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worksheets/_rels/sheet5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Tablero de control" sheetId="1" state="visible" r:id="rId2"/>
    <sheet name="Control de producción" sheetId="2" state="visible" r:id="rId3"/>
    <sheet name="Ingresos" sheetId="3" state="visible" r:id="rId4"/>
    <sheet name="Costos de producción" sheetId="4" state="visible" r:id="rId5"/>
    <sheet name="Contabilidad" sheetId="5" state="visible" r:id="rId6"/>
  </sheets>
  <definedNames>
    <definedName function="false" hidden="false" name="Tipo_huevo" vbProcedure="false">#REF!</definedName>
    <definedName function="false" hidden="false" name="Tipo_huevo_C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<sst xmlns="http://schemas.openxmlformats.org/spreadsheetml/2006/main" count="3025" uniqueCount="187">
  <si>
    <t xml:space="preserve">Tablero de control </t>
  </si>
  <si>
    <t xml:space="preserve">Tutoriales para usar este archivo de excel:</t>
  </si>
  <si>
    <t xml:space="preserve">Video #1:</t>
  </si>
  <si>
    <t xml:space="preserve">https://www.youtube.com/watch?v=BExf51PSZ4s</t>
  </si>
  <si>
    <t xml:space="preserve">Video #2:</t>
  </si>
  <si>
    <t xml:space="preserve">https://www.youtube.com/watch?v=2gSt-pivnEw</t>
  </si>
  <si>
    <t xml:space="preserve">Video #3:</t>
  </si>
  <si>
    <t xml:space="preserve">https://www.youtube.com/watch?v=EzRtymwfxVY</t>
  </si>
  <si>
    <t xml:space="preserve">Nota:</t>
  </si>
  <si>
    <t xml:space="preserve">Para adquirir este archivo para años futuros tendrás un descuento del 60% del valor en el que esté gracias a que ya me compraste este archivo, con el código especial: DESCUENTO60</t>
  </si>
  <si>
    <t xml:space="preserve">Información de cada Galpón</t>
  </si>
  <si>
    <t xml:space="preserve">Galpón #</t>
  </si>
  <si>
    <t xml:space="preserve">Línea genética</t>
  </si>
  <si>
    <t xml:space="preserve">Fecha de ingreso al galpón:</t>
  </si>
  <si>
    <t xml:space="preserve">Número aves inicial:</t>
  </si>
  <si>
    <t xml:space="preserve">Fecha de nacimiento:</t>
  </si>
  <si>
    <t xml:space="preserve">Fecha inicio postura:</t>
  </si>
  <si>
    <t xml:space="preserve">% mortalidad acumulada</t>
  </si>
  <si>
    <t xml:space="preserve">Producción acumulada</t>
  </si>
  <si>
    <t xml:space="preserve">Huevos perdidos</t>
  </si>
  <si>
    <t xml:space="preserve">% huevos perdidos</t>
  </si>
  <si>
    <t xml:space="preserve">Huevos/ave/día</t>
  </si>
  <si>
    <t xml:space="preserve">% postura</t>
  </si>
  <si>
    <t xml:space="preserve">Número aves actual:</t>
  </si>
  <si>
    <t xml:space="preserve">Control de producción /dia</t>
  </si>
  <si>
    <t xml:space="preserve">Lote #</t>
  </si>
  <si>
    <t xml:space="preserve">Canastas Disponibles para la venta=</t>
  </si>
  <si>
    <t xml:space="preserve">Huevos Disponibles para la venta=</t>
  </si>
  <si>
    <t xml:space="preserve">Total muertes</t>
  </si>
  <si>
    <t xml:space="preserve">Mes</t>
  </si>
  <si>
    <t xml:space="preserve">Fecha</t>
  </si>
  <si>
    <t xml:space="preserve"># aves</t>
  </si>
  <si>
    <t xml:space="preserve"># muertes</t>
  </si>
  <si>
    <t xml:space="preserve">% mortalidad</t>
  </si>
  <si>
    <t xml:space="preserve">Totiado</t>
  </si>
  <si>
    <t xml:space="preserve">Quebrado</t>
  </si>
  <si>
    <t xml:space="preserve">Pequeño</t>
  </si>
  <si>
    <t xml:space="preserve">Comercial</t>
  </si>
  <si>
    <t xml:space="preserve">Total huevos/día</t>
  </si>
  <si>
    <t xml:space="preserve">Postura ideal</t>
  </si>
  <si>
    <t xml:space="preserve">Postura mínima</t>
  </si>
  <si>
    <t xml:space="preserve">ACONTECIMIENTOS IMPORTANTES - VACUNAS</t>
  </si>
  <si>
    <t xml:space="preserve">Enero</t>
  </si>
  <si>
    <t xml:space="preserve">Febrero</t>
  </si>
  <si>
    <t xml:space="preserve">Marzo</t>
  </si>
  <si>
    <t xml:space="preserve">Abril</t>
  </si>
  <si>
    <t xml:space="preserve">Mayo</t>
  </si>
  <si>
    <t xml:space="preserve">Junio</t>
  </si>
  <si>
    <t xml:space="preserve">Julio</t>
  </si>
  <si>
    <t xml:space="preserve">Agosto</t>
  </si>
  <si>
    <t xml:space="preserve">Septiembre</t>
  </si>
  <si>
    <t xml:space="preserve">Octubre</t>
  </si>
  <si>
    <t xml:space="preserve">Noviembre</t>
  </si>
  <si>
    <t xml:space="preserve">Diciembre</t>
  </si>
  <si>
    <t xml:space="preserve">Galpón #1 - Huevos Producidos</t>
  </si>
  <si>
    <t xml:space="preserve">Galpón #2 - Huevos Producidos</t>
  </si>
  <si>
    <t xml:space="preserve">Total huevos producidos</t>
  </si>
  <si>
    <t xml:space="preserve">Total canastas producidas</t>
  </si>
  <si>
    <t xml:space="preserve">TOTAL 2024</t>
  </si>
  <si>
    <t xml:space="preserve">TOTAL 2025</t>
  </si>
  <si>
    <t xml:space="preserve">TOTAL 2026</t>
  </si>
  <si>
    <t xml:space="preserve">Total canastas producidos</t>
  </si>
  <si>
    <t xml:space="preserve">TOTAL de todo el Ciclo Productivo de todos los galpones</t>
  </si>
  <si>
    <t xml:space="preserve">Control de ingresos</t>
  </si>
  <si>
    <t xml:space="preserve">Clasificación del Huevo</t>
  </si>
  <si>
    <t xml:space="preserve">C (46,0 gr. a 52,9 gr.)</t>
  </si>
  <si>
    <t xml:space="preserve">B (46,0 gr. a 52,9 gr.)</t>
  </si>
  <si>
    <t xml:space="preserve">A (53,0 gr. a 59,9 gr.)</t>
  </si>
  <si>
    <t xml:space="preserve">AA (60,0 gr. a 66,9 gr.)</t>
  </si>
  <si>
    <t xml:space="preserve">AAA (67,0 gr. a 77,9 gr.)</t>
  </si>
  <si>
    <t xml:space="preserve">JUMBO (80 gr. o más)</t>
  </si>
  <si>
    <t xml:space="preserve">Semana</t>
  </si>
  <si>
    <t xml:space="preserve"># de canastas vendidas al Por Mayor</t>
  </si>
  <si>
    <t xml:space="preserve">Precio</t>
  </si>
  <si>
    <t xml:space="preserve"># de Canastas Vendidas al DETAL</t>
  </si>
  <si>
    <t xml:space="preserve"># de Canastas Vendidas al Por mayor</t>
  </si>
  <si>
    <t xml:space="preserve">Total de canastas vendidas</t>
  </si>
  <si>
    <t xml:space="preserve">enero 2024</t>
  </si>
  <si>
    <t xml:space="preserve">canastas/mes</t>
  </si>
  <si>
    <t xml:space="preserve">Total de ventas en dinero</t>
  </si>
  <si>
    <t xml:space="preserve">febrero 2024</t>
  </si>
  <si>
    <t xml:space="preserve">marzo 2024</t>
  </si>
  <si>
    <t xml:space="preserve">abril 2024</t>
  </si>
  <si>
    <t xml:space="preserve">mayo 2024</t>
  </si>
  <si>
    <t xml:space="preserve">junio 2024</t>
  </si>
  <si>
    <t xml:space="preserve">julio 2024</t>
  </si>
  <si>
    <t xml:space="preserve">agosto 2024</t>
  </si>
  <si>
    <t xml:space="preserve">septiembre 2024</t>
  </si>
  <si>
    <t xml:space="preserve">Costos de producción mensual</t>
  </si>
  <si>
    <t xml:space="preserve">Enero 2024 Galpón #1</t>
  </si>
  <si>
    <t xml:space="preserve">Enero 2024 Galpón #2</t>
  </si>
  <si>
    <t xml:space="preserve">Febrero 2024 Galpón #1</t>
  </si>
  <si>
    <t xml:space="preserve">Febrero 2024 Galpón #2</t>
  </si>
  <si>
    <t xml:space="preserve">Marzo 2024 Galpón #1</t>
  </si>
  <si>
    <t xml:space="preserve">Marzo 2024 Galpón #2</t>
  </si>
  <si>
    <t xml:space="preserve">Abril 2024 Galpón #1</t>
  </si>
  <si>
    <t xml:space="preserve">Abril 2024 Galpón #2</t>
  </si>
  <si>
    <t xml:space="preserve">Mayo 2024 Galpón #1</t>
  </si>
  <si>
    <t xml:space="preserve">Mayo 2024 Galpón #2</t>
  </si>
  <si>
    <t xml:space="preserve">Junio 2024 Galpón #1</t>
  </si>
  <si>
    <t xml:space="preserve">Junio 2024 Galpón #2</t>
  </si>
  <si>
    <t xml:space="preserve">Julio 2024 Galpón #1</t>
  </si>
  <si>
    <t xml:space="preserve">Julio 2024 Galpón #2</t>
  </si>
  <si>
    <t xml:space="preserve">Agosto 2024 Galpón # 1</t>
  </si>
  <si>
    <t xml:space="preserve">Agosto 2024 Galpón #2</t>
  </si>
  <si>
    <t xml:space="preserve">Septiembre 2024 Galpón #1</t>
  </si>
  <si>
    <t xml:space="preserve">Septiembre 2024 Galpón #2</t>
  </si>
  <si>
    <t xml:space="preserve">Octubre 2024 Galpón #1</t>
  </si>
  <si>
    <t xml:space="preserve">Octubre 2024 Galpón #2</t>
  </si>
  <si>
    <t xml:space="preserve">Noviembre 2024 Galpón #1</t>
  </si>
  <si>
    <t xml:space="preserve">Noviembre 2024 Galpón #2</t>
  </si>
  <si>
    <t xml:space="preserve">Diciembre 2024 Galpón #1</t>
  </si>
  <si>
    <t xml:space="preserve">Diciembre 2024 Galpón #2</t>
  </si>
  <si>
    <t xml:space="preserve">Enero 2025 Galpón #1</t>
  </si>
  <si>
    <t xml:space="preserve">Enero 2025 Galpón #2</t>
  </si>
  <si>
    <t xml:space="preserve">Febrero 2025 Galpón #1</t>
  </si>
  <si>
    <t xml:space="preserve">Febrero 2025 Galpón #2</t>
  </si>
  <si>
    <t xml:space="preserve">Marzo 2025 Galpón #1</t>
  </si>
  <si>
    <t xml:space="preserve">Marzo 2025 Galpón #2</t>
  </si>
  <si>
    <t xml:space="preserve">Abril 2025 Galpón #1</t>
  </si>
  <si>
    <t xml:space="preserve">Abril 2025 Galpón #2</t>
  </si>
  <si>
    <t xml:space="preserve">Mayo 2025 Galpón #1</t>
  </si>
  <si>
    <t xml:space="preserve">Mayo 2025  Galpón #2</t>
  </si>
  <si>
    <t xml:space="preserve">Junio 2025 Galpón #1</t>
  </si>
  <si>
    <t xml:space="preserve">Junio 2025 Galpón #2</t>
  </si>
  <si>
    <t xml:space="preserve">Julio 2025 Galpón #1</t>
  </si>
  <si>
    <t xml:space="preserve">Julio 2025 Galpón #2</t>
  </si>
  <si>
    <t xml:space="preserve">Agosto 2025 Galpón # 1</t>
  </si>
  <si>
    <t xml:space="preserve">Agosto 2025 Galpón #2</t>
  </si>
  <si>
    <t xml:space="preserve">Septiembre 2025 Galpón #1</t>
  </si>
  <si>
    <t xml:space="preserve">Septiembre 2025 Galpón #2</t>
  </si>
  <si>
    <t xml:space="preserve">Octubre 2025 Galpón #1</t>
  </si>
  <si>
    <t xml:space="preserve">Octubre 2025 Galpón #2</t>
  </si>
  <si>
    <t xml:space="preserve">Noviembre 2025 Galpón #1</t>
  </si>
  <si>
    <t xml:space="preserve">Noviembre 2025 Galpón #2</t>
  </si>
  <si>
    <t xml:space="preserve">Diciembre 2025 Galpón #1</t>
  </si>
  <si>
    <t xml:space="preserve">Diciembre 2025 Galpón #2</t>
  </si>
  <si>
    <t xml:space="preserve">Enero 2026 Galpón #1</t>
  </si>
  <si>
    <t xml:space="preserve">Enero 2026 Galpón #2</t>
  </si>
  <si>
    <t xml:space="preserve">Febrero 2026 Galpón #1</t>
  </si>
  <si>
    <t xml:space="preserve">Febrero 2026 Galpón #2</t>
  </si>
  <si>
    <t xml:space="preserve">Marzo 2026 Galpón #1</t>
  </si>
  <si>
    <t xml:space="preserve">Marzo 2026 Galpón #2</t>
  </si>
  <si>
    <t xml:space="preserve">Abril 2026 Galpón #1</t>
  </si>
  <si>
    <t xml:space="preserve">Abril 2026 Galpón #2</t>
  </si>
  <si>
    <t xml:space="preserve">Mayo 2026 Galpón #1</t>
  </si>
  <si>
    <t xml:space="preserve">Mayo 2026  Galpón #2</t>
  </si>
  <si>
    <t xml:space="preserve">Junio 2026 Galpón #1</t>
  </si>
  <si>
    <t xml:space="preserve">Junio 2026 Galpón #2</t>
  </si>
  <si>
    <t xml:space="preserve">Julio 2026 Galpón #1</t>
  </si>
  <si>
    <t xml:space="preserve">Julio 2026 Galpón #2</t>
  </si>
  <si>
    <t xml:space="preserve">Agosto 2026 Galpón # 1</t>
  </si>
  <si>
    <t xml:space="preserve">Agosto 2026 Galpón #2</t>
  </si>
  <si>
    <t xml:space="preserve">Septiembre 2026 Galpón #1</t>
  </si>
  <si>
    <t xml:space="preserve">Septiembre 2026 Galpón #2</t>
  </si>
  <si>
    <t xml:space="preserve">Octubre 2026 Galpón #1</t>
  </si>
  <si>
    <t xml:space="preserve">Octubre 2026 Galpón #2</t>
  </si>
  <si>
    <t xml:space="preserve">Noviembre 2026 Galpón #1</t>
  </si>
  <si>
    <t xml:space="preserve">Noviembre 2026 Galpón #2</t>
  </si>
  <si>
    <t xml:space="preserve">Diciembre 2026 Galpón #1</t>
  </si>
  <si>
    <t xml:space="preserve">Diciembre 2026 Galpón #2</t>
  </si>
  <si>
    <t xml:space="preserve">Costo Cuido Gallinas</t>
  </si>
  <si>
    <t xml:space="preserve">Aves Vivas</t>
  </si>
  <si>
    <t xml:space="preserve">Alimento diario por ave en gramos</t>
  </si>
  <si>
    <t xml:space="preserve">Gramos diarios totales</t>
  </si>
  <si>
    <t xml:space="preserve">Precio Bulto Cuido</t>
  </si>
  <si>
    <t xml:space="preserve">Bultos suministrados</t>
  </si>
  <si>
    <t xml:space="preserve">Kilos suministrados</t>
  </si>
  <si>
    <t xml:space="preserve">Día del mes</t>
  </si>
  <si>
    <t xml:space="preserve">Total costos Cuido</t>
  </si>
  <si>
    <t xml:space="preserve">Costos Variables</t>
  </si>
  <si>
    <t xml:space="preserve">Total costos variable</t>
  </si>
  <si>
    <t xml:space="preserve">Total costos cuido</t>
  </si>
  <si>
    <t xml:space="preserve">Costos totales</t>
  </si>
  <si>
    <t xml:space="preserve">Ingresos</t>
  </si>
  <si>
    <t xml:space="preserve">Utilidad</t>
  </si>
  <si>
    <t xml:space="preserve">CONTABILIDAD X AÑOS Y CONTABILIDAD TOTAL</t>
  </si>
  <si>
    <t xml:space="preserve">Año</t>
  </si>
  <si>
    <t xml:space="preserve">Egresos</t>
  </si>
  <si>
    <t xml:space="preserve">Saldo</t>
  </si>
  <si>
    <t xml:space="preserve">Total Año 2024</t>
  </si>
  <si>
    <t xml:space="preserve">CONTABILIDAD TOTAL</t>
  </si>
  <si>
    <t xml:space="preserve">Para adquirir este archivo para años futuros tendrás un descuento del 60%</t>
  </si>
  <si>
    <t xml:space="preserve">del valor en el que esté gracias a que ya me compraste este archivo, </t>
  </si>
  <si>
    <t xml:space="preserve">con el código PROMOCIONAL especial: DESCUENTO60</t>
  </si>
  <si>
    <t xml:space="preserve">Los archivos los puedes descargar en www.huevosdelapradera.com</t>
  </si>
  <si>
    <t xml:space="preserve">DESCUENTO60</t>
  </si>
</sst>
</file>

<file path=xl/styles.xml><?xml version="1.0" encoding="utf-8"?>
<styleSheet xmlns="http://schemas.openxmlformats.org/spreadsheetml/2006/main">
  <numFmts count="17">
    <numFmt numFmtId="164" formatCode="General"/>
    <numFmt numFmtId="165" formatCode="dd/mm/yy"/>
    <numFmt numFmtId="166" formatCode="mmmm\ d\ yyyy"/>
    <numFmt numFmtId="167" formatCode="0.00%"/>
    <numFmt numFmtId="168" formatCode="_(* #,##0_);_(* \(#,##0\);_(* \-??_);_(@_)"/>
    <numFmt numFmtId="169" formatCode="0.0%"/>
    <numFmt numFmtId="170" formatCode="0.00"/>
    <numFmt numFmtId="171" formatCode="0"/>
    <numFmt numFmtId="172" formatCode="dd/mm/yyyy"/>
    <numFmt numFmtId="173" formatCode="d\ mmmm\ yyyy"/>
    <numFmt numFmtId="174" formatCode="#,##0.00"/>
    <numFmt numFmtId="175" formatCode="General"/>
    <numFmt numFmtId="176" formatCode="#,##0"/>
    <numFmt numFmtId="177" formatCode="@"/>
    <numFmt numFmtId="178" formatCode="0%"/>
    <numFmt numFmtId="179" formatCode="mmmm\ yyyy"/>
    <numFmt numFmtId="180" formatCode="0.0"/>
  </numFmts>
  <fonts count="23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Calibri"/>
      <family val="0"/>
      <charset val="1"/>
    </font>
    <font>
      <b val="true"/>
      <sz val="11"/>
      <color rgb="FF000000"/>
      <name val="Calibri"/>
      <family val="0"/>
      <charset val="1"/>
    </font>
    <font>
      <u val="singl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757575"/>
      <name val="Calibri"/>
      <family val="2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9"/>
      <color rgb="FF1A1A1A"/>
      <name val="Calibri"/>
      <family val="2"/>
    </font>
    <font>
      <b val="true"/>
      <sz val="16"/>
      <color rgb="FF000000"/>
      <name val="Calibri"/>
      <family val="0"/>
      <charset val="1"/>
    </font>
    <font>
      <b val="true"/>
      <sz val="16"/>
      <color rgb="FFD9D9D9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b val="true"/>
      <sz val="14"/>
      <color rgb="FFFFFFFF"/>
      <name val="Calibri"/>
      <family val="0"/>
      <charset val="1"/>
    </font>
    <font>
      <b val="true"/>
      <sz val="20"/>
      <color rgb="FF000000"/>
      <name val="Calibri"/>
      <family val="0"/>
      <charset val="1"/>
    </font>
    <font>
      <sz val="9"/>
      <color rgb="FF1F1F1F"/>
      <name val="Arial"/>
      <family val="0"/>
      <charset val="1"/>
    </font>
  </fonts>
  <fills count="2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  <fill>
      <patternFill patternType="solid">
        <fgColor rgb="FF81D41A"/>
        <bgColor rgb="FF70AD47"/>
      </patternFill>
    </fill>
    <fill>
      <patternFill patternType="solid">
        <fgColor rgb="FF000000"/>
        <bgColor rgb="FF1A1A1A"/>
      </patternFill>
    </fill>
    <fill>
      <patternFill patternType="solid">
        <fgColor rgb="FFEAD1DC"/>
        <bgColor rgb="FFD9D9D9"/>
      </patternFill>
    </fill>
    <fill>
      <patternFill patternType="solid">
        <fgColor rgb="FFFFFF00"/>
        <bgColor rgb="FFD4EA6B"/>
      </patternFill>
    </fill>
    <fill>
      <patternFill patternType="solid">
        <fgColor rgb="FF00FF00"/>
        <bgColor rgb="FF00B050"/>
      </patternFill>
    </fill>
    <fill>
      <patternFill patternType="solid">
        <fgColor rgb="FFCFE2F3"/>
        <bgColor rgb="FFD9D9D9"/>
      </patternFill>
    </fill>
    <fill>
      <patternFill patternType="solid">
        <fgColor rgb="FFFFF2CC"/>
        <bgColor rgb="FFFFFFFF"/>
      </patternFill>
    </fill>
    <fill>
      <patternFill patternType="solid">
        <fgColor rgb="FFFFE599"/>
        <bgColor rgb="FFFFE598"/>
      </patternFill>
    </fill>
    <fill>
      <patternFill patternType="solid">
        <fgColor rgb="FFFFE598"/>
        <bgColor rgb="FFFFE599"/>
      </patternFill>
    </fill>
    <fill>
      <patternFill patternType="solid">
        <fgColor rgb="FFD9EAD3"/>
        <bgColor rgb="FFD9D9D9"/>
      </patternFill>
    </fill>
    <fill>
      <patternFill patternType="solid">
        <fgColor rgb="FFF9CB9C"/>
        <bgColor rgb="FFFFE599"/>
      </patternFill>
    </fill>
    <fill>
      <patternFill patternType="solid">
        <fgColor rgb="FF70AD47"/>
        <bgColor rgb="FF81D41A"/>
      </patternFill>
    </fill>
    <fill>
      <patternFill patternType="solid">
        <fgColor rgb="FFFFC000"/>
        <bgColor rgb="FFFFBF00"/>
      </patternFill>
    </fill>
    <fill>
      <patternFill patternType="solid">
        <fgColor rgb="FF5B9BD5"/>
        <bgColor rgb="FF6FA8DC"/>
      </patternFill>
    </fill>
    <fill>
      <patternFill patternType="solid">
        <fgColor rgb="FF6FA8DC"/>
        <bgColor rgb="FF5B9BD5"/>
      </patternFill>
    </fill>
    <fill>
      <patternFill patternType="solid">
        <fgColor rgb="FF9FC5E8"/>
        <bgColor rgb="FFB7B7B7"/>
      </patternFill>
    </fill>
    <fill>
      <patternFill patternType="solid">
        <fgColor rgb="FFFFB66C"/>
        <bgColor rgb="FFF9CB9C"/>
      </patternFill>
    </fill>
    <fill>
      <patternFill patternType="solid">
        <fgColor rgb="FFFFBF00"/>
        <bgColor rgb="FFFFC000"/>
      </patternFill>
    </fill>
    <fill>
      <patternFill patternType="solid">
        <fgColor rgb="FFD4EA6B"/>
        <bgColor rgb="FFFFE598"/>
      </patternFill>
    </fill>
    <fill>
      <patternFill patternType="solid">
        <fgColor rgb="FF00A933"/>
        <bgColor rgb="FF00B050"/>
      </patternFill>
    </fill>
  </fills>
  <borders count="13">
    <border diagonalUp="false" diagonalDown="false">
      <left/>
      <right/>
      <top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double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8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2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5" fillId="8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9" fillId="8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8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8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7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9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4" fontId="5" fillId="9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5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3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9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6" fontId="5" fillId="9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9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9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9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9" fillId="6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6" borderId="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6" fillId="6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11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7" fillId="5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0" fillId="5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8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5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7" fillId="1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0" fillId="1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0" fillId="1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7" fillId="1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2" fontId="0" fillId="1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7" fontId="0" fillId="13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80" fontId="0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14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0" fillId="1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0" fillId="14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0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0" fontId="0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80" fontId="0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80" fontId="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6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9" fillId="6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9" fillId="6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17" fillId="6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80" fontId="8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8" fillId="15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7" fontId="17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7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17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18" fillId="15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9" fontId="17" fillId="2" borderId="3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7" fontId="19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7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9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9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80" fontId="9" fillId="15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7" fontId="9" fillId="7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80" fontId="19" fillId="7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9" fillId="7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7" fillId="7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80" fontId="17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7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7" fontId="17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71" fontId="17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2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2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80" fontId="1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0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6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76" fontId="14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6" fontId="0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5" fillId="16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5" fillId="1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5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6" fontId="5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9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16" fillId="16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16" fillId="8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16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16" fillId="15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16" fillId="9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1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76" fontId="5" fillId="17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6" fontId="16" fillId="17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0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9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" fillId="16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16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8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0" fillId="16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5" fillId="15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15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9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0" fillId="15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71" fontId="5" fillId="17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17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0" fillId="17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16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0" fillId="9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0" fillId="8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16" fillId="8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9" fillId="9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71" fontId="9" fillId="8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9" fillId="8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9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16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16" fillId="9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0" fontId="9" fillId="9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9" fillId="15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9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71" fontId="9" fillId="16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5" fillId="8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5" fillId="9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5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71" fontId="9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5" fillId="18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18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8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2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5" fillId="9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9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0" fillId="0" borderId="1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16" fillId="19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16" fillId="2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20" fillId="2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9" fillId="17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9" fillId="21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9" fillId="2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71" fontId="18" fillId="2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6" fillId="1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6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6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6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16" fillId="7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7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0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A933"/>
      <rgbColor rgb="FF000080"/>
      <rgbColor rgb="FF70AD47"/>
      <rgbColor rgb="FF800080"/>
      <rgbColor rgb="FF008080"/>
      <rgbColor rgb="FFB7B7B7"/>
      <rgbColor rgb="FF757575"/>
      <rgbColor rgb="FF6FA8DC"/>
      <rgbColor rgb="FF993366"/>
      <rgbColor rgb="FFFFF2CC"/>
      <rgbColor rgb="FFD9D9D9"/>
      <rgbColor rgb="FF660066"/>
      <rgbColor rgb="FFFF8080"/>
      <rgbColor rgb="FF0066CC"/>
      <rgbColor rgb="FFCFE2F3"/>
      <rgbColor rgb="FF000080"/>
      <rgbColor rgb="FFFF00FF"/>
      <rgbColor rgb="FFD4EA6B"/>
      <rgbColor rgb="FF00FFFF"/>
      <rgbColor rgb="FF800080"/>
      <rgbColor rgb="FF800000"/>
      <rgbColor rgb="FF008080"/>
      <rgbColor rgb="FF0000FF"/>
      <rgbColor rgb="FF00CCFF"/>
      <rgbColor rgb="FFEAD1DC"/>
      <rgbColor rgb="FFD9EAD3"/>
      <rgbColor rgb="FFFFE599"/>
      <rgbColor rgb="FF9FC5E8"/>
      <rgbColor rgb="FFFFB66C"/>
      <rgbColor rgb="FFFFE598"/>
      <rgbColor rgb="FFF9CB9C"/>
      <rgbColor rgb="FF3366FF"/>
      <rgbColor rgb="FF5B9BD5"/>
      <rgbColor rgb="FF81D41A"/>
      <rgbColor rgb="FFFFC000"/>
      <rgbColor rgb="FFFFBF00"/>
      <rgbColor rgb="FFFF6600"/>
      <rgbColor rgb="FF666699"/>
      <rgbColor rgb="FF8B8B8B"/>
      <rgbColor rgb="FF003366"/>
      <rgbColor rgb="FF00B050"/>
      <rgbColor rgb="FF003300"/>
      <rgbColor rgb="FF1A1A1A"/>
      <rgbColor rgb="FF993300"/>
      <rgbColor rgb="FF993366"/>
      <rgbColor rgb="FF333399"/>
      <rgbColor rgb="FF1F1F1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757575"/>
                </a:solidFill>
                <a:latin typeface="Calibri"/>
                <a:ea typeface="Calibri"/>
              </a:defRPr>
            </a:pPr>
            <a:r>
              <a:rPr b="0" sz="1400" spc="-1" strike="noStrike">
                <a:solidFill>
                  <a:srgbClr val="757575"/>
                </a:solidFill>
                <a:latin typeface="Calibri"/>
                <a:ea typeface="Calibri"/>
              </a:rPr>
              <a:t>Control de postura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"% postura"</c:f>
              <c:strCache>
                <c:ptCount val="1"/>
                <c:pt idx="0">
                  <c:v>% postura</c:v>
                </c:pt>
              </c:strCache>
            </c:strRef>
          </c:tx>
          <c:spPr>
            <a:solidFill>
              <a:srgbClr val="ffff00"/>
            </a:solidFill>
            <a:ln w="1908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'Control de producción'!$O$9:$O$1104</c:f>
              <c:strCache>
                <c:ptCount val="1096"/>
                <c:pt idx="0">
                  <c:v>-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  <c:pt idx="5">
                  <c:v>-</c:v>
                </c:pt>
                <c:pt idx="6">
                  <c:v>-</c:v>
                </c:pt>
                <c:pt idx="7">
                  <c:v>-</c:v>
                </c:pt>
                <c:pt idx="8">
                  <c:v>-</c:v>
                </c:pt>
                <c:pt idx="9">
                  <c:v>-</c:v>
                </c:pt>
                <c:pt idx="10">
                  <c:v>-</c:v>
                </c:pt>
                <c:pt idx="11">
                  <c:v>-</c:v>
                </c:pt>
                <c:pt idx="12">
                  <c:v>-</c:v>
                </c:pt>
                <c:pt idx="13">
                  <c:v>-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-</c:v>
                </c:pt>
                <c:pt idx="19">
                  <c:v>-</c:v>
                </c:pt>
                <c:pt idx="20">
                  <c:v>-</c:v>
                </c:pt>
                <c:pt idx="21">
                  <c:v>-</c:v>
                </c:pt>
                <c:pt idx="22">
                  <c:v>-</c:v>
                </c:pt>
                <c:pt idx="23">
                  <c:v>-</c:v>
                </c:pt>
                <c:pt idx="24">
                  <c:v>-</c:v>
                </c:pt>
                <c:pt idx="25">
                  <c:v>-</c:v>
                </c:pt>
                <c:pt idx="26">
                  <c:v>-</c:v>
                </c:pt>
                <c:pt idx="27">
                  <c:v>-</c:v>
                </c:pt>
                <c:pt idx="28">
                  <c:v>-</c:v>
                </c:pt>
                <c:pt idx="29">
                  <c:v>-</c:v>
                </c:pt>
                <c:pt idx="30">
                  <c:v>-</c:v>
                </c:pt>
                <c:pt idx="31">
                  <c:v>-</c:v>
                </c:pt>
                <c:pt idx="32">
                  <c:v>-</c:v>
                </c:pt>
                <c:pt idx="33">
                  <c:v>-</c:v>
                </c:pt>
                <c:pt idx="34">
                  <c:v>-</c:v>
                </c:pt>
                <c:pt idx="35">
                  <c:v>-</c:v>
                </c:pt>
                <c:pt idx="36">
                  <c:v>-</c:v>
                </c:pt>
                <c:pt idx="37">
                  <c:v>-</c:v>
                </c:pt>
                <c:pt idx="38">
                  <c:v>-</c:v>
                </c:pt>
                <c:pt idx="39">
                  <c:v>-</c:v>
                </c:pt>
                <c:pt idx="40">
                  <c:v>-</c:v>
                </c:pt>
                <c:pt idx="41">
                  <c:v>-</c:v>
                </c:pt>
                <c:pt idx="42">
                  <c:v>-</c:v>
                </c:pt>
                <c:pt idx="43">
                  <c:v>-</c:v>
                </c:pt>
                <c:pt idx="44">
                  <c:v>-</c:v>
                </c:pt>
                <c:pt idx="45">
                  <c:v>-</c:v>
                </c:pt>
                <c:pt idx="46">
                  <c:v>-</c:v>
                </c:pt>
                <c:pt idx="47">
                  <c:v>-</c:v>
                </c:pt>
                <c:pt idx="48">
                  <c:v>-</c:v>
                </c:pt>
                <c:pt idx="49">
                  <c:v>-</c:v>
                </c:pt>
                <c:pt idx="50">
                  <c:v>-</c:v>
                </c:pt>
                <c:pt idx="51">
                  <c:v>-</c:v>
                </c:pt>
                <c:pt idx="52">
                  <c:v>-</c:v>
                </c:pt>
                <c:pt idx="53">
                  <c:v>-</c:v>
                </c:pt>
                <c:pt idx="54">
                  <c:v>-</c:v>
                </c:pt>
                <c:pt idx="55">
                  <c:v>-</c:v>
                </c:pt>
                <c:pt idx="56">
                  <c:v>-</c:v>
                </c:pt>
                <c:pt idx="57">
                  <c:v>-</c:v>
                </c:pt>
                <c:pt idx="58">
                  <c:v>-</c:v>
                </c:pt>
                <c:pt idx="59">
                  <c:v>-</c:v>
                </c:pt>
                <c:pt idx="60">
                  <c:v>-</c:v>
                </c:pt>
                <c:pt idx="61">
                  <c:v>-</c:v>
                </c:pt>
                <c:pt idx="62">
                  <c:v>-</c:v>
                </c:pt>
                <c:pt idx="63">
                  <c:v>-</c:v>
                </c:pt>
                <c:pt idx="64">
                  <c:v>-</c:v>
                </c:pt>
                <c:pt idx="65">
                  <c:v>-</c:v>
                </c:pt>
                <c:pt idx="66">
                  <c:v>-</c:v>
                </c:pt>
                <c:pt idx="67">
                  <c:v>-</c:v>
                </c:pt>
                <c:pt idx="68">
                  <c:v>-</c:v>
                </c:pt>
                <c:pt idx="69">
                  <c:v>-</c:v>
                </c:pt>
                <c:pt idx="70">
                  <c:v>-</c:v>
                </c:pt>
                <c:pt idx="71">
                  <c:v>-</c:v>
                </c:pt>
                <c:pt idx="72">
                  <c:v>-</c:v>
                </c:pt>
                <c:pt idx="73">
                  <c:v>-</c:v>
                </c:pt>
                <c:pt idx="74">
                  <c:v>-</c:v>
                </c:pt>
                <c:pt idx="75">
                  <c:v>-</c:v>
                </c:pt>
                <c:pt idx="76">
                  <c:v>-</c:v>
                </c:pt>
                <c:pt idx="77">
                  <c:v>-</c:v>
                </c:pt>
                <c:pt idx="78">
                  <c:v>-</c:v>
                </c:pt>
                <c:pt idx="79">
                  <c:v>-</c:v>
                </c:pt>
                <c:pt idx="80">
                  <c:v>-</c:v>
                </c:pt>
                <c:pt idx="81">
                  <c:v>-</c:v>
                </c:pt>
                <c:pt idx="82">
                  <c:v>-</c:v>
                </c:pt>
                <c:pt idx="83">
                  <c:v>-</c:v>
                </c:pt>
                <c:pt idx="84">
                  <c:v>-</c:v>
                </c:pt>
                <c:pt idx="85">
                  <c:v>-</c:v>
                </c:pt>
                <c:pt idx="86">
                  <c:v>-</c:v>
                </c:pt>
                <c:pt idx="87">
                  <c:v>-</c:v>
                </c:pt>
                <c:pt idx="88">
                  <c:v>-</c:v>
                </c:pt>
                <c:pt idx="89">
                  <c:v>-</c:v>
                </c:pt>
                <c:pt idx="90">
                  <c:v>-</c:v>
                </c:pt>
                <c:pt idx="91">
                  <c:v>-</c:v>
                </c:pt>
                <c:pt idx="92">
                  <c:v>-</c:v>
                </c:pt>
                <c:pt idx="93">
                  <c:v>-</c:v>
                </c:pt>
                <c:pt idx="94">
                  <c:v>-</c:v>
                </c:pt>
                <c:pt idx="95">
                  <c:v>-</c:v>
                </c:pt>
                <c:pt idx="96">
                  <c:v>-</c:v>
                </c:pt>
                <c:pt idx="97">
                  <c:v>-</c:v>
                </c:pt>
                <c:pt idx="98">
                  <c:v>-</c:v>
                </c:pt>
                <c:pt idx="99">
                  <c:v>-</c:v>
                </c:pt>
                <c:pt idx="100">
                  <c:v>-</c:v>
                </c:pt>
                <c:pt idx="101">
                  <c:v>-</c:v>
                </c:pt>
                <c:pt idx="102">
                  <c:v>-</c:v>
                </c:pt>
                <c:pt idx="103">
                  <c:v>-</c:v>
                </c:pt>
                <c:pt idx="104">
                  <c:v>-</c:v>
                </c:pt>
                <c:pt idx="105">
                  <c:v>-</c:v>
                </c:pt>
                <c:pt idx="106">
                  <c:v>-</c:v>
                </c:pt>
                <c:pt idx="107">
                  <c:v>-</c:v>
                </c:pt>
                <c:pt idx="108">
                  <c:v>-</c:v>
                </c:pt>
                <c:pt idx="109">
                  <c:v>-</c:v>
                </c:pt>
                <c:pt idx="110">
                  <c:v>-</c:v>
                </c:pt>
                <c:pt idx="111">
                  <c:v>-</c:v>
                </c:pt>
                <c:pt idx="112">
                  <c:v>-</c:v>
                </c:pt>
                <c:pt idx="113">
                  <c:v>-</c:v>
                </c:pt>
                <c:pt idx="114">
                  <c:v>-</c:v>
                </c:pt>
                <c:pt idx="115">
                  <c:v>-</c:v>
                </c:pt>
                <c:pt idx="116">
                  <c:v>-</c:v>
                </c:pt>
                <c:pt idx="117">
                  <c:v>-</c:v>
                </c:pt>
                <c:pt idx="118">
                  <c:v>-</c:v>
                </c:pt>
                <c:pt idx="119">
                  <c:v>-</c:v>
                </c:pt>
                <c:pt idx="120">
                  <c:v>-</c:v>
                </c:pt>
                <c:pt idx="121">
                  <c:v>-</c:v>
                </c:pt>
                <c:pt idx="122">
                  <c:v>-</c:v>
                </c:pt>
                <c:pt idx="123">
                  <c:v>-</c:v>
                </c:pt>
                <c:pt idx="124">
                  <c:v>-</c:v>
                </c:pt>
                <c:pt idx="125">
                  <c:v>-</c:v>
                </c:pt>
                <c:pt idx="126">
                  <c:v>-</c:v>
                </c:pt>
                <c:pt idx="127">
                  <c:v>-</c:v>
                </c:pt>
                <c:pt idx="128">
                  <c:v>-</c:v>
                </c:pt>
                <c:pt idx="129">
                  <c:v>-</c:v>
                </c:pt>
                <c:pt idx="130">
                  <c:v>-</c:v>
                </c:pt>
                <c:pt idx="131">
                  <c:v>-</c:v>
                </c:pt>
                <c:pt idx="132">
                  <c:v>-</c:v>
                </c:pt>
                <c:pt idx="133">
                  <c:v>-</c:v>
                </c:pt>
                <c:pt idx="134">
                  <c:v>-</c:v>
                </c:pt>
                <c:pt idx="135">
                  <c:v>-</c:v>
                </c:pt>
                <c:pt idx="136">
                  <c:v>-</c:v>
                </c:pt>
                <c:pt idx="137">
                  <c:v>-</c:v>
                </c:pt>
                <c:pt idx="138">
                  <c:v>-</c:v>
                </c:pt>
                <c:pt idx="139">
                  <c:v>-</c:v>
                </c:pt>
                <c:pt idx="140">
                  <c:v>-</c:v>
                </c:pt>
                <c:pt idx="141">
                  <c:v>-</c:v>
                </c:pt>
                <c:pt idx="142">
                  <c:v>-</c:v>
                </c:pt>
                <c:pt idx="143">
                  <c:v>-</c:v>
                </c:pt>
                <c:pt idx="144">
                  <c:v>-</c:v>
                </c:pt>
                <c:pt idx="145">
                  <c:v>-</c:v>
                </c:pt>
                <c:pt idx="146">
                  <c:v>-</c:v>
                </c:pt>
                <c:pt idx="147">
                  <c:v>-</c:v>
                </c:pt>
                <c:pt idx="148">
                  <c:v>-</c:v>
                </c:pt>
                <c:pt idx="149">
                  <c:v>-</c:v>
                </c:pt>
                <c:pt idx="150">
                  <c:v>-</c:v>
                </c:pt>
                <c:pt idx="151">
                  <c:v>-</c:v>
                </c:pt>
                <c:pt idx="152">
                  <c:v>-</c:v>
                </c:pt>
                <c:pt idx="153">
                  <c:v>-</c:v>
                </c:pt>
                <c:pt idx="154">
                  <c:v>-</c:v>
                </c:pt>
                <c:pt idx="155">
                  <c:v>-</c:v>
                </c:pt>
                <c:pt idx="156">
                  <c:v>-</c:v>
                </c:pt>
                <c:pt idx="157">
                  <c:v>-</c:v>
                </c:pt>
                <c:pt idx="158">
                  <c:v>-</c:v>
                </c:pt>
                <c:pt idx="159">
                  <c:v>-</c:v>
                </c:pt>
                <c:pt idx="160">
                  <c:v>-</c:v>
                </c:pt>
                <c:pt idx="161">
                  <c:v>-</c:v>
                </c:pt>
                <c:pt idx="162">
                  <c:v>-</c:v>
                </c:pt>
                <c:pt idx="163">
                  <c:v>-</c:v>
                </c:pt>
                <c:pt idx="164">
                  <c:v>-</c:v>
                </c:pt>
                <c:pt idx="165">
                  <c:v>-</c:v>
                </c:pt>
                <c:pt idx="166">
                  <c:v>-</c:v>
                </c:pt>
                <c:pt idx="167">
                  <c:v>-</c:v>
                </c:pt>
                <c:pt idx="168">
                  <c:v>-</c:v>
                </c:pt>
                <c:pt idx="169">
                  <c:v>-</c:v>
                </c:pt>
                <c:pt idx="170">
                  <c:v>-</c:v>
                </c:pt>
                <c:pt idx="171">
                  <c:v>-</c:v>
                </c:pt>
                <c:pt idx="172">
                  <c:v>-</c:v>
                </c:pt>
                <c:pt idx="173">
                  <c:v>-</c:v>
                </c:pt>
                <c:pt idx="174">
                  <c:v>-</c:v>
                </c:pt>
                <c:pt idx="175">
                  <c:v>-</c:v>
                </c:pt>
                <c:pt idx="176">
                  <c:v>-</c:v>
                </c:pt>
                <c:pt idx="177">
                  <c:v>-</c:v>
                </c:pt>
                <c:pt idx="178">
                  <c:v>-</c:v>
                </c:pt>
                <c:pt idx="179">
                  <c:v>-</c:v>
                </c:pt>
                <c:pt idx="180">
                  <c:v>-</c:v>
                </c:pt>
                <c:pt idx="181">
                  <c:v>-</c:v>
                </c:pt>
                <c:pt idx="182">
                  <c:v>-</c:v>
                </c:pt>
                <c:pt idx="183">
                  <c:v>-</c:v>
                </c:pt>
                <c:pt idx="184">
                  <c:v>-</c:v>
                </c:pt>
                <c:pt idx="185">
                  <c:v>-</c:v>
                </c:pt>
                <c:pt idx="186">
                  <c:v>-</c:v>
                </c:pt>
                <c:pt idx="187">
                  <c:v>-</c:v>
                </c:pt>
                <c:pt idx="188">
                  <c:v>-</c:v>
                </c:pt>
                <c:pt idx="189">
                  <c:v>-</c:v>
                </c:pt>
                <c:pt idx="190">
                  <c:v>-</c:v>
                </c:pt>
                <c:pt idx="191">
                  <c:v>-</c:v>
                </c:pt>
                <c:pt idx="192">
                  <c:v>-</c:v>
                </c:pt>
                <c:pt idx="193">
                  <c:v>-</c:v>
                </c:pt>
                <c:pt idx="194">
                  <c:v>-</c:v>
                </c:pt>
                <c:pt idx="195">
                  <c:v>-</c:v>
                </c:pt>
                <c:pt idx="196">
                  <c:v>-</c:v>
                </c:pt>
                <c:pt idx="197">
                  <c:v>-</c:v>
                </c:pt>
                <c:pt idx="198">
                  <c:v>-</c:v>
                </c:pt>
                <c:pt idx="199">
                  <c:v>-</c:v>
                </c:pt>
                <c:pt idx="200">
                  <c:v>-</c:v>
                </c:pt>
                <c:pt idx="201">
                  <c:v>-</c:v>
                </c:pt>
                <c:pt idx="202">
                  <c:v>-</c:v>
                </c:pt>
                <c:pt idx="203">
                  <c:v>-</c:v>
                </c:pt>
                <c:pt idx="204">
                  <c:v>-</c:v>
                </c:pt>
                <c:pt idx="205">
                  <c:v>-</c:v>
                </c:pt>
                <c:pt idx="206">
                  <c:v>-</c:v>
                </c:pt>
                <c:pt idx="207">
                  <c:v>-</c:v>
                </c:pt>
                <c:pt idx="208">
                  <c:v>-</c:v>
                </c:pt>
                <c:pt idx="209">
                  <c:v>-</c:v>
                </c:pt>
                <c:pt idx="210">
                  <c:v>-</c:v>
                </c:pt>
                <c:pt idx="211">
                  <c:v>-</c:v>
                </c:pt>
                <c:pt idx="212">
                  <c:v>-</c:v>
                </c:pt>
                <c:pt idx="213">
                  <c:v>-</c:v>
                </c:pt>
                <c:pt idx="214">
                  <c:v>-</c:v>
                </c:pt>
                <c:pt idx="215">
                  <c:v>-</c:v>
                </c:pt>
                <c:pt idx="216">
                  <c:v>-</c:v>
                </c:pt>
                <c:pt idx="217">
                  <c:v>-</c:v>
                </c:pt>
                <c:pt idx="218">
                  <c:v>-</c:v>
                </c:pt>
                <c:pt idx="219">
                  <c:v>-</c:v>
                </c:pt>
                <c:pt idx="220">
                  <c:v>-</c:v>
                </c:pt>
                <c:pt idx="221">
                  <c:v>-</c:v>
                </c:pt>
                <c:pt idx="222">
                  <c:v>-</c:v>
                </c:pt>
                <c:pt idx="223">
                  <c:v>-</c:v>
                </c:pt>
                <c:pt idx="224">
                  <c:v>-</c:v>
                </c:pt>
                <c:pt idx="225">
                  <c:v>-</c:v>
                </c:pt>
                <c:pt idx="226">
                  <c:v>-</c:v>
                </c:pt>
                <c:pt idx="227">
                  <c:v>-</c:v>
                </c:pt>
                <c:pt idx="228">
                  <c:v>-</c:v>
                </c:pt>
                <c:pt idx="229">
                  <c:v>-</c:v>
                </c:pt>
                <c:pt idx="230">
                  <c:v>-</c:v>
                </c:pt>
                <c:pt idx="231">
                  <c:v>-</c:v>
                </c:pt>
                <c:pt idx="232">
                  <c:v>-</c:v>
                </c:pt>
                <c:pt idx="233">
                  <c:v>-</c:v>
                </c:pt>
                <c:pt idx="234">
                  <c:v>-</c:v>
                </c:pt>
                <c:pt idx="235">
                  <c:v>-</c:v>
                </c:pt>
                <c:pt idx="236">
                  <c:v>-</c:v>
                </c:pt>
                <c:pt idx="237">
                  <c:v>-</c:v>
                </c:pt>
                <c:pt idx="238">
                  <c:v>-</c:v>
                </c:pt>
                <c:pt idx="239">
                  <c:v>-</c:v>
                </c:pt>
                <c:pt idx="240">
                  <c:v>-</c:v>
                </c:pt>
                <c:pt idx="241">
                  <c:v>-</c:v>
                </c:pt>
                <c:pt idx="242">
                  <c:v>-</c:v>
                </c:pt>
                <c:pt idx="243">
                  <c:v>-</c:v>
                </c:pt>
                <c:pt idx="244">
                  <c:v>-</c:v>
                </c:pt>
                <c:pt idx="245">
                  <c:v>-</c:v>
                </c:pt>
                <c:pt idx="246">
                  <c:v>-</c:v>
                </c:pt>
                <c:pt idx="247">
                  <c:v>-</c:v>
                </c:pt>
                <c:pt idx="248">
                  <c:v>-</c:v>
                </c:pt>
                <c:pt idx="249">
                  <c:v>-</c:v>
                </c:pt>
                <c:pt idx="250">
                  <c:v>-</c:v>
                </c:pt>
                <c:pt idx="251">
                  <c:v>-</c:v>
                </c:pt>
                <c:pt idx="252">
                  <c:v>-</c:v>
                </c:pt>
                <c:pt idx="253">
                  <c:v>-</c:v>
                </c:pt>
                <c:pt idx="254">
                  <c:v>-</c:v>
                </c:pt>
                <c:pt idx="255">
                  <c:v>-</c:v>
                </c:pt>
                <c:pt idx="256">
                  <c:v>-</c:v>
                </c:pt>
                <c:pt idx="257">
                  <c:v>-</c:v>
                </c:pt>
                <c:pt idx="258">
                  <c:v>-</c:v>
                </c:pt>
                <c:pt idx="259">
                  <c:v>-</c:v>
                </c:pt>
                <c:pt idx="260">
                  <c:v>-</c:v>
                </c:pt>
                <c:pt idx="261">
                  <c:v>-</c:v>
                </c:pt>
                <c:pt idx="262">
                  <c:v>-</c:v>
                </c:pt>
                <c:pt idx="263">
                  <c:v>-</c:v>
                </c:pt>
                <c:pt idx="264">
                  <c:v>-</c:v>
                </c:pt>
                <c:pt idx="265">
                  <c:v>-</c:v>
                </c:pt>
                <c:pt idx="266">
                  <c:v>-</c:v>
                </c:pt>
                <c:pt idx="267">
                  <c:v>-</c:v>
                </c:pt>
                <c:pt idx="268">
                  <c:v>-</c:v>
                </c:pt>
                <c:pt idx="269">
                  <c:v>-</c:v>
                </c:pt>
                <c:pt idx="270">
                  <c:v>-</c:v>
                </c:pt>
                <c:pt idx="271">
                  <c:v>-</c:v>
                </c:pt>
                <c:pt idx="272">
                  <c:v>-</c:v>
                </c:pt>
                <c:pt idx="273">
                  <c:v>-</c:v>
                </c:pt>
                <c:pt idx="274">
                  <c:v>-</c:v>
                </c:pt>
                <c:pt idx="275">
                  <c:v>-</c:v>
                </c:pt>
                <c:pt idx="276">
                  <c:v>-</c:v>
                </c:pt>
                <c:pt idx="277">
                  <c:v>-</c:v>
                </c:pt>
                <c:pt idx="278">
                  <c:v>-</c:v>
                </c:pt>
                <c:pt idx="279">
                  <c:v>-</c:v>
                </c:pt>
                <c:pt idx="280">
                  <c:v>-</c:v>
                </c:pt>
                <c:pt idx="281">
                  <c:v>-</c:v>
                </c:pt>
                <c:pt idx="282">
                  <c:v>-</c:v>
                </c:pt>
                <c:pt idx="283">
                  <c:v>-</c:v>
                </c:pt>
                <c:pt idx="284">
                  <c:v>-</c:v>
                </c:pt>
                <c:pt idx="285">
                  <c:v>-</c:v>
                </c:pt>
                <c:pt idx="286">
                  <c:v>-</c:v>
                </c:pt>
                <c:pt idx="287">
                  <c:v>-</c:v>
                </c:pt>
                <c:pt idx="288">
                  <c:v>-</c:v>
                </c:pt>
                <c:pt idx="289">
                  <c:v>-</c:v>
                </c:pt>
                <c:pt idx="290">
                  <c:v>-</c:v>
                </c:pt>
                <c:pt idx="291">
                  <c:v>-</c:v>
                </c:pt>
                <c:pt idx="292">
                  <c:v>-</c:v>
                </c:pt>
                <c:pt idx="293">
                  <c:v>-</c:v>
                </c:pt>
                <c:pt idx="294">
                  <c:v>-</c:v>
                </c:pt>
                <c:pt idx="295">
                  <c:v>-</c:v>
                </c:pt>
                <c:pt idx="296">
                  <c:v>-</c:v>
                </c:pt>
                <c:pt idx="297">
                  <c:v>-</c:v>
                </c:pt>
                <c:pt idx="298">
                  <c:v>-</c:v>
                </c:pt>
                <c:pt idx="299">
                  <c:v>-</c:v>
                </c:pt>
                <c:pt idx="300">
                  <c:v>-</c:v>
                </c:pt>
                <c:pt idx="301">
                  <c:v>-</c:v>
                </c:pt>
                <c:pt idx="302">
                  <c:v>-</c:v>
                </c:pt>
                <c:pt idx="303">
                  <c:v>-</c:v>
                </c:pt>
                <c:pt idx="304">
                  <c:v>-</c:v>
                </c:pt>
                <c:pt idx="305">
                  <c:v>-</c:v>
                </c:pt>
                <c:pt idx="306">
                  <c:v>-</c:v>
                </c:pt>
                <c:pt idx="307">
                  <c:v>-</c:v>
                </c:pt>
                <c:pt idx="308">
                  <c:v>-</c:v>
                </c:pt>
                <c:pt idx="309">
                  <c:v>-</c:v>
                </c:pt>
                <c:pt idx="310">
                  <c:v>-</c:v>
                </c:pt>
                <c:pt idx="311">
                  <c:v>-</c:v>
                </c:pt>
                <c:pt idx="312">
                  <c:v>-</c:v>
                </c:pt>
                <c:pt idx="313">
                  <c:v>-</c:v>
                </c:pt>
                <c:pt idx="314">
                  <c:v>-</c:v>
                </c:pt>
                <c:pt idx="315">
                  <c:v>-</c:v>
                </c:pt>
                <c:pt idx="316">
                  <c:v>-</c:v>
                </c:pt>
                <c:pt idx="317">
                  <c:v>-</c:v>
                </c:pt>
                <c:pt idx="318">
                  <c:v>-</c:v>
                </c:pt>
                <c:pt idx="319">
                  <c:v>-</c:v>
                </c:pt>
                <c:pt idx="320">
                  <c:v>-</c:v>
                </c:pt>
                <c:pt idx="321">
                  <c:v>-</c:v>
                </c:pt>
                <c:pt idx="322">
                  <c:v>-</c:v>
                </c:pt>
                <c:pt idx="323">
                  <c:v>-</c:v>
                </c:pt>
                <c:pt idx="324">
                  <c:v>-</c:v>
                </c:pt>
                <c:pt idx="325">
                  <c:v>-</c:v>
                </c:pt>
                <c:pt idx="326">
                  <c:v>-</c:v>
                </c:pt>
                <c:pt idx="327">
                  <c:v>-</c:v>
                </c:pt>
                <c:pt idx="328">
                  <c:v>-</c:v>
                </c:pt>
                <c:pt idx="329">
                  <c:v>-</c:v>
                </c:pt>
                <c:pt idx="330">
                  <c:v>-</c:v>
                </c:pt>
                <c:pt idx="331">
                  <c:v>-</c:v>
                </c:pt>
                <c:pt idx="332">
                  <c:v>-</c:v>
                </c:pt>
                <c:pt idx="333">
                  <c:v>-</c:v>
                </c:pt>
                <c:pt idx="334">
                  <c:v>-</c:v>
                </c:pt>
                <c:pt idx="335">
                  <c:v>-</c:v>
                </c:pt>
                <c:pt idx="336">
                  <c:v>-</c:v>
                </c:pt>
                <c:pt idx="337">
                  <c:v>-</c:v>
                </c:pt>
                <c:pt idx="338">
                  <c:v>-</c:v>
                </c:pt>
                <c:pt idx="339">
                  <c:v>-</c:v>
                </c:pt>
                <c:pt idx="340">
                  <c:v>-</c:v>
                </c:pt>
                <c:pt idx="341">
                  <c:v>-</c:v>
                </c:pt>
                <c:pt idx="342">
                  <c:v>-</c:v>
                </c:pt>
                <c:pt idx="343">
                  <c:v>-</c:v>
                </c:pt>
                <c:pt idx="344">
                  <c:v>-</c:v>
                </c:pt>
                <c:pt idx="345">
                  <c:v>-</c:v>
                </c:pt>
                <c:pt idx="346">
                  <c:v>-</c:v>
                </c:pt>
                <c:pt idx="347">
                  <c:v>-</c:v>
                </c:pt>
                <c:pt idx="348">
                  <c:v>-</c:v>
                </c:pt>
                <c:pt idx="349">
                  <c:v>-</c:v>
                </c:pt>
                <c:pt idx="350">
                  <c:v>-</c:v>
                </c:pt>
                <c:pt idx="351">
                  <c:v>-</c:v>
                </c:pt>
                <c:pt idx="352">
                  <c:v>-</c:v>
                </c:pt>
                <c:pt idx="353">
                  <c:v>-</c:v>
                </c:pt>
                <c:pt idx="354">
                  <c:v>-</c:v>
                </c:pt>
                <c:pt idx="355">
                  <c:v>-</c:v>
                </c:pt>
                <c:pt idx="356">
                  <c:v>-</c:v>
                </c:pt>
                <c:pt idx="357">
                  <c:v>-</c:v>
                </c:pt>
                <c:pt idx="358">
                  <c:v>-</c:v>
                </c:pt>
                <c:pt idx="359">
                  <c:v>-</c:v>
                </c:pt>
                <c:pt idx="360">
                  <c:v>-</c:v>
                </c:pt>
                <c:pt idx="361">
                  <c:v>-</c:v>
                </c:pt>
                <c:pt idx="362">
                  <c:v>-</c:v>
                </c:pt>
                <c:pt idx="363">
                  <c:v>-</c:v>
                </c:pt>
                <c:pt idx="364">
                  <c:v>-</c:v>
                </c:pt>
                <c:pt idx="365">
                  <c:v>-</c:v>
                </c:pt>
                <c:pt idx="366">
                  <c:v>-</c:v>
                </c:pt>
                <c:pt idx="367">
                  <c:v>-</c:v>
                </c:pt>
                <c:pt idx="368">
                  <c:v>-</c:v>
                </c:pt>
                <c:pt idx="369">
                  <c:v>-</c:v>
                </c:pt>
                <c:pt idx="370">
                  <c:v>-</c:v>
                </c:pt>
                <c:pt idx="371">
                  <c:v>-</c:v>
                </c:pt>
                <c:pt idx="372">
                  <c:v>-</c:v>
                </c:pt>
                <c:pt idx="373">
                  <c:v>-</c:v>
                </c:pt>
                <c:pt idx="374">
                  <c:v>-</c:v>
                </c:pt>
                <c:pt idx="375">
                  <c:v>-</c:v>
                </c:pt>
                <c:pt idx="376">
                  <c:v>-</c:v>
                </c:pt>
                <c:pt idx="377">
                  <c:v>-</c:v>
                </c:pt>
                <c:pt idx="378">
                  <c:v>-</c:v>
                </c:pt>
                <c:pt idx="379">
                  <c:v>-</c:v>
                </c:pt>
                <c:pt idx="380">
                  <c:v>-</c:v>
                </c:pt>
                <c:pt idx="381">
                  <c:v>-</c:v>
                </c:pt>
                <c:pt idx="382">
                  <c:v>-</c:v>
                </c:pt>
                <c:pt idx="383">
                  <c:v>-</c:v>
                </c:pt>
                <c:pt idx="384">
                  <c:v>-</c:v>
                </c:pt>
                <c:pt idx="385">
                  <c:v>-</c:v>
                </c:pt>
                <c:pt idx="386">
                  <c:v>-</c:v>
                </c:pt>
                <c:pt idx="387">
                  <c:v>-</c:v>
                </c:pt>
                <c:pt idx="388">
                  <c:v>-</c:v>
                </c:pt>
                <c:pt idx="389">
                  <c:v>-</c:v>
                </c:pt>
                <c:pt idx="390">
                  <c:v>-</c:v>
                </c:pt>
                <c:pt idx="391">
                  <c:v>-</c:v>
                </c:pt>
                <c:pt idx="392">
                  <c:v>-</c:v>
                </c:pt>
                <c:pt idx="393">
                  <c:v>-</c:v>
                </c:pt>
                <c:pt idx="394">
                  <c:v>-</c:v>
                </c:pt>
                <c:pt idx="395">
                  <c:v>-</c:v>
                </c:pt>
                <c:pt idx="396">
                  <c:v>-</c:v>
                </c:pt>
                <c:pt idx="397">
                  <c:v>-</c:v>
                </c:pt>
                <c:pt idx="398">
                  <c:v>-</c:v>
                </c:pt>
                <c:pt idx="399">
                  <c:v>-</c:v>
                </c:pt>
                <c:pt idx="400">
                  <c:v>-</c:v>
                </c:pt>
                <c:pt idx="401">
                  <c:v>-</c:v>
                </c:pt>
                <c:pt idx="402">
                  <c:v>-</c:v>
                </c:pt>
                <c:pt idx="403">
                  <c:v>-</c:v>
                </c:pt>
                <c:pt idx="404">
                  <c:v>-</c:v>
                </c:pt>
                <c:pt idx="405">
                  <c:v>-</c:v>
                </c:pt>
                <c:pt idx="406">
                  <c:v>-</c:v>
                </c:pt>
                <c:pt idx="407">
                  <c:v>-</c:v>
                </c:pt>
                <c:pt idx="408">
                  <c:v>-</c:v>
                </c:pt>
                <c:pt idx="409">
                  <c:v>-</c:v>
                </c:pt>
                <c:pt idx="410">
                  <c:v>-</c:v>
                </c:pt>
                <c:pt idx="411">
                  <c:v>-</c:v>
                </c:pt>
                <c:pt idx="412">
                  <c:v>-</c:v>
                </c:pt>
                <c:pt idx="413">
                  <c:v>-</c:v>
                </c:pt>
                <c:pt idx="414">
                  <c:v>-</c:v>
                </c:pt>
                <c:pt idx="415">
                  <c:v>-</c:v>
                </c:pt>
                <c:pt idx="416">
                  <c:v>-</c:v>
                </c:pt>
                <c:pt idx="417">
                  <c:v>-</c:v>
                </c:pt>
                <c:pt idx="418">
                  <c:v>-</c:v>
                </c:pt>
                <c:pt idx="419">
                  <c:v>-</c:v>
                </c:pt>
                <c:pt idx="420">
                  <c:v>-</c:v>
                </c:pt>
                <c:pt idx="421">
                  <c:v>-</c:v>
                </c:pt>
                <c:pt idx="422">
                  <c:v>-</c:v>
                </c:pt>
                <c:pt idx="423">
                  <c:v>-</c:v>
                </c:pt>
                <c:pt idx="424">
                  <c:v>-</c:v>
                </c:pt>
                <c:pt idx="425">
                  <c:v>-</c:v>
                </c:pt>
                <c:pt idx="426">
                  <c:v>-</c:v>
                </c:pt>
                <c:pt idx="427">
                  <c:v>-</c:v>
                </c:pt>
                <c:pt idx="428">
                  <c:v>-</c:v>
                </c:pt>
                <c:pt idx="429">
                  <c:v>-</c:v>
                </c:pt>
                <c:pt idx="430">
                  <c:v>-</c:v>
                </c:pt>
                <c:pt idx="431">
                  <c:v>-</c:v>
                </c:pt>
                <c:pt idx="432">
                  <c:v>-</c:v>
                </c:pt>
                <c:pt idx="433">
                  <c:v>-</c:v>
                </c:pt>
                <c:pt idx="434">
                  <c:v>-</c:v>
                </c:pt>
                <c:pt idx="435">
                  <c:v>-</c:v>
                </c:pt>
                <c:pt idx="436">
                  <c:v>-</c:v>
                </c:pt>
                <c:pt idx="437">
                  <c:v>-</c:v>
                </c:pt>
                <c:pt idx="438">
                  <c:v>-</c:v>
                </c:pt>
                <c:pt idx="439">
                  <c:v>-</c:v>
                </c:pt>
                <c:pt idx="440">
                  <c:v>-</c:v>
                </c:pt>
                <c:pt idx="441">
                  <c:v>-</c:v>
                </c:pt>
                <c:pt idx="442">
                  <c:v>-</c:v>
                </c:pt>
                <c:pt idx="443">
                  <c:v>-</c:v>
                </c:pt>
                <c:pt idx="444">
                  <c:v>-</c:v>
                </c:pt>
                <c:pt idx="445">
                  <c:v>-</c:v>
                </c:pt>
                <c:pt idx="446">
                  <c:v>-</c:v>
                </c:pt>
                <c:pt idx="447">
                  <c:v>-</c:v>
                </c:pt>
                <c:pt idx="448">
                  <c:v>-</c:v>
                </c:pt>
                <c:pt idx="449">
                  <c:v>-</c:v>
                </c:pt>
                <c:pt idx="450">
                  <c:v>-</c:v>
                </c:pt>
                <c:pt idx="451">
                  <c:v>-</c:v>
                </c:pt>
                <c:pt idx="452">
                  <c:v>-</c:v>
                </c:pt>
                <c:pt idx="453">
                  <c:v>-</c:v>
                </c:pt>
                <c:pt idx="454">
                  <c:v>-</c:v>
                </c:pt>
                <c:pt idx="455">
                  <c:v>-</c:v>
                </c:pt>
                <c:pt idx="456">
                  <c:v>-</c:v>
                </c:pt>
                <c:pt idx="457">
                  <c:v>-</c:v>
                </c:pt>
                <c:pt idx="458">
                  <c:v>-</c:v>
                </c:pt>
                <c:pt idx="459">
                  <c:v>-</c:v>
                </c:pt>
                <c:pt idx="460">
                  <c:v>-</c:v>
                </c:pt>
                <c:pt idx="461">
                  <c:v>-</c:v>
                </c:pt>
                <c:pt idx="462">
                  <c:v>-</c:v>
                </c:pt>
                <c:pt idx="463">
                  <c:v>-</c:v>
                </c:pt>
                <c:pt idx="464">
                  <c:v>-</c:v>
                </c:pt>
                <c:pt idx="465">
                  <c:v>-</c:v>
                </c:pt>
                <c:pt idx="466">
                  <c:v>-</c:v>
                </c:pt>
                <c:pt idx="467">
                  <c:v>-</c:v>
                </c:pt>
                <c:pt idx="468">
                  <c:v>-</c:v>
                </c:pt>
                <c:pt idx="469">
                  <c:v>-</c:v>
                </c:pt>
                <c:pt idx="470">
                  <c:v>-</c:v>
                </c:pt>
                <c:pt idx="471">
                  <c:v>-</c:v>
                </c:pt>
                <c:pt idx="472">
                  <c:v>-</c:v>
                </c:pt>
                <c:pt idx="473">
                  <c:v>-</c:v>
                </c:pt>
                <c:pt idx="474">
                  <c:v>-</c:v>
                </c:pt>
                <c:pt idx="475">
                  <c:v>-</c:v>
                </c:pt>
                <c:pt idx="476">
                  <c:v>-</c:v>
                </c:pt>
                <c:pt idx="477">
                  <c:v>-</c:v>
                </c:pt>
                <c:pt idx="478">
                  <c:v>-</c:v>
                </c:pt>
                <c:pt idx="479">
                  <c:v>-</c:v>
                </c:pt>
                <c:pt idx="480">
                  <c:v>-</c:v>
                </c:pt>
                <c:pt idx="481">
                  <c:v>-</c:v>
                </c:pt>
                <c:pt idx="482">
                  <c:v>-</c:v>
                </c:pt>
                <c:pt idx="483">
                  <c:v>-</c:v>
                </c:pt>
                <c:pt idx="484">
                  <c:v>-</c:v>
                </c:pt>
                <c:pt idx="485">
                  <c:v>-</c:v>
                </c:pt>
                <c:pt idx="486">
                  <c:v>-</c:v>
                </c:pt>
                <c:pt idx="487">
                  <c:v>-</c:v>
                </c:pt>
                <c:pt idx="488">
                  <c:v>-</c:v>
                </c:pt>
                <c:pt idx="489">
                  <c:v>-</c:v>
                </c:pt>
                <c:pt idx="490">
                  <c:v>-</c:v>
                </c:pt>
                <c:pt idx="491">
                  <c:v>-</c:v>
                </c:pt>
                <c:pt idx="492">
                  <c:v>-</c:v>
                </c:pt>
                <c:pt idx="493">
                  <c:v>-</c:v>
                </c:pt>
                <c:pt idx="494">
                  <c:v>-</c:v>
                </c:pt>
                <c:pt idx="495">
                  <c:v>-</c:v>
                </c:pt>
                <c:pt idx="496">
                  <c:v>-</c:v>
                </c:pt>
                <c:pt idx="497">
                  <c:v>-</c:v>
                </c:pt>
                <c:pt idx="498">
                  <c:v>-</c:v>
                </c:pt>
                <c:pt idx="499">
                  <c:v>-</c:v>
                </c:pt>
                <c:pt idx="500">
                  <c:v>-</c:v>
                </c:pt>
                <c:pt idx="501">
                  <c:v>-</c:v>
                </c:pt>
                <c:pt idx="502">
                  <c:v>-</c:v>
                </c:pt>
                <c:pt idx="503">
                  <c:v>-</c:v>
                </c:pt>
                <c:pt idx="504">
                  <c:v>-</c:v>
                </c:pt>
                <c:pt idx="505">
                  <c:v>-</c:v>
                </c:pt>
                <c:pt idx="506">
                  <c:v>-</c:v>
                </c:pt>
                <c:pt idx="507">
                  <c:v>-</c:v>
                </c:pt>
                <c:pt idx="508">
                  <c:v>-</c:v>
                </c:pt>
                <c:pt idx="509">
                  <c:v>-</c:v>
                </c:pt>
                <c:pt idx="510">
                  <c:v>-</c:v>
                </c:pt>
                <c:pt idx="511">
                  <c:v>-</c:v>
                </c:pt>
                <c:pt idx="512">
                  <c:v>-</c:v>
                </c:pt>
                <c:pt idx="513">
                  <c:v>-</c:v>
                </c:pt>
                <c:pt idx="514">
                  <c:v>-</c:v>
                </c:pt>
                <c:pt idx="515">
                  <c:v>-</c:v>
                </c:pt>
                <c:pt idx="516">
                  <c:v>-</c:v>
                </c:pt>
                <c:pt idx="517">
                  <c:v>-</c:v>
                </c:pt>
                <c:pt idx="518">
                  <c:v>-</c:v>
                </c:pt>
                <c:pt idx="519">
                  <c:v>-</c:v>
                </c:pt>
                <c:pt idx="520">
                  <c:v>-</c:v>
                </c:pt>
                <c:pt idx="521">
                  <c:v>-</c:v>
                </c:pt>
                <c:pt idx="522">
                  <c:v>-</c:v>
                </c:pt>
                <c:pt idx="523">
                  <c:v>-</c:v>
                </c:pt>
                <c:pt idx="524">
                  <c:v>-</c:v>
                </c:pt>
                <c:pt idx="525">
                  <c:v>-</c:v>
                </c:pt>
                <c:pt idx="526">
                  <c:v>-</c:v>
                </c:pt>
                <c:pt idx="527">
                  <c:v>-</c:v>
                </c:pt>
                <c:pt idx="528">
                  <c:v>-</c:v>
                </c:pt>
                <c:pt idx="529">
                  <c:v>-</c:v>
                </c:pt>
                <c:pt idx="530">
                  <c:v>-</c:v>
                </c:pt>
                <c:pt idx="531">
                  <c:v>-</c:v>
                </c:pt>
                <c:pt idx="532">
                  <c:v>-</c:v>
                </c:pt>
                <c:pt idx="533">
                  <c:v>-</c:v>
                </c:pt>
                <c:pt idx="534">
                  <c:v>-</c:v>
                </c:pt>
                <c:pt idx="535">
                  <c:v>-</c:v>
                </c:pt>
                <c:pt idx="536">
                  <c:v>-</c:v>
                </c:pt>
                <c:pt idx="537">
                  <c:v>-</c:v>
                </c:pt>
                <c:pt idx="538">
                  <c:v>-</c:v>
                </c:pt>
                <c:pt idx="539">
                  <c:v>-</c:v>
                </c:pt>
                <c:pt idx="540">
                  <c:v>-</c:v>
                </c:pt>
                <c:pt idx="541">
                  <c:v>-</c:v>
                </c:pt>
                <c:pt idx="542">
                  <c:v>-</c:v>
                </c:pt>
                <c:pt idx="543">
                  <c:v>-</c:v>
                </c:pt>
                <c:pt idx="544">
                  <c:v>-</c:v>
                </c:pt>
                <c:pt idx="545">
                  <c:v>-</c:v>
                </c:pt>
                <c:pt idx="546">
                  <c:v>-</c:v>
                </c:pt>
                <c:pt idx="547">
                  <c:v>-</c:v>
                </c:pt>
                <c:pt idx="548">
                  <c:v>-</c:v>
                </c:pt>
                <c:pt idx="549">
                  <c:v>-</c:v>
                </c:pt>
                <c:pt idx="550">
                  <c:v>-</c:v>
                </c:pt>
                <c:pt idx="551">
                  <c:v>-</c:v>
                </c:pt>
                <c:pt idx="552">
                  <c:v>-</c:v>
                </c:pt>
                <c:pt idx="553">
                  <c:v>-</c:v>
                </c:pt>
                <c:pt idx="554">
                  <c:v>-</c:v>
                </c:pt>
                <c:pt idx="555">
                  <c:v>-</c:v>
                </c:pt>
                <c:pt idx="556">
                  <c:v>-</c:v>
                </c:pt>
                <c:pt idx="557">
                  <c:v>-</c:v>
                </c:pt>
                <c:pt idx="558">
                  <c:v>-</c:v>
                </c:pt>
                <c:pt idx="559">
                  <c:v>-</c:v>
                </c:pt>
                <c:pt idx="560">
                  <c:v>-</c:v>
                </c:pt>
                <c:pt idx="561">
                  <c:v>-</c:v>
                </c:pt>
                <c:pt idx="562">
                  <c:v>-</c:v>
                </c:pt>
                <c:pt idx="563">
                  <c:v>-</c:v>
                </c:pt>
                <c:pt idx="564">
                  <c:v>-</c:v>
                </c:pt>
                <c:pt idx="565">
                  <c:v>-</c:v>
                </c:pt>
                <c:pt idx="566">
                  <c:v>-</c:v>
                </c:pt>
                <c:pt idx="567">
                  <c:v>-</c:v>
                </c:pt>
                <c:pt idx="568">
                  <c:v>-</c:v>
                </c:pt>
                <c:pt idx="569">
                  <c:v>-</c:v>
                </c:pt>
                <c:pt idx="570">
                  <c:v>-</c:v>
                </c:pt>
                <c:pt idx="571">
                  <c:v>-</c:v>
                </c:pt>
                <c:pt idx="572">
                  <c:v>-</c:v>
                </c:pt>
                <c:pt idx="573">
                  <c:v>-</c:v>
                </c:pt>
                <c:pt idx="574">
                  <c:v>-</c:v>
                </c:pt>
                <c:pt idx="575">
                  <c:v>-</c:v>
                </c:pt>
                <c:pt idx="576">
                  <c:v>-</c:v>
                </c:pt>
                <c:pt idx="577">
                  <c:v>-</c:v>
                </c:pt>
                <c:pt idx="578">
                  <c:v>-</c:v>
                </c:pt>
                <c:pt idx="579">
                  <c:v>-</c:v>
                </c:pt>
                <c:pt idx="580">
                  <c:v>-</c:v>
                </c:pt>
                <c:pt idx="581">
                  <c:v>-</c:v>
                </c:pt>
                <c:pt idx="582">
                  <c:v>-</c:v>
                </c:pt>
                <c:pt idx="583">
                  <c:v>-</c:v>
                </c:pt>
                <c:pt idx="584">
                  <c:v>-</c:v>
                </c:pt>
                <c:pt idx="585">
                  <c:v>-</c:v>
                </c:pt>
                <c:pt idx="586">
                  <c:v>-</c:v>
                </c:pt>
                <c:pt idx="587">
                  <c:v>-</c:v>
                </c:pt>
                <c:pt idx="588">
                  <c:v>-</c:v>
                </c:pt>
                <c:pt idx="589">
                  <c:v>-</c:v>
                </c:pt>
                <c:pt idx="590">
                  <c:v>-</c:v>
                </c:pt>
                <c:pt idx="591">
                  <c:v>-</c:v>
                </c:pt>
                <c:pt idx="592">
                  <c:v>-</c:v>
                </c:pt>
                <c:pt idx="593">
                  <c:v>-</c:v>
                </c:pt>
                <c:pt idx="594">
                  <c:v>-</c:v>
                </c:pt>
                <c:pt idx="595">
                  <c:v>-</c:v>
                </c:pt>
                <c:pt idx="596">
                  <c:v>-</c:v>
                </c:pt>
                <c:pt idx="597">
                  <c:v>-</c:v>
                </c:pt>
                <c:pt idx="598">
                  <c:v>-</c:v>
                </c:pt>
                <c:pt idx="599">
                  <c:v>-</c:v>
                </c:pt>
                <c:pt idx="600">
                  <c:v>-</c:v>
                </c:pt>
                <c:pt idx="601">
                  <c:v>-</c:v>
                </c:pt>
                <c:pt idx="602">
                  <c:v>-</c:v>
                </c:pt>
                <c:pt idx="603">
                  <c:v>-</c:v>
                </c:pt>
                <c:pt idx="604">
                  <c:v>-</c:v>
                </c:pt>
                <c:pt idx="605">
                  <c:v>-</c:v>
                </c:pt>
                <c:pt idx="606">
                  <c:v>-</c:v>
                </c:pt>
                <c:pt idx="607">
                  <c:v>-</c:v>
                </c:pt>
                <c:pt idx="608">
                  <c:v>-</c:v>
                </c:pt>
                <c:pt idx="609">
                  <c:v>-</c:v>
                </c:pt>
                <c:pt idx="610">
                  <c:v>-</c:v>
                </c:pt>
                <c:pt idx="611">
                  <c:v>-</c:v>
                </c:pt>
                <c:pt idx="612">
                  <c:v>-</c:v>
                </c:pt>
                <c:pt idx="613">
                  <c:v>-</c:v>
                </c:pt>
                <c:pt idx="614">
                  <c:v>-</c:v>
                </c:pt>
                <c:pt idx="615">
                  <c:v>-</c:v>
                </c:pt>
                <c:pt idx="616">
                  <c:v>-</c:v>
                </c:pt>
                <c:pt idx="617">
                  <c:v>-</c:v>
                </c:pt>
                <c:pt idx="618">
                  <c:v>-</c:v>
                </c:pt>
                <c:pt idx="619">
                  <c:v>-</c:v>
                </c:pt>
                <c:pt idx="620">
                  <c:v>-</c:v>
                </c:pt>
                <c:pt idx="621">
                  <c:v>-</c:v>
                </c:pt>
                <c:pt idx="622">
                  <c:v>-</c:v>
                </c:pt>
                <c:pt idx="623">
                  <c:v>-</c:v>
                </c:pt>
                <c:pt idx="624">
                  <c:v>-</c:v>
                </c:pt>
                <c:pt idx="625">
                  <c:v>-</c:v>
                </c:pt>
                <c:pt idx="626">
                  <c:v>-</c:v>
                </c:pt>
                <c:pt idx="627">
                  <c:v>-</c:v>
                </c:pt>
                <c:pt idx="628">
                  <c:v>-</c:v>
                </c:pt>
                <c:pt idx="629">
                  <c:v>-</c:v>
                </c:pt>
                <c:pt idx="630">
                  <c:v>-</c:v>
                </c:pt>
                <c:pt idx="631">
                  <c:v>-</c:v>
                </c:pt>
                <c:pt idx="632">
                  <c:v>-</c:v>
                </c:pt>
                <c:pt idx="633">
                  <c:v>-</c:v>
                </c:pt>
                <c:pt idx="634">
                  <c:v>-</c:v>
                </c:pt>
                <c:pt idx="635">
                  <c:v>-</c:v>
                </c:pt>
                <c:pt idx="636">
                  <c:v>-</c:v>
                </c:pt>
                <c:pt idx="637">
                  <c:v>-</c:v>
                </c:pt>
                <c:pt idx="638">
                  <c:v>-</c:v>
                </c:pt>
                <c:pt idx="639">
                  <c:v>-</c:v>
                </c:pt>
                <c:pt idx="640">
                  <c:v>-</c:v>
                </c:pt>
                <c:pt idx="641">
                  <c:v>-</c:v>
                </c:pt>
                <c:pt idx="642">
                  <c:v>-</c:v>
                </c:pt>
                <c:pt idx="643">
                  <c:v>-</c:v>
                </c:pt>
                <c:pt idx="644">
                  <c:v>-</c:v>
                </c:pt>
                <c:pt idx="645">
                  <c:v>-</c:v>
                </c:pt>
                <c:pt idx="646">
                  <c:v>-</c:v>
                </c:pt>
                <c:pt idx="647">
                  <c:v>-</c:v>
                </c:pt>
                <c:pt idx="648">
                  <c:v>-</c:v>
                </c:pt>
                <c:pt idx="649">
                  <c:v>-</c:v>
                </c:pt>
                <c:pt idx="650">
                  <c:v>-</c:v>
                </c:pt>
                <c:pt idx="651">
                  <c:v>-</c:v>
                </c:pt>
                <c:pt idx="652">
                  <c:v>-</c:v>
                </c:pt>
                <c:pt idx="653">
                  <c:v>-</c:v>
                </c:pt>
                <c:pt idx="654">
                  <c:v>-</c:v>
                </c:pt>
                <c:pt idx="655">
                  <c:v>-</c:v>
                </c:pt>
                <c:pt idx="656">
                  <c:v>-</c:v>
                </c:pt>
                <c:pt idx="657">
                  <c:v>-</c:v>
                </c:pt>
                <c:pt idx="658">
                  <c:v>-</c:v>
                </c:pt>
                <c:pt idx="659">
                  <c:v>-</c:v>
                </c:pt>
                <c:pt idx="660">
                  <c:v>-</c:v>
                </c:pt>
                <c:pt idx="661">
                  <c:v>-</c:v>
                </c:pt>
                <c:pt idx="662">
                  <c:v>-</c:v>
                </c:pt>
                <c:pt idx="663">
                  <c:v>-</c:v>
                </c:pt>
                <c:pt idx="664">
                  <c:v>-</c:v>
                </c:pt>
                <c:pt idx="665">
                  <c:v>-</c:v>
                </c:pt>
                <c:pt idx="666">
                  <c:v>-</c:v>
                </c:pt>
                <c:pt idx="667">
                  <c:v>-</c:v>
                </c:pt>
                <c:pt idx="668">
                  <c:v>-</c:v>
                </c:pt>
                <c:pt idx="669">
                  <c:v>-</c:v>
                </c:pt>
                <c:pt idx="670">
                  <c:v>-</c:v>
                </c:pt>
                <c:pt idx="671">
                  <c:v>-</c:v>
                </c:pt>
                <c:pt idx="672">
                  <c:v>-</c:v>
                </c:pt>
                <c:pt idx="673">
                  <c:v>-</c:v>
                </c:pt>
                <c:pt idx="674">
                  <c:v>-</c:v>
                </c:pt>
                <c:pt idx="675">
                  <c:v>-</c:v>
                </c:pt>
                <c:pt idx="676">
                  <c:v>-</c:v>
                </c:pt>
                <c:pt idx="677">
                  <c:v>-</c:v>
                </c:pt>
                <c:pt idx="678">
                  <c:v>-</c:v>
                </c:pt>
                <c:pt idx="679">
                  <c:v>-</c:v>
                </c:pt>
                <c:pt idx="680">
                  <c:v>-</c:v>
                </c:pt>
                <c:pt idx="681">
                  <c:v>-</c:v>
                </c:pt>
                <c:pt idx="682">
                  <c:v>-</c:v>
                </c:pt>
                <c:pt idx="683">
                  <c:v>-</c:v>
                </c:pt>
                <c:pt idx="684">
                  <c:v>-</c:v>
                </c:pt>
                <c:pt idx="685">
                  <c:v>-</c:v>
                </c:pt>
                <c:pt idx="686">
                  <c:v>-</c:v>
                </c:pt>
                <c:pt idx="687">
                  <c:v>-</c:v>
                </c:pt>
                <c:pt idx="688">
                  <c:v>-</c:v>
                </c:pt>
                <c:pt idx="689">
                  <c:v>-</c:v>
                </c:pt>
                <c:pt idx="690">
                  <c:v>-</c:v>
                </c:pt>
                <c:pt idx="691">
                  <c:v>-</c:v>
                </c:pt>
                <c:pt idx="692">
                  <c:v>-</c:v>
                </c:pt>
                <c:pt idx="693">
                  <c:v>-</c:v>
                </c:pt>
                <c:pt idx="694">
                  <c:v>-</c:v>
                </c:pt>
                <c:pt idx="695">
                  <c:v>-</c:v>
                </c:pt>
                <c:pt idx="696">
                  <c:v>-</c:v>
                </c:pt>
                <c:pt idx="697">
                  <c:v>-</c:v>
                </c:pt>
                <c:pt idx="698">
                  <c:v>-</c:v>
                </c:pt>
                <c:pt idx="699">
                  <c:v>-</c:v>
                </c:pt>
                <c:pt idx="700">
                  <c:v>-</c:v>
                </c:pt>
                <c:pt idx="701">
                  <c:v>-</c:v>
                </c:pt>
                <c:pt idx="702">
                  <c:v>-</c:v>
                </c:pt>
                <c:pt idx="703">
                  <c:v>-</c:v>
                </c:pt>
                <c:pt idx="704">
                  <c:v>-</c:v>
                </c:pt>
                <c:pt idx="705">
                  <c:v>-</c:v>
                </c:pt>
                <c:pt idx="706">
                  <c:v>-</c:v>
                </c:pt>
                <c:pt idx="707">
                  <c:v>-</c:v>
                </c:pt>
                <c:pt idx="708">
                  <c:v>-</c:v>
                </c:pt>
                <c:pt idx="709">
                  <c:v>-</c:v>
                </c:pt>
                <c:pt idx="710">
                  <c:v>-</c:v>
                </c:pt>
                <c:pt idx="711">
                  <c:v>-</c:v>
                </c:pt>
                <c:pt idx="712">
                  <c:v>-</c:v>
                </c:pt>
                <c:pt idx="713">
                  <c:v>-</c:v>
                </c:pt>
                <c:pt idx="714">
                  <c:v>-</c:v>
                </c:pt>
                <c:pt idx="715">
                  <c:v>-</c:v>
                </c:pt>
                <c:pt idx="716">
                  <c:v>-</c:v>
                </c:pt>
                <c:pt idx="717">
                  <c:v>-</c:v>
                </c:pt>
                <c:pt idx="718">
                  <c:v>-</c:v>
                </c:pt>
                <c:pt idx="719">
                  <c:v>-</c:v>
                </c:pt>
                <c:pt idx="720">
                  <c:v>-</c:v>
                </c:pt>
                <c:pt idx="721">
                  <c:v>-</c:v>
                </c:pt>
                <c:pt idx="722">
                  <c:v>-</c:v>
                </c:pt>
                <c:pt idx="723">
                  <c:v>-</c:v>
                </c:pt>
                <c:pt idx="724">
                  <c:v>-</c:v>
                </c:pt>
                <c:pt idx="725">
                  <c:v>-</c:v>
                </c:pt>
                <c:pt idx="726">
                  <c:v>-</c:v>
                </c:pt>
                <c:pt idx="727">
                  <c:v>-</c:v>
                </c:pt>
                <c:pt idx="728">
                  <c:v>-</c:v>
                </c:pt>
                <c:pt idx="729">
                  <c:v>-</c:v>
                </c:pt>
                <c:pt idx="730">
                  <c:v>-</c:v>
                </c:pt>
                <c:pt idx="731">
                  <c:v>-</c:v>
                </c:pt>
                <c:pt idx="732">
                  <c:v>-</c:v>
                </c:pt>
                <c:pt idx="733">
                  <c:v>-</c:v>
                </c:pt>
                <c:pt idx="734">
                  <c:v>-</c:v>
                </c:pt>
                <c:pt idx="735">
                  <c:v>-</c:v>
                </c:pt>
                <c:pt idx="736">
                  <c:v>-</c:v>
                </c:pt>
                <c:pt idx="737">
                  <c:v>-</c:v>
                </c:pt>
                <c:pt idx="738">
                  <c:v>-</c:v>
                </c:pt>
                <c:pt idx="739">
                  <c:v>-</c:v>
                </c:pt>
                <c:pt idx="740">
                  <c:v>-</c:v>
                </c:pt>
                <c:pt idx="741">
                  <c:v>-</c:v>
                </c:pt>
                <c:pt idx="742">
                  <c:v>-</c:v>
                </c:pt>
                <c:pt idx="743">
                  <c:v>-</c:v>
                </c:pt>
                <c:pt idx="744">
                  <c:v>-</c:v>
                </c:pt>
                <c:pt idx="745">
                  <c:v>-</c:v>
                </c:pt>
                <c:pt idx="746">
                  <c:v>-</c:v>
                </c:pt>
                <c:pt idx="747">
                  <c:v>-</c:v>
                </c:pt>
                <c:pt idx="748">
                  <c:v>-</c:v>
                </c:pt>
                <c:pt idx="749">
                  <c:v>-</c:v>
                </c:pt>
                <c:pt idx="750">
                  <c:v>-</c:v>
                </c:pt>
                <c:pt idx="751">
                  <c:v>-</c:v>
                </c:pt>
                <c:pt idx="752">
                  <c:v>-</c:v>
                </c:pt>
                <c:pt idx="753">
                  <c:v>-</c:v>
                </c:pt>
                <c:pt idx="754">
                  <c:v>-</c:v>
                </c:pt>
                <c:pt idx="755">
                  <c:v>-</c:v>
                </c:pt>
                <c:pt idx="756">
                  <c:v>-</c:v>
                </c:pt>
                <c:pt idx="757">
                  <c:v>-</c:v>
                </c:pt>
                <c:pt idx="758">
                  <c:v>-</c:v>
                </c:pt>
                <c:pt idx="759">
                  <c:v>-</c:v>
                </c:pt>
                <c:pt idx="760">
                  <c:v>-</c:v>
                </c:pt>
                <c:pt idx="761">
                  <c:v>-</c:v>
                </c:pt>
                <c:pt idx="762">
                  <c:v>-</c:v>
                </c:pt>
                <c:pt idx="763">
                  <c:v>-</c:v>
                </c:pt>
                <c:pt idx="764">
                  <c:v>-</c:v>
                </c:pt>
                <c:pt idx="765">
                  <c:v>-</c:v>
                </c:pt>
                <c:pt idx="766">
                  <c:v>-</c:v>
                </c:pt>
                <c:pt idx="767">
                  <c:v>-</c:v>
                </c:pt>
                <c:pt idx="768">
                  <c:v>-</c:v>
                </c:pt>
                <c:pt idx="769">
                  <c:v>-</c:v>
                </c:pt>
                <c:pt idx="770">
                  <c:v>-</c:v>
                </c:pt>
                <c:pt idx="771">
                  <c:v>-</c:v>
                </c:pt>
                <c:pt idx="772">
                  <c:v>-</c:v>
                </c:pt>
                <c:pt idx="773">
                  <c:v>-</c:v>
                </c:pt>
                <c:pt idx="774">
                  <c:v>-</c:v>
                </c:pt>
                <c:pt idx="775">
                  <c:v>-</c:v>
                </c:pt>
                <c:pt idx="776">
                  <c:v>-</c:v>
                </c:pt>
                <c:pt idx="777">
                  <c:v>-</c:v>
                </c:pt>
                <c:pt idx="778">
                  <c:v>-</c:v>
                </c:pt>
                <c:pt idx="779">
                  <c:v>-</c:v>
                </c:pt>
                <c:pt idx="780">
                  <c:v>-</c:v>
                </c:pt>
                <c:pt idx="781">
                  <c:v>-</c:v>
                </c:pt>
                <c:pt idx="782">
                  <c:v>-</c:v>
                </c:pt>
                <c:pt idx="783">
                  <c:v>-</c:v>
                </c:pt>
                <c:pt idx="784">
                  <c:v>-</c:v>
                </c:pt>
                <c:pt idx="785">
                  <c:v>-</c:v>
                </c:pt>
                <c:pt idx="786">
                  <c:v>-</c:v>
                </c:pt>
                <c:pt idx="787">
                  <c:v>-</c:v>
                </c:pt>
                <c:pt idx="788">
                  <c:v>-</c:v>
                </c:pt>
                <c:pt idx="789">
                  <c:v>-</c:v>
                </c:pt>
                <c:pt idx="790">
                  <c:v>-</c:v>
                </c:pt>
                <c:pt idx="791">
                  <c:v>-</c:v>
                </c:pt>
                <c:pt idx="792">
                  <c:v>-</c:v>
                </c:pt>
                <c:pt idx="793">
                  <c:v>-</c:v>
                </c:pt>
                <c:pt idx="794">
                  <c:v>-</c:v>
                </c:pt>
                <c:pt idx="795">
                  <c:v>-</c:v>
                </c:pt>
                <c:pt idx="796">
                  <c:v>-</c:v>
                </c:pt>
                <c:pt idx="797">
                  <c:v>-</c:v>
                </c:pt>
                <c:pt idx="798">
                  <c:v>-</c:v>
                </c:pt>
                <c:pt idx="799">
                  <c:v>-</c:v>
                </c:pt>
                <c:pt idx="800">
                  <c:v>-</c:v>
                </c:pt>
                <c:pt idx="801">
                  <c:v>-</c:v>
                </c:pt>
                <c:pt idx="802">
                  <c:v>-</c:v>
                </c:pt>
                <c:pt idx="803">
                  <c:v>-</c:v>
                </c:pt>
                <c:pt idx="804">
                  <c:v>-</c:v>
                </c:pt>
                <c:pt idx="805">
                  <c:v>-</c:v>
                </c:pt>
                <c:pt idx="806">
                  <c:v>-</c:v>
                </c:pt>
                <c:pt idx="807">
                  <c:v>-</c:v>
                </c:pt>
                <c:pt idx="808">
                  <c:v>-</c:v>
                </c:pt>
                <c:pt idx="809">
                  <c:v>-</c:v>
                </c:pt>
                <c:pt idx="810">
                  <c:v>-</c:v>
                </c:pt>
                <c:pt idx="811">
                  <c:v>-</c:v>
                </c:pt>
                <c:pt idx="812">
                  <c:v>-</c:v>
                </c:pt>
                <c:pt idx="813">
                  <c:v>-</c:v>
                </c:pt>
                <c:pt idx="814">
                  <c:v>-</c:v>
                </c:pt>
                <c:pt idx="815">
                  <c:v>-</c:v>
                </c:pt>
                <c:pt idx="816">
                  <c:v>-</c:v>
                </c:pt>
                <c:pt idx="817">
                  <c:v>-</c:v>
                </c:pt>
                <c:pt idx="818">
                  <c:v>-</c:v>
                </c:pt>
                <c:pt idx="819">
                  <c:v>-</c:v>
                </c:pt>
                <c:pt idx="820">
                  <c:v>-</c:v>
                </c:pt>
                <c:pt idx="821">
                  <c:v>-</c:v>
                </c:pt>
                <c:pt idx="822">
                  <c:v>-</c:v>
                </c:pt>
                <c:pt idx="823">
                  <c:v>-</c:v>
                </c:pt>
                <c:pt idx="824">
                  <c:v>-</c:v>
                </c:pt>
                <c:pt idx="825">
                  <c:v>-</c:v>
                </c:pt>
                <c:pt idx="826">
                  <c:v>-</c:v>
                </c:pt>
                <c:pt idx="827">
                  <c:v>-</c:v>
                </c:pt>
                <c:pt idx="828">
                  <c:v>-</c:v>
                </c:pt>
                <c:pt idx="829">
                  <c:v>-</c:v>
                </c:pt>
                <c:pt idx="830">
                  <c:v>-</c:v>
                </c:pt>
                <c:pt idx="831">
                  <c:v>-</c:v>
                </c:pt>
                <c:pt idx="832">
                  <c:v>-</c:v>
                </c:pt>
                <c:pt idx="833">
                  <c:v>-</c:v>
                </c:pt>
                <c:pt idx="834">
                  <c:v>-</c:v>
                </c:pt>
                <c:pt idx="835">
                  <c:v>-</c:v>
                </c:pt>
                <c:pt idx="836">
                  <c:v>-</c:v>
                </c:pt>
                <c:pt idx="837">
                  <c:v>-</c:v>
                </c:pt>
                <c:pt idx="838">
                  <c:v>-</c:v>
                </c:pt>
                <c:pt idx="839">
                  <c:v>-</c:v>
                </c:pt>
                <c:pt idx="840">
                  <c:v>-</c:v>
                </c:pt>
                <c:pt idx="841">
                  <c:v>-</c:v>
                </c:pt>
                <c:pt idx="842">
                  <c:v>-</c:v>
                </c:pt>
                <c:pt idx="843">
                  <c:v>-</c:v>
                </c:pt>
                <c:pt idx="844">
                  <c:v>-</c:v>
                </c:pt>
                <c:pt idx="845">
                  <c:v>-</c:v>
                </c:pt>
                <c:pt idx="846">
                  <c:v>-</c:v>
                </c:pt>
                <c:pt idx="847">
                  <c:v>-</c:v>
                </c:pt>
                <c:pt idx="848">
                  <c:v>-</c:v>
                </c:pt>
                <c:pt idx="849">
                  <c:v>-</c:v>
                </c:pt>
                <c:pt idx="850">
                  <c:v>-</c:v>
                </c:pt>
                <c:pt idx="851">
                  <c:v>-</c:v>
                </c:pt>
                <c:pt idx="852">
                  <c:v>-</c:v>
                </c:pt>
                <c:pt idx="853">
                  <c:v>-</c:v>
                </c:pt>
                <c:pt idx="854">
                  <c:v>-</c:v>
                </c:pt>
                <c:pt idx="855">
                  <c:v>-</c:v>
                </c:pt>
                <c:pt idx="856">
                  <c:v>-</c:v>
                </c:pt>
                <c:pt idx="857">
                  <c:v>-</c:v>
                </c:pt>
                <c:pt idx="858">
                  <c:v>-</c:v>
                </c:pt>
                <c:pt idx="859">
                  <c:v>-</c:v>
                </c:pt>
                <c:pt idx="860">
                  <c:v>-</c:v>
                </c:pt>
                <c:pt idx="861">
                  <c:v>-</c:v>
                </c:pt>
                <c:pt idx="862">
                  <c:v>-</c:v>
                </c:pt>
                <c:pt idx="863">
                  <c:v>-</c:v>
                </c:pt>
                <c:pt idx="864">
                  <c:v>-</c:v>
                </c:pt>
                <c:pt idx="865">
                  <c:v>-</c:v>
                </c:pt>
                <c:pt idx="866">
                  <c:v>-</c:v>
                </c:pt>
                <c:pt idx="867">
                  <c:v>-</c:v>
                </c:pt>
                <c:pt idx="868">
                  <c:v>-</c:v>
                </c:pt>
                <c:pt idx="869">
                  <c:v>-</c:v>
                </c:pt>
                <c:pt idx="870">
                  <c:v>-</c:v>
                </c:pt>
                <c:pt idx="871">
                  <c:v>-</c:v>
                </c:pt>
                <c:pt idx="872">
                  <c:v>-</c:v>
                </c:pt>
                <c:pt idx="873">
                  <c:v>-</c:v>
                </c:pt>
                <c:pt idx="874">
                  <c:v>-</c:v>
                </c:pt>
                <c:pt idx="875">
                  <c:v>-</c:v>
                </c:pt>
                <c:pt idx="876">
                  <c:v>-</c:v>
                </c:pt>
                <c:pt idx="877">
                  <c:v>-</c:v>
                </c:pt>
                <c:pt idx="878">
                  <c:v>-</c:v>
                </c:pt>
                <c:pt idx="879">
                  <c:v>-</c:v>
                </c:pt>
                <c:pt idx="880">
                  <c:v>-</c:v>
                </c:pt>
                <c:pt idx="881">
                  <c:v>-</c:v>
                </c:pt>
                <c:pt idx="882">
                  <c:v>-</c:v>
                </c:pt>
                <c:pt idx="883">
                  <c:v>-</c:v>
                </c:pt>
                <c:pt idx="884">
                  <c:v>-</c:v>
                </c:pt>
                <c:pt idx="885">
                  <c:v>-</c:v>
                </c:pt>
                <c:pt idx="886">
                  <c:v>-</c:v>
                </c:pt>
                <c:pt idx="887">
                  <c:v>-</c:v>
                </c:pt>
                <c:pt idx="888">
                  <c:v>-</c:v>
                </c:pt>
                <c:pt idx="889">
                  <c:v>-</c:v>
                </c:pt>
                <c:pt idx="890">
                  <c:v>-</c:v>
                </c:pt>
                <c:pt idx="891">
                  <c:v>-</c:v>
                </c:pt>
                <c:pt idx="892">
                  <c:v>-</c:v>
                </c:pt>
                <c:pt idx="893">
                  <c:v>-</c:v>
                </c:pt>
                <c:pt idx="894">
                  <c:v>-</c:v>
                </c:pt>
                <c:pt idx="895">
                  <c:v>-</c:v>
                </c:pt>
                <c:pt idx="896">
                  <c:v>-</c:v>
                </c:pt>
                <c:pt idx="897">
                  <c:v>-</c:v>
                </c:pt>
                <c:pt idx="898">
                  <c:v>-</c:v>
                </c:pt>
                <c:pt idx="899">
                  <c:v>-</c:v>
                </c:pt>
                <c:pt idx="900">
                  <c:v>-</c:v>
                </c:pt>
                <c:pt idx="901">
                  <c:v>-</c:v>
                </c:pt>
                <c:pt idx="902">
                  <c:v>-</c:v>
                </c:pt>
                <c:pt idx="903">
                  <c:v>-</c:v>
                </c:pt>
                <c:pt idx="904">
                  <c:v>-</c:v>
                </c:pt>
                <c:pt idx="905">
                  <c:v>-</c:v>
                </c:pt>
                <c:pt idx="906">
                  <c:v>-</c:v>
                </c:pt>
                <c:pt idx="907">
                  <c:v>-</c:v>
                </c:pt>
                <c:pt idx="908">
                  <c:v>-</c:v>
                </c:pt>
                <c:pt idx="909">
                  <c:v>-</c:v>
                </c:pt>
                <c:pt idx="910">
                  <c:v>-</c:v>
                </c:pt>
                <c:pt idx="911">
                  <c:v>-</c:v>
                </c:pt>
                <c:pt idx="912">
                  <c:v>-</c:v>
                </c:pt>
                <c:pt idx="913">
                  <c:v>-</c:v>
                </c:pt>
                <c:pt idx="914">
                  <c:v>-</c:v>
                </c:pt>
                <c:pt idx="915">
                  <c:v>-</c:v>
                </c:pt>
                <c:pt idx="916">
                  <c:v>-</c:v>
                </c:pt>
                <c:pt idx="917">
                  <c:v>-</c:v>
                </c:pt>
                <c:pt idx="918">
                  <c:v>-</c:v>
                </c:pt>
                <c:pt idx="919">
                  <c:v>-</c:v>
                </c:pt>
                <c:pt idx="920">
                  <c:v>-</c:v>
                </c:pt>
                <c:pt idx="921">
                  <c:v>-</c:v>
                </c:pt>
                <c:pt idx="922">
                  <c:v>-</c:v>
                </c:pt>
                <c:pt idx="923">
                  <c:v>-</c:v>
                </c:pt>
                <c:pt idx="924">
                  <c:v>-</c:v>
                </c:pt>
                <c:pt idx="925">
                  <c:v>-</c:v>
                </c:pt>
                <c:pt idx="926">
                  <c:v>-</c:v>
                </c:pt>
                <c:pt idx="927">
                  <c:v>-</c:v>
                </c:pt>
                <c:pt idx="928">
                  <c:v>-</c:v>
                </c:pt>
                <c:pt idx="929">
                  <c:v>-</c:v>
                </c:pt>
                <c:pt idx="930">
                  <c:v>-</c:v>
                </c:pt>
                <c:pt idx="931">
                  <c:v>-</c:v>
                </c:pt>
                <c:pt idx="932">
                  <c:v>-</c:v>
                </c:pt>
                <c:pt idx="933">
                  <c:v>-</c:v>
                </c:pt>
                <c:pt idx="934">
                  <c:v>-</c:v>
                </c:pt>
                <c:pt idx="935">
                  <c:v>-</c:v>
                </c:pt>
                <c:pt idx="936">
                  <c:v>-</c:v>
                </c:pt>
                <c:pt idx="937">
                  <c:v>-</c:v>
                </c:pt>
                <c:pt idx="938">
                  <c:v>-</c:v>
                </c:pt>
                <c:pt idx="939">
                  <c:v>-</c:v>
                </c:pt>
                <c:pt idx="940">
                  <c:v>-</c:v>
                </c:pt>
                <c:pt idx="941">
                  <c:v>-</c:v>
                </c:pt>
                <c:pt idx="942">
                  <c:v>-</c:v>
                </c:pt>
                <c:pt idx="943">
                  <c:v>-</c:v>
                </c:pt>
                <c:pt idx="944">
                  <c:v>-</c:v>
                </c:pt>
                <c:pt idx="945">
                  <c:v>-</c:v>
                </c:pt>
                <c:pt idx="946">
                  <c:v>-</c:v>
                </c:pt>
                <c:pt idx="947">
                  <c:v>-</c:v>
                </c:pt>
                <c:pt idx="948">
                  <c:v>-</c:v>
                </c:pt>
                <c:pt idx="949">
                  <c:v>-</c:v>
                </c:pt>
                <c:pt idx="950">
                  <c:v>-</c:v>
                </c:pt>
                <c:pt idx="951">
                  <c:v>-</c:v>
                </c:pt>
                <c:pt idx="952">
                  <c:v>-</c:v>
                </c:pt>
                <c:pt idx="953">
                  <c:v>-</c:v>
                </c:pt>
                <c:pt idx="954">
                  <c:v>-</c:v>
                </c:pt>
                <c:pt idx="955">
                  <c:v>-</c:v>
                </c:pt>
                <c:pt idx="956">
                  <c:v>-</c:v>
                </c:pt>
                <c:pt idx="957">
                  <c:v>-</c:v>
                </c:pt>
                <c:pt idx="958">
                  <c:v>-</c:v>
                </c:pt>
                <c:pt idx="959">
                  <c:v>-</c:v>
                </c:pt>
                <c:pt idx="960">
                  <c:v>-</c:v>
                </c:pt>
                <c:pt idx="961">
                  <c:v>-</c:v>
                </c:pt>
                <c:pt idx="962">
                  <c:v>-</c:v>
                </c:pt>
                <c:pt idx="963">
                  <c:v>-</c:v>
                </c:pt>
                <c:pt idx="964">
                  <c:v>-</c:v>
                </c:pt>
                <c:pt idx="965">
                  <c:v>-</c:v>
                </c:pt>
                <c:pt idx="966">
                  <c:v>-</c:v>
                </c:pt>
                <c:pt idx="967">
                  <c:v>-</c:v>
                </c:pt>
                <c:pt idx="968">
                  <c:v>-</c:v>
                </c:pt>
                <c:pt idx="969">
                  <c:v>-</c:v>
                </c:pt>
                <c:pt idx="970">
                  <c:v>-</c:v>
                </c:pt>
                <c:pt idx="971">
                  <c:v>-</c:v>
                </c:pt>
                <c:pt idx="972">
                  <c:v>-</c:v>
                </c:pt>
                <c:pt idx="973">
                  <c:v>-</c:v>
                </c:pt>
                <c:pt idx="974">
                  <c:v>-</c:v>
                </c:pt>
                <c:pt idx="975">
                  <c:v>-</c:v>
                </c:pt>
                <c:pt idx="976">
                  <c:v>-</c:v>
                </c:pt>
                <c:pt idx="977">
                  <c:v>-</c:v>
                </c:pt>
                <c:pt idx="978">
                  <c:v>-</c:v>
                </c:pt>
                <c:pt idx="979">
                  <c:v>-</c:v>
                </c:pt>
                <c:pt idx="980">
                  <c:v>-</c:v>
                </c:pt>
                <c:pt idx="981">
                  <c:v>-</c:v>
                </c:pt>
                <c:pt idx="982">
                  <c:v>-</c:v>
                </c:pt>
                <c:pt idx="983">
                  <c:v>-</c:v>
                </c:pt>
                <c:pt idx="984">
                  <c:v>-</c:v>
                </c:pt>
                <c:pt idx="985">
                  <c:v>-</c:v>
                </c:pt>
                <c:pt idx="986">
                  <c:v>-</c:v>
                </c:pt>
                <c:pt idx="987">
                  <c:v>-</c:v>
                </c:pt>
                <c:pt idx="988">
                  <c:v>-</c:v>
                </c:pt>
                <c:pt idx="989">
                  <c:v>-</c:v>
                </c:pt>
                <c:pt idx="990">
                  <c:v>-</c:v>
                </c:pt>
                <c:pt idx="991">
                  <c:v>-</c:v>
                </c:pt>
                <c:pt idx="992">
                  <c:v>-</c:v>
                </c:pt>
                <c:pt idx="993">
                  <c:v>-</c:v>
                </c:pt>
                <c:pt idx="994">
                  <c:v>-</c:v>
                </c:pt>
                <c:pt idx="995">
                  <c:v>-</c:v>
                </c:pt>
                <c:pt idx="996">
                  <c:v>-</c:v>
                </c:pt>
                <c:pt idx="997">
                  <c:v>-</c:v>
                </c:pt>
                <c:pt idx="998">
                  <c:v>-</c:v>
                </c:pt>
                <c:pt idx="999">
                  <c:v>-</c:v>
                </c:pt>
                <c:pt idx="1000">
                  <c:v>-</c:v>
                </c:pt>
                <c:pt idx="1001">
                  <c:v>-</c:v>
                </c:pt>
                <c:pt idx="1002">
                  <c:v>-</c:v>
                </c:pt>
                <c:pt idx="1003">
                  <c:v>-</c:v>
                </c:pt>
                <c:pt idx="1004">
                  <c:v>-</c:v>
                </c:pt>
                <c:pt idx="1005">
                  <c:v>-</c:v>
                </c:pt>
                <c:pt idx="1006">
                  <c:v>-</c:v>
                </c:pt>
                <c:pt idx="1007">
                  <c:v>-</c:v>
                </c:pt>
                <c:pt idx="1008">
                  <c:v>-</c:v>
                </c:pt>
                <c:pt idx="1009">
                  <c:v>-</c:v>
                </c:pt>
                <c:pt idx="1010">
                  <c:v>-</c:v>
                </c:pt>
                <c:pt idx="1011">
                  <c:v>-</c:v>
                </c:pt>
                <c:pt idx="1012">
                  <c:v>-</c:v>
                </c:pt>
                <c:pt idx="1013">
                  <c:v>-</c:v>
                </c:pt>
                <c:pt idx="1014">
                  <c:v>-</c:v>
                </c:pt>
                <c:pt idx="1015">
                  <c:v>-</c:v>
                </c:pt>
                <c:pt idx="1016">
                  <c:v>-</c:v>
                </c:pt>
                <c:pt idx="1017">
                  <c:v>-</c:v>
                </c:pt>
                <c:pt idx="1018">
                  <c:v>-</c:v>
                </c:pt>
                <c:pt idx="1019">
                  <c:v>-</c:v>
                </c:pt>
                <c:pt idx="1020">
                  <c:v>-</c:v>
                </c:pt>
                <c:pt idx="1021">
                  <c:v>-</c:v>
                </c:pt>
                <c:pt idx="1022">
                  <c:v>-</c:v>
                </c:pt>
                <c:pt idx="1023">
                  <c:v>-</c:v>
                </c:pt>
                <c:pt idx="1024">
                  <c:v>-</c:v>
                </c:pt>
                <c:pt idx="1025">
                  <c:v>-</c:v>
                </c:pt>
                <c:pt idx="1026">
                  <c:v>-</c:v>
                </c:pt>
                <c:pt idx="1027">
                  <c:v>-</c:v>
                </c:pt>
                <c:pt idx="1028">
                  <c:v>-</c:v>
                </c:pt>
                <c:pt idx="1029">
                  <c:v>-</c:v>
                </c:pt>
                <c:pt idx="1030">
                  <c:v>-</c:v>
                </c:pt>
                <c:pt idx="1031">
                  <c:v>-</c:v>
                </c:pt>
                <c:pt idx="1032">
                  <c:v>-</c:v>
                </c:pt>
                <c:pt idx="1033">
                  <c:v>-</c:v>
                </c:pt>
                <c:pt idx="1034">
                  <c:v>-</c:v>
                </c:pt>
                <c:pt idx="1035">
                  <c:v>-</c:v>
                </c:pt>
                <c:pt idx="1036">
                  <c:v>-</c:v>
                </c:pt>
                <c:pt idx="1037">
                  <c:v>-</c:v>
                </c:pt>
                <c:pt idx="1038">
                  <c:v>-</c:v>
                </c:pt>
                <c:pt idx="1039">
                  <c:v>-</c:v>
                </c:pt>
                <c:pt idx="1040">
                  <c:v>-</c:v>
                </c:pt>
                <c:pt idx="1041">
                  <c:v>-</c:v>
                </c:pt>
                <c:pt idx="1042">
                  <c:v>-</c:v>
                </c:pt>
                <c:pt idx="1043">
                  <c:v>-</c:v>
                </c:pt>
                <c:pt idx="1044">
                  <c:v>-</c:v>
                </c:pt>
                <c:pt idx="1045">
                  <c:v>-</c:v>
                </c:pt>
                <c:pt idx="1046">
                  <c:v>-</c:v>
                </c:pt>
                <c:pt idx="1047">
                  <c:v>-</c:v>
                </c:pt>
                <c:pt idx="1048">
                  <c:v>-</c:v>
                </c:pt>
                <c:pt idx="1049">
                  <c:v>-</c:v>
                </c:pt>
                <c:pt idx="1050">
                  <c:v>-</c:v>
                </c:pt>
                <c:pt idx="1051">
                  <c:v>-</c:v>
                </c:pt>
                <c:pt idx="1052">
                  <c:v>-</c:v>
                </c:pt>
                <c:pt idx="1053">
                  <c:v>-</c:v>
                </c:pt>
                <c:pt idx="1054">
                  <c:v>-</c:v>
                </c:pt>
                <c:pt idx="1055">
                  <c:v>-</c:v>
                </c:pt>
                <c:pt idx="1056">
                  <c:v>-</c:v>
                </c:pt>
                <c:pt idx="1057">
                  <c:v>-</c:v>
                </c:pt>
                <c:pt idx="1058">
                  <c:v>-</c:v>
                </c:pt>
                <c:pt idx="1059">
                  <c:v>-</c:v>
                </c:pt>
                <c:pt idx="1060">
                  <c:v>-</c:v>
                </c:pt>
                <c:pt idx="1061">
                  <c:v>-</c:v>
                </c:pt>
                <c:pt idx="1062">
                  <c:v>-</c:v>
                </c:pt>
                <c:pt idx="1063">
                  <c:v>-</c:v>
                </c:pt>
                <c:pt idx="1064">
                  <c:v>-</c:v>
                </c:pt>
                <c:pt idx="1065">
                  <c:v>-</c:v>
                </c:pt>
                <c:pt idx="1066">
                  <c:v>-</c:v>
                </c:pt>
                <c:pt idx="1067">
                  <c:v>-</c:v>
                </c:pt>
                <c:pt idx="1068">
                  <c:v>-</c:v>
                </c:pt>
                <c:pt idx="1069">
                  <c:v>-</c:v>
                </c:pt>
                <c:pt idx="1070">
                  <c:v>-</c:v>
                </c:pt>
                <c:pt idx="1071">
                  <c:v>-</c:v>
                </c:pt>
                <c:pt idx="1072">
                  <c:v>-</c:v>
                </c:pt>
                <c:pt idx="1073">
                  <c:v>-</c:v>
                </c:pt>
                <c:pt idx="1074">
                  <c:v>-</c:v>
                </c:pt>
                <c:pt idx="1075">
                  <c:v>-</c:v>
                </c:pt>
                <c:pt idx="1076">
                  <c:v>-</c:v>
                </c:pt>
                <c:pt idx="1077">
                  <c:v>-</c:v>
                </c:pt>
                <c:pt idx="1078">
                  <c:v>-</c:v>
                </c:pt>
                <c:pt idx="1079">
                  <c:v>-</c:v>
                </c:pt>
                <c:pt idx="1080">
                  <c:v>-</c:v>
                </c:pt>
                <c:pt idx="1081">
                  <c:v>-</c:v>
                </c:pt>
                <c:pt idx="1082">
                  <c:v>-</c:v>
                </c:pt>
                <c:pt idx="1083">
                  <c:v>-</c:v>
                </c:pt>
                <c:pt idx="1084">
                  <c:v>-</c:v>
                </c:pt>
                <c:pt idx="1085">
                  <c:v>-</c:v>
                </c:pt>
                <c:pt idx="1086">
                  <c:v>-</c:v>
                </c:pt>
                <c:pt idx="1087">
                  <c:v>-</c:v>
                </c:pt>
                <c:pt idx="1088">
                  <c:v>-</c:v>
                </c:pt>
                <c:pt idx="1089">
                  <c:v>-</c:v>
                </c:pt>
                <c:pt idx="1090">
                  <c:v>-</c:v>
                </c:pt>
                <c:pt idx="1091">
                  <c:v>-</c:v>
                </c:pt>
                <c:pt idx="1092">
                  <c:v>-</c:v>
                </c:pt>
                <c:pt idx="1093">
                  <c:v>-</c:v>
                </c:pt>
                <c:pt idx="1094">
                  <c:v>-</c:v>
                </c:pt>
                <c:pt idx="1095">
                  <c:v>-</c:v>
                </c:pt>
              </c:strCache>
            </c:strRef>
          </c:cat>
          <c:val>
            <c:numRef>
              <c:f>'Control de producción'!$P$9:$P$1104</c:f>
              <c:numCache>
                <c:formatCode>General</c:formatCode>
                <c:ptCount val="109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0.950000000000001</c:v>
                </c:pt>
                <c:pt idx="16">
                  <c:v>0.950000000000001</c:v>
                </c:pt>
                <c:pt idx="17">
                  <c:v>0.950000000000001</c:v>
                </c:pt>
                <c:pt idx="18">
                  <c:v>0.950000000000001</c:v>
                </c:pt>
                <c:pt idx="19">
                  <c:v>0.950000000000001</c:v>
                </c:pt>
                <c:pt idx="20">
                  <c:v>0.950000000000001</c:v>
                </c:pt>
                <c:pt idx="21">
                  <c:v>0.950000000000001</c:v>
                </c:pt>
                <c:pt idx="22">
                  <c:v>0.950000000000001</c:v>
                </c:pt>
                <c:pt idx="23">
                  <c:v>0.950000000000001</c:v>
                </c:pt>
                <c:pt idx="24">
                  <c:v>0.950000000000001</c:v>
                </c:pt>
                <c:pt idx="25">
                  <c:v>0.950000000000002</c:v>
                </c:pt>
                <c:pt idx="26">
                  <c:v>0.950000000000002</c:v>
                </c:pt>
                <c:pt idx="27">
                  <c:v>0.950000000000002</c:v>
                </c:pt>
                <c:pt idx="28">
                  <c:v>0.950000000000002</c:v>
                </c:pt>
                <c:pt idx="29">
                  <c:v>0.950000000000002</c:v>
                </c:pt>
                <c:pt idx="30">
                  <c:v>0.950000000000002</c:v>
                </c:pt>
                <c:pt idx="31">
                  <c:v>0.950000000000003</c:v>
                </c:pt>
                <c:pt idx="32">
                  <c:v>0.950000000000003</c:v>
                </c:pt>
                <c:pt idx="33">
                  <c:v>0.950000000000003</c:v>
                </c:pt>
                <c:pt idx="34">
                  <c:v>0.950000000000003</c:v>
                </c:pt>
                <c:pt idx="35">
                  <c:v>0.950000000000003</c:v>
                </c:pt>
                <c:pt idx="36">
                  <c:v>0.950000000000003</c:v>
                </c:pt>
                <c:pt idx="37">
                  <c:v>0.950000000000003</c:v>
                </c:pt>
                <c:pt idx="38">
                  <c:v>0.950000000000004</c:v>
                </c:pt>
                <c:pt idx="39">
                  <c:v>0.950000000000004</c:v>
                </c:pt>
                <c:pt idx="40">
                  <c:v>0.950000000000004</c:v>
                </c:pt>
                <c:pt idx="41">
                  <c:v>0.950000000000004</c:v>
                </c:pt>
                <c:pt idx="42">
                  <c:v>0.950000000000004</c:v>
                </c:pt>
                <c:pt idx="43">
                  <c:v>0.950000000000004</c:v>
                </c:pt>
                <c:pt idx="44">
                  <c:v>0.950000000000005</c:v>
                </c:pt>
                <c:pt idx="45">
                  <c:v>0.950000000000005</c:v>
                </c:pt>
                <c:pt idx="46">
                  <c:v>0.950000000000005</c:v>
                </c:pt>
                <c:pt idx="47">
                  <c:v>0.950000000000005</c:v>
                </c:pt>
                <c:pt idx="48">
                  <c:v>0.950000000000005</c:v>
                </c:pt>
                <c:pt idx="49">
                  <c:v>0.950000000000005</c:v>
                </c:pt>
                <c:pt idx="50">
                  <c:v>0.950000000000006</c:v>
                </c:pt>
                <c:pt idx="51">
                  <c:v>0.950000000000006</c:v>
                </c:pt>
                <c:pt idx="52">
                  <c:v>0.950000000000006</c:v>
                </c:pt>
                <c:pt idx="53">
                  <c:v>0.950000000000006</c:v>
                </c:pt>
                <c:pt idx="54">
                  <c:v>0.950000000000006</c:v>
                </c:pt>
                <c:pt idx="55">
                  <c:v>0.950000000000006</c:v>
                </c:pt>
                <c:pt idx="56">
                  <c:v>0.950000000000006</c:v>
                </c:pt>
                <c:pt idx="57">
                  <c:v>0.950000000000007</c:v>
                </c:pt>
                <c:pt idx="58">
                  <c:v>0.950000000000007</c:v>
                </c:pt>
                <c:pt idx="59">
                  <c:v>0.950000000000007</c:v>
                </c:pt>
                <c:pt idx="60">
                  <c:v>0.950000000000007</c:v>
                </c:pt>
                <c:pt idx="61">
                  <c:v>0.950000000000007</c:v>
                </c:pt>
                <c:pt idx="62">
                  <c:v>0.950000000000007</c:v>
                </c:pt>
                <c:pt idx="63">
                  <c:v>0.950000000000008</c:v>
                </c:pt>
                <c:pt idx="64">
                  <c:v>0.950000000000008</c:v>
                </c:pt>
                <c:pt idx="65">
                  <c:v>0.950000000000008</c:v>
                </c:pt>
                <c:pt idx="66">
                  <c:v>0.950000000000008</c:v>
                </c:pt>
                <c:pt idx="67">
                  <c:v>0.950000000000008</c:v>
                </c:pt>
                <c:pt idx="68">
                  <c:v>0.950000000000008</c:v>
                </c:pt>
                <c:pt idx="69">
                  <c:v>0.950000000000008</c:v>
                </c:pt>
                <c:pt idx="70">
                  <c:v>0.950000000000009</c:v>
                </c:pt>
                <c:pt idx="71">
                  <c:v>0.950000000000009</c:v>
                </c:pt>
                <c:pt idx="72">
                  <c:v>0.950000000000009</c:v>
                </c:pt>
                <c:pt idx="73">
                  <c:v>0.950000000000009</c:v>
                </c:pt>
                <c:pt idx="74">
                  <c:v>0.950000000000009</c:v>
                </c:pt>
                <c:pt idx="75">
                  <c:v>0.950000000000009</c:v>
                </c:pt>
                <c:pt idx="76">
                  <c:v>0.95000000000001</c:v>
                </c:pt>
                <c:pt idx="77">
                  <c:v>0.95000000000001</c:v>
                </c:pt>
                <c:pt idx="78">
                  <c:v>0.95000000000001</c:v>
                </c:pt>
                <c:pt idx="79">
                  <c:v>0.95000000000001</c:v>
                </c:pt>
                <c:pt idx="80">
                  <c:v>0.95000000000001</c:v>
                </c:pt>
                <c:pt idx="81">
                  <c:v>0.95000000000001</c:v>
                </c:pt>
                <c:pt idx="82">
                  <c:v>0.950000000000011</c:v>
                </c:pt>
                <c:pt idx="83">
                  <c:v>0.950000000000011</c:v>
                </c:pt>
                <c:pt idx="84">
                  <c:v>0.950000000000011</c:v>
                </c:pt>
                <c:pt idx="85">
                  <c:v>0.950000000000011</c:v>
                </c:pt>
                <c:pt idx="86">
                  <c:v>0.950000000000011</c:v>
                </c:pt>
                <c:pt idx="87">
                  <c:v>0.950000000000011</c:v>
                </c:pt>
                <c:pt idx="88">
                  <c:v>0.950000000000011</c:v>
                </c:pt>
                <c:pt idx="89">
                  <c:v>0.950000000000012</c:v>
                </c:pt>
                <c:pt idx="90">
                  <c:v>0.950000000000012</c:v>
                </c:pt>
                <c:pt idx="91">
                  <c:v>0.950000000000012</c:v>
                </c:pt>
                <c:pt idx="92">
                  <c:v>0.950000000000012</c:v>
                </c:pt>
                <c:pt idx="93">
                  <c:v>0.950000000000012</c:v>
                </c:pt>
                <c:pt idx="94">
                  <c:v>0.950000000000012</c:v>
                </c:pt>
                <c:pt idx="95">
                  <c:v>0.950000000000013</c:v>
                </c:pt>
                <c:pt idx="96">
                  <c:v>0.950000000000013</c:v>
                </c:pt>
                <c:pt idx="97">
                  <c:v>0.950000000000013</c:v>
                </c:pt>
                <c:pt idx="98">
                  <c:v>0.950000000000013</c:v>
                </c:pt>
                <c:pt idx="99">
                  <c:v>0.950000000000013</c:v>
                </c:pt>
                <c:pt idx="100">
                  <c:v>0.950000000000013</c:v>
                </c:pt>
                <c:pt idx="101">
                  <c:v>0.950000000000013</c:v>
                </c:pt>
                <c:pt idx="102">
                  <c:v>0.950000000000014</c:v>
                </c:pt>
                <c:pt idx="103">
                  <c:v>0.950000000000014</c:v>
                </c:pt>
                <c:pt idx="104">
                  <c:v>0.950000000000014</c:v>
                </c:pt>
                <c:pt idx="105">
                  <c:v>0.950000000000014</c:v>
                </c:pt>
                <c:pt idx="106">
                  <c:v>0.950000000000014</c:v>
                </c:pt>
                <c:pt idx="107">
                  <c:v>0.950000000000014</c:v>
                </c:pt>
                <c:pt idx="108">
                  <c:v>0.950000000000015</c:v>
                </c:pt>
                <c:pt idx="109">
                  <c:v>0.950000000000015</c:v>
                </c:pt>
                <c:pt idx="110">
                  <c:v>0.950000000000015</c:v>
                </c:pt>
                <c:pt idx="111">
                  <c:v>0.950000000000015</c:v>
                </c:pt>
                <c:pt idx="112">
                  <c:v>0.950000000000015</c:v>
                </c:pt>
                <c:pt idx="113">
                  <c:v>0.950000000000015</c:v>
                </c:pt>
                <c:pt idx="114">
                  <c:v>0.950000000000016</c:v>
                </c:pt>
                <c:pt idx="115">
                  <c:v>0.950000000000016</c:v>
                </c:pt>
                <c:pt idx="116">
                  <c:v>0.950000000000016</c:v>
                </c:pt>
                <c:pt idx="117">
                  <c:v>0.950000000000016</c:v>
                </c:pt>
                <c:pt idx="118">
                  <c:v>0.950000000000016</c:v>
                </c:pt>
                <c:pt idx="119">
                  <c:v>0.950000000000016</c:v>
                </c:pt>
                <c:pt idx="120">
                  <c:v>0.950000000000016</c:v>
                </c:pt>
                <c:pt idx="121">
                  <c:v>0.950000000000017</c:v>
                </c:pt>
                <c:pt idx="122">
                  <c:v>0.950000000000017</c:v>
                </c:pt>
                <c:pt idx="123">
                  <c:v>0.950000000000017</c:v>
                </c:pt>
                <c:pt idx="124">
                  <c:v>0.950000000000017</c:v>
                </c:pt>
                <c:pt idx="125">
                  <c:v>0.950000000000017</c:v>
                </c:pt>
                <c:pt idx="126">
                  <c:v>0.950000000000017</c:v>
                </c:pt>
                <c:pt idx="127">
                  <c:v>0.950000000000018</c:v>
                </c:pt>
                <c:pt idx="128">
                  <c:v>0.950000000000018</c:v>
                </c:pt>
                <c:pt idx="129">
                  <c:v>0.950000000000018</c:v>
                </c:pt>
                <c:pt idx="130">
                  <c:v>0.950000000000018</c:v>
                </c:pt>
                <c:pt idx="131">
                  <c:v>0.950000000000018</c:v>
                </c:pt>
                <c:pt idx="132">
                  <c:v>0.950000000000018</c:v>
                </c:pt>
                <c:pt idx="133">
                  <c:v>0.950000000000018</c:v>
                </c:pt>
                <c:pt idx="134">
                  <c:v>0.950000000000019</c:v>
                </c:pt>
                <c:pt idx="135">
                  <c:v>0.950000000000019</c:v>
                </c:pt>
                <c:pt idx="136">
                  <c:v>0.950000000000019</c:v>
                </c:pt>
                <c:pt idx="137">
                  <c:v>0.950000000000019</c:v>
                </c:pt>
                <c:pt idx="138">
                  <c:v>0.950000000000019</c:v>
                </c:pt>
                <c:pt idx="139">
                  <c:v>0.950000000000019</c:v>
                </c:pt>
                <c:pt idx="140">
                  <c:v>0.95000000000002</c:v>
                </c:pt>
                <c:pt idx="141">
                  <c:v>0.95000000000002</c:v>
                </c:pt>
                <c:pt idx="142">
                  <c:v>0.95000000000002</c:v>
                </c:pt>
                <c:pt idx="143">
                  <c:v>0.95000000000002</c:v>
                </c:pt>
                <c:pt idx="144">
                  <c:v>0.95000000000002</c:v>
                </c:pt>
                <c:pt idx="145">
                  <c:v>0.95000000000002</c:v>
                </c:pt>
                <c:pt idx="146">
                  <c:v>0.950000000000021</c:v>
                </c:pt>
                <c:pt idx="147">
                  <c:v>0.950000000000021</c:v>
                </c:pt>
                <c:pt idx="148">
                  <c:v>0.950000000000021</c:v>
                </c:pt>
                <c:pt idx="149">
                  <c:v>0.950000000000021</c:v>
                </c:pt>
                <c:pt idx="150">
                  <c:v>0.950000000000021</c:v>
                </c:pt>
                <c:pt idx="151">
                  <c:v>0.950000000000021</c:v>
                </c:pt>
                <c:pt idx="152">
                  <c:v>0.950000000000021</c:v>
                </c:pt>
                <c:pt idx="153">
                  <c:v>0.950000000000022</c:v>
                </c:pt>
                <c:pt idx="154">
                  <c:v>0.950000000000022</c:v>
                </c:pt>
                <c:pt idx="155">
                  <c:v>0.950000000000022</c:v>
                </c:pt>
                <c:pt idx="156">
                  <c:v>0.950000000000022</c:v>
                </c:pt>
                <c:pt idx="157">
                  <c:v>0.950000000000022</c:v>
                </c:pt>
                <c:pt idx="158">
                  <c:v>0.950000000000022</c:v>
                </c:pt>
                <c:pt idx="159">
                  <c:v>0.950000000000023</c:v>
                </c:pt>
                <c:pt idx="160">
                  <c:v>0.950000000000023</c:v>
                </c:pt>
                <c:pt idx="161">
                  <c:v>0.950000000000023</c:v>
                </c:pt>
                <c:pt idx="162">
                  <c:v>0.950000000000023</c:v>
                </c:pt>
                <c:pt idx="163">
                  <c:v>0.950000000000023</c:v>
                </c:pt>
                <c:pt idx="164">
                  <c:v>0.950000000000023</c:v>
                </c:pt>
                <c:pt idx="165">
                  <c:v>0.950000000000023</c:v>
                </c:pt>
                <c:pt idx="166">
                  <c:v>0.950000000000024</c:v>
                </c:pt>
                <c:pt idx="167">
                  <c:v>0.950000000000024</c:v>
                </c:pt>
                <c:pt idx="168">
                  <c:v>0.950000000000024</c:v>
                </c:pt>
                <c:pt idx="169">
                  <c:v>0.950000000000024</c:v>
                </c:pt>
                <c:pt idx="170">
                  <c:v>0.950000000000024</c:v>
                </c:pt>
                <c:pt idx="171">
                  <c:v>0.950000000000024</c:v>
                </c:pt>
                <c:pt idx="172">
                  <c:v>0.950000000000025</c:v>
                </c:pt>
                <c:pt idx="173">
                  <c:v>0.950000000000025</c:v>
                </c:pt>
                <c:pt idx="174">
                  <c:v>0.950000000000025</c:v>
                </c:pt>
                <c:pt idx="175">
                  <c:v>0.950000000000025</c:v>
                </c:pt>
                <c:pt idx="176">
                  <c:v>0.950000000000025</c:v>
                </c:pt>
                <c:pt idx="177">
                  <c:v>0.950000000000025</c:v>
                </c:pt>
                <c:pt idx="178">
                  <c:v>0.950000000000026</c:v>
                </c:pt>
                <c:pt idx="179">
                  <c:v>0.950000000000026</c:v>
                </c:pt>
                <c:pt idx="180">
                  <c:v>0.950000000000026</c:v>
                </c:pt>
                <c:pt idx="181">
                  <c:v>0.950000000000026</c:v>
                </c:pt>
                <c:pt idx="182">
                  <c:v>0.950000000000026</c:v>
                </c:pt>
                <c:pt idx="183">
                  <c:v>0.950000000000026</c:v>
                </c:pt>
                <c:pt idx="184">
                  <c:v>0.950000000000026</c:v>
                </c:pt>
                <c:pt idx="185">
                  <c:v>0.950000000000027</c:v>
                </c:pt>
                <c:pt idx="186">
                  <c:v>0.950000000000027</c:v>
                </c:pt>
                <c:pt idx="187">
                  <c:v>0.950000000000027</c:v>
                </c:pt>
                <c:pt idx="188">
                  <c:v>0.950000000000027</c:v>
                </c:pt>
                <c:pt idx="189">
                  <c:v>0.950000000000027</c:v>
                </c:pt>
                <c:pt idx="190">
                  <c:v>0.950000000000027</c:v>
                </c:pt>
                <c:pt idx="191">
                  <c:v>0.950000000000028</c:v>
                </c:pt>
                <c:pt idx="192">
                  <c:v>0.950000000000028</c:v>
                </c:pt>
                <c:pt idx="193">
                  <c:v>0.950000000000028</c:v>
                </c:pt>
                <c:pt idx="194">
                  <c:v>0.950000000000028</c:v>
                </c:pt>
                <c:pt idx="195">
                  <c:v>0.950000000000028</c:v>
                </c:pt>
                <c:pt idx="196">
                  <c:v>0.950000000000028</c:v>
                </c:pt>
                <c:pt idx="197">
                  <c:v>0.950000000000029</c:v>
                </c:pt>
                <c:pt idx="198">
                  <c:v>0.950000000000029</c:v>
                </c:pt>
                <c:pt idx="199">
                  <c:v>0.950000000000029</c:v>
                </c:pt>
                <c:pt idx="200">
                  <c:v>0.950000000000029</c:v>
                </c:pt>
                <c:pt idx="201">
                  <c:v>0.950000000000029</c:v>
                </c:pt>
                <c:pt idx="202">
                  <c:v>0.950000000000029</c:v>
                </c:pt>
                <c:pt idx="203">
                  <c:v>0.950000000000029</c:v>
                </c:pt>
                <c:pt idx="204">
                  <c:v>0.95000000000003</c:v>
                </c:pt>
                <c:pt idx="205">
                  <c:v>0.95000000000003</c:v>
                </c:pt>
                <c:pt idx="206">
                  <c:v>0.95000000000003</c:v>
                </c:pt>
                <c:pt idx="207">
                  <c:v>0.95000000000003</c:v>
                </c:pt>
                <c:pt idx="208">
                  <c:v>0.95000000000003</c:v>
                </c:pt>
                <c:pt idx="209">
                  <c:v>0.95000000000003</c:v>
                </c:pt>
                <c:pt idx="210">
                  <c:v>0.950000000000031</c:v>
                </c:pt>
                <c:pt idx="211">
                  <c:v>0.950000000000031</c:v>
                </c:pt>
                <c:pt idx="212">
                  <c:v>0.950000000000031</c:v>
                </c:pt>
                <c:pt idx="213">
                  <c:v>0.950000000000031</c:v>
                </c:pt>
                <c:pt idx="214">
                  <c:v>0.950000000000031</c:v>
                </c:pt>
                <c:pt idx="215">
                  <c:v>0.950000000000031</c:v>
                </c:pt>
                <c:pt idx="216">
                  <c:v>0.950000000000031</c:v>
                </c:pt>
                <c:pt idx="217">
                  <c:v>0.950000000000032</c:v>
                </c:pt>
                <c:pt idx="218">
                  <c:v>0.950000000000032</c:v>
                </c:pt>
                <c:pt idx="219">
                  <c:v>0.950000000000032</c:v>
                </c:pt>
                <c:pt idx="220">
                  <c:v>0.950000000000032</c:v>
                </c:pt>
                <c:pt idx="221">
                  <c:v>0.950000000000032</c:v>
                </c:pt>
                <c:pt idx="222">
                  <c:v>0.950000000000032</c:v>
                </c:pt>
                <c:pt idx="223">
                  <c:v>0.950000000000033</c:v>
                </c:pt>
                <c:pt idx="224">
                  <c:v>0.950000000000033</c:v>
                </c:pt>
                <c:pt idx="225">
                  <c:v>0.950000000000033</c:v>
                </c:pt>
                <c:pt idx="226">
                  <c:v>0.950000000000033</c:v>
                </c:pt>
                <c:pt idx="227">
                  <c:v>0.950000000000033</c:v>
                </c:pt>
                <c:pt idx="228">
                  <c:v>0.950000000000033</c:v>
                </c:pt>
                <c:pt idx="229">
                  <c:v>0.950000000000034</c:v>
                </c:pt>
                <c:pt idx="230">
                  <c:v>0.950000000000034</c:v>
                </c:pt>
                <c:pt idx="231">
                  <c:v>0.950000000000034</c:v>
                </c:pt>
                <c:pt idx="232">
                  <c:v>0.950000000000034</c:v>
                </c:pt>
                <c:pt idx="233">
                  <c:v>0.950000000000034</c:v>
                </c:pt>
                <c:pt idx="234">
                  <c:v>0.950000000000034</c:v>
                </c:pt>
                <c:pt idx="235">
                  <c:v>0.950000000000034</c:v>
                </c:pt>
                <c:pt idx="236">
                  <c:v>0.950000000000035</c:v>
                </c:pt>
                <c:pt idx="237">
                  <c:v>0.950000000000035</c:v>
                </c:pt>
                <c:pt idx="238">
                  <c:v>0.950000000000035</c:v>
                </c:pt>
                <c:pt idx="239">
                  <c:v>0.950000000000035</c:v>
                </c:pt>
                <c:pt idx="240">
                  <c:v>0.950000000000035</c:v>
                </c:pt>
                <c:pt idx="241">
                  <c:v>0.950000000000035</c:v>
                </c:pt>
                <c:pt idx="242">
                  <c:v>0.950000000000036</c:v>
                </c:pt>
                <c:pt idx="243">
                  <c:v>0.950000000000036</c:v>
                </c:pt>
                <c:pt idx="244">
                  <c:v>0.950000000000036</c:v>
                </c:pt>
                <c:pt idx="245">
                  <c:v>0.950000000000036</c:v>
                </c:pt>
                <c:pt idx="246">
                  <c:v>0.950000000000036</c:v>
                </c:pt>
                <c:pt idx="247">
                  <c:v>0.950000000000036</c:v>
                </c:pt>
                <c:pt idx="248">
                  <c:v>0.950000000000036</c:v>
                </c:pt>
                <c:pt idx="249">
                  <c:v>0.950000000000037</c:v>
                </c:pt>
                <c:pt idx="250">
                  <c:v>0.950000000000037</c:v>
                </c:pt>
                <c:pt idx="251">
                  <c:v>0.950000000000037</c:v>
                </c:pt>
                <c:pt idx="252">
                  <c:v>0.950000000000037</c:v>
                </c:pt>
                <c:pt idx="253">
                  <c:v>0.950000000000037</c:v>
                </c:pt>
                <c:pt idx="254">
                  <c:v>0.950000000000037</c:v>
                </c:pt>
                <c:pt idx="255">
                  <c:v>0.950000000000038</c:v>
                </c:pt>
                <c:pt idx="256">
                  <c:v>0.950000000000038</c:v>
                </c:pt>
                <c:pt idx="257">
                  <c:v>0.950000000000038</c:v>
                </c:pt>
                <c:pt idx="258">
                  <c:v>0.950000000000038</c:v>
                </c:pt>
                <c:pt idx="259">
                  <c:v>0.950000000000038</c:v>
                </c:pt>
                <c:pt idx="260">
                  <c:v>0.950000000000038</c:v>
                </c:pt>
                <c:pt idx="261">
                  <c:v>0.950000000000039</c:v>
                </c:pt>
                <c:pt idx="262">
                  <c:v>0.950000000000039</c:v>
                </c:pt>
                <c:pt idx="263">
                  <c:v>0.950000000000039</c:v>
                </c:pt>
                <c:pt idx="264">
                  <c:v>0.950000000000039</c:v>
                </c:pt>
                <c:pt idx="265">
                  <c:v>0.950000000000039</c:v>
                </c:pt>
                <c:pt idx="266">
                  <c:v>0.950000000000039</c:v>
                </c:pt>
                <c:pt idx="267">
                  <c:v>0.950000000000039</c:v>
                </c:pt>
                <c:pt idx="268">
                  <c:v>0.95000000000004</c:v>
                </c:pt>
                <c:pt idx="269">
                  <c:v>0.95000000000004</c:v>
                </c:pt>
                <c:pt idx="270">
                  <c:v>0.95000000000004</c:v>
                </c:pt>
                <c:pt idx="271">
                  <c:v>0.95000000000004</c:v>
                </c:pt>
                <c:pt idx="272">
                  <c:v>0.95000000000004</c:v>
                </c:pt>
                <c:pt idx="273">
                  <c:v>0.95000000000004</c:v>
                </c:pt>
                <c:pt idx="274">
                  <c:v>0.950000000000041</c:v>
                </c:pt>
                <c:pt idx="275">
                  <c:v>0.950000000000041</c:v>
                </c:pt>
                <c:pt idx="276">
                  <c:v>0.950000000000041</c:v>
                </c:pt>
                <c:pt idx="277">
                  <c:v>0.950000000000041</c:v>
                </c:pt>
                <c:pt idx="278">
                  <c:v>0.950000000000041</c:v>
                </c:pt>
                <c:pt idx="279">
                  <c:v>0.950000000000041</c:v>
                </c:pt>
                <c:pt idx="280">
                  <c:v>0.950000000000041</c:v>
                </c:pt>
                <c:pt idx="281">
                  <c:v>0.950000000000042</c:v>
                </c:pt>
                <c:pt idx="282">
                  <c:v>0.950000000000042</c:v>
                </c:pt>
                <c:pt idx="283">
                  <c:v>0.950000000000042</c:v>
                </c:pt>
                <c:pt idx="284">
                  <c:v>0.950000000000042</c:v>
                </c:pt>
                <c:pt idx="285">
                  <c:v>0.950000000000042</c:v>
                </c:pt>
                <c:pt idx="286">
                  <c:v>0.950000000000042</c:v>
                </c:pt>
                <c:pt idx="287">
                  <c:v>0.950000000000043</c:v>
                </c:pt>
                <c:pt idx="288">
                  <c:v>0.950000000000043</c:v>
                </c:pt>
                <c:pt idx="289">
                  <c:v>0.950000000000043</c:v>
                </c:pt>
                <c:pt idx="290">
                  <c:v>0.950000000000043</c:v>
                </c:pt>
                <c:pt idx="291">
                  <c:v>0.950000000000043</c:v>
                </c:pt>
                <c:pt idx="292">
                  <c:v>0.950000000000043</c:v>
                </c:pt>
                <c:pt idx="293">
                  <c:v>0.950000000000044</c:v>
                </c:pt>
                <c:pt idx="294">
                  <c:v>0.950000000000044</c:v>
                </c:pt>
                <c:pt idx="295">
                  <c:v>0.950000000000044</c:v>
                </c:pt>
                <c:pt idx="296">
                  <c:v>0.950000000000044</c:v>
                </c:pt>
                <c:pt idx="297">
                  <c:v>0.950000000000044</c:v>
                </c:pt>
                <c:pt idx="298">
                  <c:v>0.950000000000044</c:v>
                </c:pt>
                <c:pt idx="299">
                  <c:v>0.950000000000044</c:v>
                </c:pt>
                <c:pt idx="300">
                  <c:v>0.950000000000045</c:v>
                </c:pt>
                <c:pt idx="301">
                  <c:v>0.950000000000045</c:v>
                </c:pt>
                <c:pt idx="302">
                  <c:v>0.950000000000045</c:v>
                </c:pt>
                <c:pt idx="303">
                  <c:v>0.950000000000045</c:v>
                </c:pt>
                <c:pt idx="304">
                  <c:v>0.950000000000045</c:v>
                </c:pt>
                <c:pt idx="305">
                  <c:v>0.950000000000045</c:v>
                </c:pt>
                <c:pt idx="306">
                  <c:v>0.950000000000046</c:v>
                </c:pt>
                <c:pt idx="307">
                  <c:v>0.950000000000046</c:v>
                </c:pt>
                <c:pt idx="308">
                  <c:v>0.950000000000046</c:v>
                </c:pt>
                <c:pt idx="309">
                  <c:v>0.950000000000046</c:v>
                </c:pt>
                <c:pt idx="310">
                  <c:v>0.950000000000046</c:v>
                </c:pt>
                <c:pt idx="311">
                  <c:v>0.950000000000046</c:v>
                </c:pt>
                <c:pt idx="312">
                  <c:v>0.950000000000046</c:v>
                </c:pt>
                <c:pt idx="313">
                  <c:v>0.950000000000047</c:v>
                </c:pt>
                <c:pt idx="314">
                  <c:v>0.950000000000047</c:v>
                </c:pt>
                <c:pt idx="315">
                  <c:v>0.950000000000047</c:v>
                </c:pt>
                <c:pt idx="316">
                  <c:v>0.950000000000047</c:v>
                </c:pt>
                <c:pt idx="317">
                  <c:v>0.950000000000047</c:v>
                </c:pt>
                <c:pt idx="318">
                  <c:v>0.950000000000047</c:v>
                </c:pt>
                <c:pt idx="319">
                  <c:v>0.950000000000048</c:v>
                </c:pt>
                <c:pt idx="320">
                  <c:v>0.950000000000048</c:v>
                </c:pt>
                <c:pt idx="321">
                  <c:v>0.950000000000048</c:v>
                </c:pt>
                <c:pt idx="322">
                  <c:v>0.950000000000048</c:v>
                </c:pt>
                <c:pt idx="323">
                  <c:v>0.950000000000048</c:v>
                </c:pt>
                <c:pt idx="324">
                  <c:v>0.950000000000048</c:v>
                </c:pt>
                <c:pt idx="325">
                  <c:v>0.950000000000049</c:v>
                </c:pt>
                <c:pt idx="326">
                  <c:v>0.950000000000049</c:v>
                </c:pt>
                <c:pt idx="327">
                  <c:v>0.950000000000049</c:v>
                </c:pt>
                <c:pt idx="328">
                  <c:v>0.950000000000049</c:v>
                </c:pt>
                <c:pt idx="329">
                  <c:v>0.950000000000049</c:v>
                </c:pt>
                <c:pt idx="330">
                  <c:v>0.950000000000049</c:v>
                </c:pt>
                <c:pt idx="331">
                  <c:v>0.950000000000049</c:v>
                </c:pt>
                <c:pt idx="332">
                  <c:v>0.95000000000005</c:v>
                </c:pt>
                <c:pt idx="333">
                  <c:v>0.95000000000005</c:v>
                </c:pt>
                <c:pt idx="334">
                  <c:v>0.95000000000005</c:v>
                </c:pt>
                <c:pt idx="335">
                  <c:v>0.95000000000005</c:v>
                </c:pt>
                <c:pt idx="336">
                  <c:v>0.95000000000005</c:v>
                </c:pt>
                <c:pt idx="337">
                  <c:v>0.95000000000005</c:v>
                </c:pt>
                <c:pt idx="338">
                  <c:v>0.950000000000051</c:v>
                </c:pt>
                <c:pt idx="339">
                  <c:v>0.950000000000051</c:v>
                </c:pt>
                <c:pt idx="340">
                  <c:v>0.950000000000051</c:v>
                </c:pt>
                <c:pt idx="341">
                  <c:v>0.950000000000051</c:v>
                </c:pt>
                <c:pt idx="342">
                  <c:v>0.950000000000051</c:v>
                </c:pt>
                <c:pt idx="343">
                  <c:v>0.950000000000051</c:v>
                </c:pt>
                <c:pt idx="344">
                  <c:v>0.950000000000051</c:v>
                </c:pt>
                <c:pt idx="345">
                  <c:v>0.950000000000052</c:v>
                </c:pt>
                <c:pt idx="346">
                  <c:v>0.950000000000052</c:v>
                </c:pt>
                <c:pt idx="347">
                  <c:v>0.950000000000052</c:v>
                </c:pt>
                <c:pt idx="348">
                  <c:v>0.950000000000052</c:v>
                </c:pt>
                <c:pt idx="349">
                  <c:v>0.950000000000052</c:v>
                </c:pt>
                <c:pt idx="350">
                  <c:v>0.950000000000052</c:v>
                </c:pt>
                <c:pt idx="351">
                  <c:v>0.950000000000053</c:v>
                </c:pt>
                <c:pt idx="352">
                  <c:v>0.950000000000053</c:v>
                </c:pt>
                <c:pt idx="353">
                  <c:v>0.950000000000053</c:v>
                </c:pt>
                <c:pt idx="354">
                  <c:v>0.950000000000053</c:v>
                </c:pt>
                <c:pt idx="355">
                  <c:v>0.950000000000053</c:v>
                </c:pt>
                <c:pt idx="356">
                  <c:v>0.950000000000053</c:v>
                </c:pt>
                <c:pt idx="357">
                  <c:v>0.950000000000054</c:v>
                </c:pt>
                <c:pt idx="358">
                  <c:v>0.950000000000054</c:v>
                </c:pt>
                <c:pt idx="359">
                  <c:v>0.950000000000054</c:v>
                </c:pt>
                <c:pt idx="360">
                  <c:v>0.950000000000054</c:v>
                </c:pt>
                <c:pt idx="361">
                  <c:v>0.950000000000054</c:v>
                </c:pt>
                <c:pt idx="362">
                  <c:v>0.950000000000054</c:v>
                </c:pt>
                <c:pt idx="363">
                  <c:v>0.950000000000054</c:v>
                </c:pt>
                <c:pt idx="364">
                  <c:v>0.950000000000055</c:v>
                </c:pt>
                <c:pt idx="365">
                  <c:v>0.950000000000055</c:v>
                </c:pt>
                <c:pt idx="366">
                  <c:v>0.950000000000055</c:v>
                </c:pt>
                <c:pt idx="367">
                  <c:v>0.950000000000055</c:v>
                </c:pt>
                <c:pt idx="368">
                  <c:v>0.950000000000055</c:v>
                </c:pt>
                <c:pt idx="369">
                  <c:v>0.950000000000055</c:v>
                </c:pt>
                <c:pt idx="370">
                  <c:v>0.950000000000056</c:v>
                </c:pt>
                <c:pt idx="371">
                  <c:v>0.950000000000056</c:v>
                </c:pt>
                <c:pt idx="372">
                  <c:v>0.950000000000056</c:v>
                </c:pt>
                <c:pt idx="373">
                  <c:v>0.950000000000056</c:v>
                </c:pt>
                <c:pt idx="374">
                  <c:v>0.950000000000056</c:v>
                </c:pt>
                <c:pt idx="375">
                  <c:v>0.950000000000056</c:v>
                </c:pt>
                <c:pt idx="376">
                  <c:v>0.950000000000057</c:v>
                </c:pt>
                <c:pt idx="377">
                  <c:v>0.950000000000057</c:v>
                </c:pt>
                <c:pt idx="378">
                  <c:v>0.950000000000057</c:v>
                </c:pt>
                <c:pt idx="379">
                  <c:v>0.950000000000057</c:v>
                </c:pt>
                <c:pt idx="380">
                  <c:v>0.950000000000057</c:v>
                </c:pt>
                <c:pt idx="381">
                  <c:v>0.950000000000057</c:v>
                </c:pt>
                <c:pt idx="382">
                  <c:v>0.950000000000057</c:v>
                </c:pt>
                <c:pt idx="383">
                  <c:v>0.950000000000058</c:v>
                </c:pt>
                <c:pt idx="384">
                  <c:v>0.950000000000058</c:v>
                </c:pt>
                <c:pt idx="385">
                  <c:v>0.950000000000058</c:v>
                </c:pt>
                <c:pt idx="386">
                  <c:v>0.950000000000058</c:v>
                </c:pt>
                <c:pt idx="387">
                  <c:v>0.950000000000058</c:v>
                </c:pt>
                <c:pt idx="388">
                  <c:v>0.950000000000058</c:v>
                </c:pt>
                <c:pt idx="389">
                  <c:v>0.950000000000059</c:v>
                </c:pt>
                <c:pt idx="390">
                  <c:v>0.950000000000059</c:v>
                </c:pt>
                <c:pt idx="391">
                  <c:v>0.950000000000059</c:v>
                </c:pt>
                <c:pt idx="392">
                  <c:v>0.950000000000059</c:v>
                </c:pt>
                <c:pt idx="393">
                  <c:v>0.950000000000059</c:v>
                </c:pt>
                <c:pt idx="394">
                  <c:v>0.950000000000059</c:v>
                </c:pt>
                <c:pt idx="395">
                  <c:v>0.950000000000059</c:v>
                </c:pt>
                <c:pt idx="396">
                  <c:v>0.95000000000006</c:v>
                </c:pt>
                <c:pt idx="397">
                  <c:v>0.95000000000006</c:v>
                </c:pt>
                <c:pt idx="398">
                  <c:v>0.95000000000006</c:v>
                </c:pt>
                <c:pt idx="399">
                  <c:v>0.95000000000006</c:v>
                </c:pt>
                <c:pt idx="400">
                  <c:v>0.95000000000006</c:v>
                </c:pt>
                <c:pt idx="401">
                  <c:v>0.95000000000006</c:v>
                </c:pt>
                <c:pt idx="402">
                  <c:v>0.950000000000061</c:v>
                </c:pt>
                <c:pt idx="403">
                  <c:v>0.950000000000061</c:v>
                </c:pt>
                <c:pt idx="404">
                  <c:v>0.950000000000061</c:v>
                </c:pt>
                <c:pt idx="405">
                  <c:v>0.950000000000061</c:v>
                </c:pt>
                <c:pt idx="406">
                  <c:v>0.950000000000061</c:v>
                </c:pt>
                <c:pt idx="407">
                  <c:v>0.950000000000061</c:v>
                </c:pt>
                <c:pt idx="408">
                  <c:v>0.950000000000062</c:v>
                </c:pt>
                <c:pt idx="409">
                  <c:v>0.950000000000062</c:v>
                </c:pt>
                <c:pt idx="410">
                  <c:v>0.950000000000062</c:v>
                </c:pt>
                <c:pt idx="411">
                  <c:v>0.950000000000062</c:v>
                </c:pt>
                <c:pt idx="412">
                  <c:v>0.950000000000062</c:v>
                </c:pt>
                <c:pt idx="413">
                  <c:v>0.950000000000062</c:v>
                </c:pt>
                <c:pt idx="414">
                  <c:v>0.950000000000062</c:v>
                </c:pt>
                <c:pt idx="415">
                  <c:v>0.950000000000063</c:v>
                </c:pt>
                <c:pt idx="416">
                  <c:v>0.950000000000063</c:v>
                </c:pt>
                <c:pt idx="417">
                  <c:v>0.950000000000063</c:v>
                </c:pt>
                <c:pt idx="418">
                  <c:v>0.950000000000063</c:v>
                </c:pt>
                <c:pt idx="419">
                  <c:v>0.950000000000063</c:v>
                </c:pt>
                <c:pt idx="420">
                  <c:v>0.950000000000063</c:v>
                </c:pt>
                <c:pt idx="421">
                  <c:v>0.950000000000064</c:v>
                </c:pt>
                <c:pt idx="422">
                  <c:v>0.950000000000064</c:v>
                </c:pt>
                <c:pt idx="423">
                  <c:v>0.950000000000064</c:v>
                </c:pt>
                <c:pt idx="424">
                  <c:v>0.950000000000064</c:v>
                </c:pt>
                <c:pt idx="425">
                  <c:v>0.950000000000064</c:v>
                </c:pt>
                <c:pt idx="426">
                  <c:v>0.950000000000064</c:v>
                </c:pt>
                <c:pt idx="427">
                  <c:v>0.950000000000064</c:v>
                </c:pt>
                <c:pt idx="428">
                  <c:v>0.950000000000065</c:v>
                </c:pt>
                <c:pt idx="429">
                  <c:v>0.950000000000065</c:v>
                </c:pt>
                <c:pt idx="430">
                  <c:v>0.950000000000065</c:v>
                </c:pt>
                <c:pt idx="431">
                  <c:v>0.950000000000065</c:v>
                </c:pt>
                <c:pt idx="432">
                  <c:v>0.950000000000065</c:v>
                </c:pt>
                <c:pt idx="433">
                  <c:v>0.950000000000065</c:v>
                </c:pt>
                <c:pt idx="434">
                  <c:v>0.950000000000066</c:v>
                </c:pt>
                <c:pt idx="435">
                  <c:v>0.950000000000066</c:v>
                </c:pt>
                <c:pt idx="436">
                  <c:v>0.950000000000066</c:v>
                </c:pt>
                <c:pt idx="437">
                  <c:v>0.950000000000066</c:v>
                </c:pt>
                <c:pt idx="438">
                  <c:v>0.950000000000066</c:v>
                </c:pt>
                <c:pt idx="439">
                  <c:v>0.950000000000066</c:v>
                </c:pt>
                <c:pt idx="440">
                  <c:v>0.950000000000067</c:v>
                </c:pt>
                <c:pt idx="441">
                  <c:v>0.950000000000067</c:v>
                </c:pt>
                <c:pt idx="442">
                  <c:v>0.950000000000067</c:v>
                </c:pt>
                <c:pt idx="443">
                  <c:v>0.950000000000067</c:v>
                </c:pt>
                <c:pt idx="444">
                  <c:v>0.950000000000067</c:v>
                </c:pt>
                <c:pt idx="445">
                  <c:v>0.950000000000067</c:v>
                </c:pt>
                <c:pt idx="446">
                  <c:v>0.950000000000067</c:v>
                </c:pt>
                <c:pt idx="447">
                  <c:v>0.950000000000068</c:v>
                </c:pt>
                <c:pt idx="448">
                  <c:v>0.950000000000068</c:v>
                </c:pt>
                <c:pt idx="449">
                  <c:v>0.950000000000068</c:v>
                </c:pt>
                <c:pt idx="450">
                  <c:v>0.950000000000068</c:v>
                </c:pt>
                <c:pt idx="451">
                  <c:v>0.950000000000068</c:v>
                </c:pt>
                <c:pt idx="452">
                  <c:v>0.950000000000068</c:v>
                </c:pt>
                <c:pt idx="453">
                  <c:v>0.950000000000069</c:v>
                </c:pt>
                <c:pt idx="454">
                  <c:v>0.950000000000069</c:v>
                </c:pt>
                <c:pt idx="455">
                  <c:v>0.950000000000069</c:v>
                </c:pt>
                <c:pt idx="456">
                  <c:v>0.950000000000069</c:v>
                </c:pt>
                <c:pt idx="457">
                  <c:v>0.950000000000069</c:v>
                </c:pt>
                <c:pt idx="458">
                  <c:v>0.950000000000069</c:v>
                </c:pt>
                <c:pt idx="459">
                  <c:v>0.950000000000069</c:v>
                </c:pt>
                <c:pt idx="460">
                  <c:v>0.95000000000007</c:v>
                </c:pt>
                <c:pt idx="461">
                  <c:v>0.95000000000007</c:v>
                </c:pt>
                <c:pt idx="462">
                  <c:v>0.95000000000007</c:v>
                </c:pt>
                <c:pt idx="463">
                  <c:v>0.95000000000007</c:v>
                </c:pt>
                <c:pt idx="464">
                  <c:v>0.95000000000007</c:v>
                </c:pt>
                <c:pt idx="465">
                  <c:v>0.95000000000007</c:v>
                </c:pt>
                <c:pt idx="466">
                  <c:v>0.950000000000071</c:v>
                </c:pt>
                <c:pt idx="467">
                  <c:v>0.950000000000071</c:v>
                </c:pt>
                <c:pt idx="468">
                  <c:v>0.950000000000071</c:v>
                </c:pt>
                <c:pt idx="469">
                  <c:v>0.950000000000071</c:v>
                </c:pt>
                <c:pt idx="470">
                  <c:v>0.950000000000071</c:v>
                </c:pt>
                <c:pt idx="471">
                  <c:v>0.950000000000071</c:v>
                </c:pt>
                <c:pt idx="472">
                  <c:v>0.950000000000072</c:v>
                </c:pt>
                <c:pt idx="473">
                  <c:v>0.950000000000072</c:v>
                </c:pt>
                <c:pt idx="474">
                  <c:v>0.950000000000072</c:v>
                </c:pt>
                <c:pt idx="475">
                  <c:v>0.950000000000072</c:v>
                </c:pt>
                <c:pt idx="476">
                  <c:v>0.950000000000072</c:v>
                </c:pt>
                <c:pt idx="477">
                  <c:v>0.950000000000072</c:v>
                </c:pt>
                <c:pt idx="478">
                  <c:v>0.950000000000072</c:v>
                </c:pt>
                <c:pt idx="479">
                  <c:v>0.950000000000073</c:v>
                </c:pt>
                <c:pt idx="480">
                  <c:v>0.950000000000073</c:v>
                </c:pt>
                <c:pt idx="481">
                  <c:v>0.950000000000073</c:v>
                </c:pt>
                <c:pt idx="482">
                  <c:v>0.950000000000073</c:v>
                </c:pt>
                <c:pt idx="483">
                  <c:v>0.950000000000073</c:v>
                </c:pt>
                <c:pt idx="484">
                  <c:v>0.950000000000073</c:v>
                </c:pt>
                <c:pt idx="485">
                  <c:v>0.950000000000074</c:v>
                </c:pt>
                <c:pt idx="486">
                  <c:v>0.950000000000074</c:v>
                </c:pt>
                <c:pt idx="487">
                  <c:v>0.950000000000074</c:v>
                </c:pt>
                <c:pt idx="488">
                  <c:v>0.950000000000074</c:v>
                </c:pt>
                <c:pt idx="489">
                  <c:v>0.950000000000074</c:v>
                </c:pt>
                <c:pt idx="490">
                  <c:v>0.950000000000074</c:v>
                </c:pt>
                <c:pt idx="491">
                  <c:v>0.950000000000074</c:v>
                </c:pt>
                <c:pt idx="492">
                  <c:v>0.950000000000075</c:v>
                </c:pt>
                <c:pt idx="493">
                  <c:v>0.950000000000075</c:v>
                </c:pt>
                <c:pt idx="494">
                  <c:v>0.950000000000075</c:v>
                </c:pt>
                <c:pt idx="495">
                  <c:v>0.950000000000075</c:v>
                </c:pt>
                <c:pt idx="496">
                  <c:v>0.950000000000075</c:v>
                </c:pt>
                <c:pt idx="497">
                  <c:v>0.950000000000075</c:v>
                </c:pt>
                <c:pt idx="498">
                  <c:v>0.950000000000076</c:v>
                </c:pt>
                <c:pt idx="499">
                  <c:v>0.950000000000076</c:v>
                </c:pt>
                <c:pt idx="500">
                  <c:v>0.950000000000076</c:v>
                </c:pt>
                <c:pt idx="501">
                  <c:v>0.950000000000076</c:v>
                </c:pt>
                <c:pt idx="502">
                  <c:v>0.950000000000076</c:v>
                </c:pt>
                <c:pt idx="503">
                  <c:v>0.950000000000076</c:v>
                </c:pt>
                <c:pt idx="504">
                  <c:v>0.950000000000077</c:v>
                </c:pt>
                <c:pt idx="505">
                  <c:v>0.950000000000077</c:v>
                </c:pt>
                <c:pt idx="506">
                  <c:v>0.950000000000077</c:v>
                </c:pt>
                <c:pt idx="507">
                  <c:v>0.950000000000077</c:v>
                </c:pt>
                <c:pt idx="508">
                  <c:v>0.950000000000077</c:v>
                </c:pt>
                <c:pt idx="509">
                  <c:v>0.950000000000077</c:v>
                </c:pt>
                <c:pt idx="510">
                  <c:v>0.950000000000077</c:v>
                </c:pt>
                <c:pt idx="511">
                  <c:v>0.950000000000078</c:v>
                </c:pt>
                <c:pt idx="512">
                  <c:v>0.950000000000078</c:v>
                </c:pt>
                <c:pt idx="513">
                  <c:v>0.950000000000078</c:v>
                </c:pt>
                <c:pt idx="514">
                  <c:v>0.950000000000078</c:v>
                </c:pt>
                <c:pt idx="515">
                  <c:v>0.950000000000078</c:v>
                </c:pt>
                <c:pt idx="516">
                  <c:v>0.950000000000078</c:v>
                </c:pt>
                <c:pt idx="517">
                  <c:v>0.950000000000079</c:v>
                </c:pt>
                <c:pt idx="518">
                  <c:v>0.950000000000079</c:v>
                </c:pt>
                <c:pt idx="519">
                  <c:v>0.950000000000079</c:v>
                </c:pt>
                <c:pt idx="520">
                  <c:v>0.950000000000079</c:v>
                </c:pt>
                <c:pt idx="521">
                  <c:v>0.950000000000079</c:v>
                </c:pt>
                <c:pt idx="522">
                  <c:v>0.950000000000079</c:v>
                </c:pt>
                <c:pt idx="523">
                  <c:v>0.950000000000079</c:v>
                </c:pt>
                <c:pt idx="524">
                  <c:v>0.95000000000008</c:v>
                </c:pt>
                <c:pt idx="525">
                  <c:v>0.95000000000008</c:v>
                </c:pt>
                <c:pt idx="526">
                  <c:v>0.95000000000008</c:v>
                </c:pt>
                <c:pt idx="527">
                  <c:v>0.95000000000008</c:v>
                </c:pt>
                <c:pt idx="528">
                  <c:v>0.95000000000008</c:v>
                </c:pt>
                <c:pt idx="529">
                  <c:v>0.95000000000008</c:v>
                </c:pt>
                <c:pt idx="530">
                  <c:v>0.950000000000081</c:v>
                </c:pt>
                <c:pt idx="531">
                  <c:v>0.950000000000081</c:v>
                </c:pt>
                <c:pt idx="532">
                  <c:v>0.950000000000081</c:v>
                </c:pt>
                <c:pt idx="533">
                  <c:v>0.950000000000081</c:v>
                </c:pt>
                <c:pt idx="534">
                  <c:v>0.950000000000081</c:v>
                </c:pt>
                <c:pt idx="535">
                  <c:v>0.950000000000081</c:v>
                </c:pt>
                <c:pt idx="536">
                  <c:v>0.950000000000082</c:v>
                </c:pt>
                <c:pt idx="537">
                  <c:v>0.950000000000082</c:v>
                </c:pt>
                <c:pt idx="538">
                  <c:v>0.950000000000082</c:v>
                </c:pt>
                <c:pt idx="539">
                  <c:v>0.950000000000082</c:v>
                </c:pt>
                <c:pt idx="540">
                  <c:v>0.950000000000082</c:v>
                </c:pt>
                <c:pt idx="541">
                  <c:v>0.950000000000082</c:v>
                </c:pt>
                <c:pt idx="542">
                  <c:v>0.950000000000082</c:v>
                </c:pt>
                <c:pt idx="543">
                  <c:v>0.950000000000083</c:v>
                </c:pt>
                <c:pt idx="544">
                  <c:v>0.950000000000083</c:v>
                </c:pt>
                <c:pt idx="545">
                  <c:v>0.950000000000083</c:v>
                </c:pt>
                <c:pt idx="546">
                  <c:v>0.950000000000083</c:v>
                </c:pt>
                <c:pt idx="547">
                  <c:v>0.950000000000083</c:v>
                </c:pt>
                <c:pt idx="548">
                  <c:v>0.950000000000083</c:v>
                </c:pt>
                <c:pt idx="549">
                  <c:v>0.950000000000084</c:v>
                </c:pt>
                <c:pt idx="550">
                  <c:v>0.950000000000084</c:v>
                </c:pt>
                <c:pt idx="551">
                  <c:v>0.950000000000084</c:v>
                </c:pt>
                <c:pt idx="552">
                  <c:v>0.950000000000084</c:v>
                </c:pt>
                <c:pt idx="553">
                  <c:v>0.950000000000084</c:v>
                </c:pt>
                <c:pt idx="554">
                  <c:v>0.950000000000084</c:v>
                </c:pt>
                <c:pt idx="555">
                  <c:v>0.950000000000085</c:v>
                </c:pt>
                <c:pt idx="556">
                  <c:v>0.950000000000085</c:v>
                </c:pt>
                <c:pt idx="557">
                  <c:v>0.950000000000085</c:v>
                </c:pt>
                <c:pt idx="558">
                  <c:v>0.950000000000085</c:v>
                </c:pt>
                <c:pt idx="559">
                  <c:v>0.950000000000085</c:v>
                </c:pt>
                <c:pt idx="560">
                  <c:v>0.950000000000085</c:v>
                </c:pt>
                <c:pt idx="561">
                  <c:v>0.950000000000085</c:v>
                </c:pt>
                <c:pt idx="562">
                  <c:v>0.950000000000086</c:v>
                </c:pt>
                <c:pt idx="563">
                  <c:v>0.950000000000086</c:v>
                </c:pt>
                <c:pt idx="564">
                  <c:v>0.950000000000086</c:v>
                </c:pt>
                <c:pt idx="565">
                  <c:v>0.950000000000086</c:v>
                </c:pt>
                <c:pt idx="566">
                  <c:v>0.950000000000086</c:v>
                </c:pt>
                <c:pt idx="567">
                  <c:v>0.950000000000086</c:v>
                </c:pt>
                <c:pt idx="568">
                  <c:v>0.950000000000087</c:v>
                </c:pt>
                <c:pt idx="569">
                  <c:v>0.950000000000087</c:v>
                </c:pt>
                <c:pt idx="570">
                  <c:v>0.950000000000087</c:v>
                </c:pt>
                <c:pt idx="571">
                  <c:v>0.950000000000087</c:v>
                </c:pt>
                <c:pt idx="572">
                  <c:v>0.950000000000087</c:v>
                </c:pt>
                <c:pt idx="573">
                  <c:v>0.950000000000087</c:v>
                </c:pt>
                <c:pt idx="574">
                  <c:v>0.950000000000087</c:v>
                </c:pt>
                <c:pt idx="575">
                  <c:v>0.950000000000088</c:v>
                </c:pt>
                <c:pt idx="576">
                  <c:v>0.950000000000088</c:v>
                </c:pt>
                <c:pt idx="577">
                  <c:v>0.950000000000088</c:v>
                </c:pt>
                <c:pt idx="578">
                  <c:v>0.950000000000088</c:v>
                </c:pt>
                <c:pt idx="579">
                  <c:v>0.950000000000088</c:v>
                </c:pt>
                <c:pt idx="580">
                  <c:v>0.950000000000088</c:v>
                </c:pt>
                <c:pt idx="581">
                  <c:v>0.950000000000089</c:v>
                </c:pt>
                <c:pt idx="582">
                  <c:v>0.950000000000089</c:v>
                </c:pt>
                <c:pt idx="583">
                  <c:v>0.950000000000089</c:v>
                </c:pt>
                <c:pt idx="584">
                  <c:v>0.950000000000089</c:v>
                </c:pt>
                <c:pt idx="585">
                  <c:v>0.950000000000089</c:v>
                </c:pt>
                <c:pt idx="586">
                  <c:v>0.950000000000089</c:v>
                </c:pt>
                <c:pt idx="587">
                  <c:v>0.95000000000009</c:v>
                </c:pt>
                <c:pt idx="588">
                  <c:v>0.95000000000009</c:v>
                </c:pt>
                <c:pt idx="589">
                  <c:v>0.95000000000009</c:v>
                </c:pt>
                <c:pt idx="590">
                  <c:v>0.95000000000009</c:v>
                </c:pt>
                <c:pt idx="591">
                  <c:v>0.95000000000009</c:v>
                </c:pt>
                <c:pt idx="592">
                  <c:v>0.95000000000009</c:v>
                </c:pt>
                <c:pt idx="593">
                  <c:v>0.95000000000009</c:v>
                </c:pt>
                <c:pt idx="594">
                  <c:v>0.950000000000091</c:v>
                </c:pt>
                <c:pt idx="595">
                  <c:v>0.950000000000091</c:v>
                </c:pt>
                <c:pt idx="596">
                  <c:v>0.950000000000091</c:v>
                </c:pt>
                <c:pt idx="597">
                  <c:v>0.950000000000091</c:v>
                </c:pt>
                <c:pt idx="598">
                  <c:v>0.950000000000091</c:v>
                </c:pt>
                <c:pt idx="599">
                  <c:v>0.950000000000091</c:v>
                </c:pt>
                <c:pt idx="600">
                  <c:v>0.950000000000092</c:v>
                </c:pt>
                <c:pt idx="601">
                  <c:v>0.950000000000092</c:v>
                </c:pt>
                <c:pt idx="602">
                  <c:v>0.950000000000092</c:v>
                </c:pt>
                <c:pt idx="603">
                  <c:v>0.950000000000092</c:v>
                </c:pt>
                <c:pt idx="604">
                  <c:v>0.950000000000092</c:v>
                </c:pt>
                <c:pt idx="605">
                  <c:v>0.950000000000092</c:v>
                </c:pt>
                <c:pt idx="606">
                  <c:v>0.950000000000092</c:v>
                </c:pt>
                <c:pt idx="607">
                  <c:v>0.950000000000093</c:v>
                </c:pt>
                <c:pt idx="608">
                  <c:v>0.950000000000093</c:v>
                </c:pt>
                <c:pt idx="609">
                  <c:v>0.950000000000093</c:v>
                </c:pt>
                <c:pt idx="610">
                  <c:v>0.950000000000093</c:v>
                </c:pt>
                <c:pt idx="611">
                  <c:v>0.950000000000093</c:v>
                </c:pt>
                <c:pt idx="612">
                  <c:v>0.950000000000093</c:v>
                </c:pt>
                <c:pt idx="613">
                  <c:v>0.950000000000093</c:v>
                </c:pt>
                <c:pt idx="614">
                  <c:v>0.950000000000094</c:v>
                </c:pt>
                <c:pt idx="615">
                  <c:v>0.950000000000094</c:v>
                </c:pt>
                <c:pt idx="616">
                  <c:v>0.950000000000094</c:v>
                </c:pt>
                <c:pt idx="617">
                  <c:v>0.950000000000094</c:v>
                </c:pt>
                <c:pt idx="618">
                  <c:v>0.950000000000094</c:v>
                </c:pt>
                <c:pt idx="619">
                  <c:v>0.950000000000094</c:v>
                </c:pt>
                <c:pt idx="620">
                  <c:v>0.950000000000095</c:v>
                </c:pt>
                <c:pt idx="621">
                  <c:v>0.950000000000095</c:v>
                </c:pt>
                <c:pt idx="622">
                  <c:v>0.950000000000095</c:v>
                </c:pt>
                <c:pt idx="623">
                  <c:v>0.950000000000095</c:v>
                </c:pt>
                <c:pt idx="624">
                  <c:v>0.950000000000095</c:v>
                </c:pt>
                <c:pt idx="625">
                  <c:v>0.950000000000095</c:v>
                </c:pt>
                <c:pt idx="626">
                  <c:v>0.950000000000095</c:v>
                </c:pt>
                <c:pt idx="627">
                  <c:v>0.950000000000096</c:v>
                </c:pt>
                <c:pt idx="628">
                  <c:v>0.950000000000096</c:v>
                </c:pt>
                <c:pt idx="629">
                  <c:v>0.950000000000096</c:v>
                </c:pt>
                <c:pt idx="630">
                  <c:v>0.950000000000096</c:v>
                </c:pt>
                <c:pt idx="631">
                  <c:v>0.950000000000096</c:v>
                </c:pt>
                <c:pt idx="632">
                  <c:v>0.950000000000096</c:v>
                </c:pt>
                <c:pt idx="633">
                  <c:v>0.950000000000097</c:v>
                </c:pt>
                <c:pt idx="634">
                  <c:v>0.950000000000097</c:v>
                </c:pt>
                <c:pt idx="635">
                  <c:v>0.950000000000097</c:v>
                </c:pt>
                <c:pt idx="636">
                  <c:v>0.950000000000097</c:v>
                </c:pt>
                <c:pt idx="637">
                  <c:v>0.950000000000097</c:v>
                </c:pt>
                <c:pt idx="638">
                  <c:v>0.950000000000097</c:v>
                </c:pt>
                <c:pt idx="639">
                  <c:v>0.950000000000098</c:v>
                </c:pt>
                <c:pt idx="640">
                  <c:v>0.950000000000098</c:v>
                </c:pt>
                <c:pt idx="641">
                  <c:v>0.950000000000098</c:v>
                </c:pt>
                <c:pt idx="642">
                  <c:v>0.950000000000098</c:v>
                </c:pt>
                <c:pt idx="643">
                  <c:v>0.950000000000098</c:v>
                </c:pt>
                <c:pt idx="644">
                  <c:v>0.950000000000098</c:v>
                </c:pt>
                <c:pt idx="645">
                  <c:v>0.950000000000098</c:v>
                </c:pt>
                <c:pt idx="646">
                  <c:v>0.950000000000099</c:v>
                </c:pt>
                <c:pt idx="647">
                  <c:v>0.950000000000099</c:v>
                </c:pt>
                <c:pt idx="648">
                  <c:v>0.950000000000099</c:v>
                </c:pt>
                <c:pt idx="649">
                  <c:v>0.950000000000099</c:v>
                </c:pt>
                <c:pt idx="650">
                  <c:v>0.950000000000099</c:v>
                </c:pt>
                <c:pt idx="651">
                  <c:v>0.950000000000099</c:v>
                </c:pt>
                <c:pt idx="652">
                  <c:v>0.9500000000001</c:v>
                </c:pt>
                <c:pt idx="653">
                  <c:v>0.9500000000001</c:v>
                </c:pt>
                <c:pt idx="654">
                  <c:v>0.9500000000001</c:v>
                </c:pt>
                <c:pt idx="655">
                  <c:v>0.9500000000001</c:v>
                </c:pt>
                <c:pt idx="656">
                  <c:v>0.9500000000001</c:v>
                </c:pt>
                <c:pt idx="657">
                  <c:v>0.9500000000001</c:v>
                </c:pt>
                <c:pt idx="658">
                  <c:v>0.950000000000101</c:v>
                </c:pt>
                <c:pt idx="659">
                  <c:v>0.950000000000101</c:v>
                </c:pt>
                <c:pt idx="660">
                  <c:v>0.950000000000101</c:v>
                </c:pt>
                <c:pt idx="661">
                  <c:v>0.950000000000101</c:v>
                </c:pt>
                <c:pt idx="662">
                  <c:v>0.950000000000101</c:v>
                </c:pt>
                <c:pt idx="663">
                  <c:v>0.950000000000101</c:v>
                </c:pt>
                <c:pt idx="664">
                  <c:v>0.950000000000101</c:v>
                </c:pt>
                <c:pt idx="665">
                  <c:v>0.950000000000102</c:v>
                </c:pt>
                <c:pt idx="666">
                  <c:v>0.950000000000102</c:v>
                </c:pt>
                <c:pt idx="667">
                  <c:v>0.950000000000102</c:v>
                </c:pt>
                <c:pt idx="668">
                  <c:v>0.950000000000102</c:v>
                </c:pt>
                <c:pt idx="669">
                  <c:v>0.950000000000102</c:v>
                </c:pt>
                <c:pt idx="670">
                  <c:v>0.950000000000102</c:v>
                </c:pt>
                <c:pt idx="671">
                  <c:v>0.950000000000103</c:v>
                </c:pt>
                <c:pt idx="672">
                  <c:v>0.950000000000103</c:v>
                </c:pt>
                <c:pt idx="673">
                  <c:v>0.950000000000103</c:v>
                </c:pt>
                <c:pt idx="674">
                  <c:v>0.950000000000103</c:v>
                </c:pt>
                <c:pt idx="675">
                  <c:v>0.950000000000103</c:v>
                </c:pt>
                <c:pt idx="676">
                  <c:v>0.950000000000103</c:v>
                </c:pt>
                <c:pt idx="677">
                  <c:v>0.950000000000103</c:v>
                </c:pt>
                <c:pt idx="678">
                  <c:v>0.950000000000104</c:v>
                </c:pt>
                <c:pt idx="679">
                  <c:v>0.950000000000104</c:v>
                </c:pt>
                <c:pt idx="680">
                  <c:v>0.950000000000104</c:v>
                </c:pt>
                <c:pt idx="681">
                  <c:v>0.950000000000104</c:v>
                </c:pt>
                <c:pt idx="682">
                  <c:v>0.950000000000104</c:v>
                </c:pt>
                <c:pt idx="683">
                  <c:v>0.950000000000104</c:v>
                </c:pt>
                <c:pt idx="684">
                  <c:v>0.950000000000105</c:v>
                </c:pt>
                <c:pt idx="685">
                  <c:v>0.950000000000105</c:v>
                </c:pt>
                <c:pt idx="686">
                  <c:v>0.950000000000105</c:v>
                </c:pt>
                <c:pt idx="687">
                  <c:v>0.950000000000105</c:v>
                </c:pt>
                <c:pt idx="688">
                  <c:v>0.950000000000105</c:v>
                </c:pt>
                <c:pt idx="689">
                  <c:v>0.950000000000105</c:v>
                </c:pt>
                <c:pt idx="690">
                  <c:v>0.950000000000106</c:v>
                </c:pt>
                <c:pt idx="691">
                  <c:v>0.950000000000106</c:v>
                </c:pt>
                <c:pt idx="692">
                  <c:v>0.950000000000106</c:v>
                </c:pt>
                <c:pt idx="693">
                  <c:v>0.950000000000106</c:v>
                </c:pt>
                <c:pt idx="694">
                  <c:v>0.950000000000106</c:v>
                </c:pt>
                <c:pt idx="695">
                  <c:v>0.950000000000106</c:v>
                </c:pt>
                <c:pt idx="696">
                  <c:v>0.950000000000106</c:v>
                </c:pt>
                <c:pt idx="697">
                  <c:v>0.950000000000107</c:v>
                </c:pt>
                <c:pt idx="698">
                  <c:v>0.950000000000107</c:v>
                </c:pt>
                <c:pt idx="699">
                  <c:v>0.950000000000107</c:v>
                </c:pt>
                <c:pt idx="700">
                  <c:v>0.950000000000107</c:v>
                </c:pt>
                <c:pt idx="701">
                  <c:v>0.950000000000107</c:v>
                </c:pt>
                <c:pt idx="702">
                  <c:v>0.950000000000107</c:v>
                </c:pt>
                <c:pt idx="703">
                  <c:v>0.950000000000108</c:v>
                </c:pt>
                <c:pt idx="704">
                  <c:v>0.950000000000108</c:v>
                </c:pt>
                <c:pt idx="705">
                  <c:v>0.950000000000108</c:v>
                </c:pt>
                <c:pt idx="706">
                  <c:v>0.950000000000108</c:v>
                </c:pt>
                <c:pt idx="707">
                  <c:v>0.950000000000108</c:v>
                </c:pt>
                <c:pt idx="708">
                  <c:v>0.950000000000108</c:v>
                </c:pt>
                <c:pt idx="709">
                  <c:v>0.950000000000108</c:v>
                </c:pt>
                <c:pt idx="710">
                  <c:v>0.950000000000109</c:v>
                </c:pt>
                <c:pt idx="711">
                  <c:v>0.950000000000109</c:v>
                </c:pt>
                <c:pt idx="712">
                  <c:v>0.950000000000109</c:v>
                </c:pt>
                <c:pt idx="713">
                  <c:v>0.950000000000109</c:v>
                </c:pt>
                <c:pt idx="714">
                  <c:v>0.950000000000109</c:v>
                </c:pt>
                <c:pt idx="715">
                  <c:v>0.950000000000109</c:v>
                </c:pt>
                <c:pt idx="716">
                  <c:v>0.95000000000011</c:v>
                </c:pt>
                <c:pt idx="717">
                  <c:v>0.95000000000011</c:v>
                </c:pt>
                <c:pt idx="718">
                  <c:v>0.95000000000011</c:v>
                </c:pt>
                <c:pt idx="719">
                  <c:v>0.95000000000011</c:v>
                </c:pt>
                <c:pt idx="720">
                  <c:v>0.95000000000011</c:v>
                </c:pt>
                <c:pt idx="721">
                  <c:v>0.95000000000011</c:v>
                </c:pt>
                <c:pt idx="722">
                  <c:v>0.950000000000111</c:v>
                </c:pt>
                <c:pt idx="723">
                  <c:v>0.950000000000111</c:v>
                </c:pt>
                <c:pt idx="724">
                  <c:v>0.950000000000111</c:v>
                </c:pt>
                <c:pt idx="725">
                  <c:v>0.950000000000111</c:v>
                </c:pt>
                <c:pt idx="726">
                  <c:v>0.950000000000111</c:v>
                </c:pt>
                <c:pt idx="727">
                  <c:v>0.950000000000111</c:v>
                </c:pt>
                <c:pt idx="728">
                  <c:v>0.950000000000111</c:v>
                </c:pt>
                <c:pt idx="729">
                  <c:v>0.950000000000112</c:v>
                </c:pt>
                <c:pt idx="730">
                  <c:v>0.950000000000112</c:v>
                </c:pt>
                <c:pt idx="731">
                  <c:v>0.950000000000112</c:v>
                </c:pt>
                <c:pt idx="732">
                  <c:v>0.950000000000112</c:v>
                </c:pt>
                <c:pt idx="733">
                  <c:v>0.950000000000112</c:v>
                </c:pt>
                <c:pt idx="734">
                  <c:v>0.950000000000112</c:v>
                </c:pt>
                <c:pt idx="735">
                  <c:v>0.950000000000113</c:v>
                </c:pt>
                <c:pt idx="736">
                  <c:v>0.950000000000113</c:v>
                </c:pt>
                <c:pt idx="737">
                  <c:v>0.950000000000113</c:v>
                </c:pt>
                <c:pt idx="738">
                  <c:v>0.950000000000113</c:v>
                </c:pt>
                <c:pt idx="739">
                  <c:v>0.950000000000113</c:v>
                </c:pt>
                <c:pt idx="740">
                  <c:v>0.950000000000113</c:v>
                </c:pt>
                <c:pt idx="741">
                  <c:v>0.950000000000113</c:v>
                </c:pt>
                <c:pt idx="742">
                  <c:v>0.950000000000114</c:v>
                </c:pt>
                <c:pt idx="743">
                  <c:v>0.950000000000114</c:v>
                </c:pt>
                <c:pt idx="744">
                  <c:v>0.950000000000114</c:v>
                </c:pt>
                <c:pt idx="745">
                  <c:v>0.950000000000114</c:v>
                </c:pt>
                <c:pt idx="746">
                  <c:v>0.950000000000114</c:v>
                </c:pt>
                <c:pt idx="747">
                  <c:v>0.950000000000114</c:v>
                </c:pt>
                <c:pt idx="748">
                  <c:v>0.950000000000115</c:v>
                </c:pt>
                <c:pt idx="749">
                  <c:v>0.950000000000115</c:v>
                </c:pt>
                <c:pt idx="750">
                  <c:v>0.950000000000115</c:v>
                </c:pt>
                <c:pt idx="751">
                  <c:v>0.950000000000115</c:v>
                </c:pt>
                <c:pt idx="752">
                  <c:v>0.950000000000115</c:v>
                </c:pt>
                <c:pt idx="753">
                  <c:v>0.950000000000115</c:v>
                </c:pt>
                <c:pt idx="754">
                  <c:v>0.950000000000116</c:v>
                </c:pt>
                <c:pt idx="755">
                  <c:v>0.950000000000116</c:v>
                </c:pt>
                <c:pt idx="756">
                  <c:v>0.950000000000116</c:v>
                </c:pt>
                <c:pt idx="757">
                  <c:v>0.950000000000116</c:v>
                </c:pt>
                <c:pt idx="758">
                  <c:v>0.950000000000116</c:v>
                </c:pt>
                <c:pt idx="759">
                  <c:v>0.950000000000116</c:v>
                </c:pt>
                <c:pt idx="760">
                  <c:v>0.950000000000116</c:v>
                </c:pt>
                <c:pt idx="761">
                  <c:v>0.950000000000117</c:v>
                </c:pt>
                <c:pt idx="762">
                  <c:v>0.950000000000117</c:v>
                </c:pt>
                <c:pt idx="763">
                  <c:v>0.950000000000117</c:v>
                </c:pt>
                <c:pt idx="764">
                  <c:v>0.950000000000117</c:v>
                </c:pt>
                <c:pt idx="765">
                  <c:v>0.950000000000117</c:v>
                </c:pt>
                <c:pt idx="766">
                  <c:v>0.950000000000117</c:v>
                </c:pt>
                <c:pt idx="767">
                  <c:v>0.950000000000118</c:v>
                </c:pt>
                <c:pt idx="768">
                  <c:v>0.950000000000118</c:v>
                </c:pt>
                <c:pt idx="769">
                  <c:v>0.950000000000118</c:v>
                </c:pt>
                <c:pt idx="770">
                  <c:v>0.950000000000118</c:v>
                </c:pt>
                <c:pt idx="771">
                  <c:v>0.950000000000118</c:v>
                </c:pt>
                <c:pt idx="772">
                  <c:v>0.950000000000118</c:v>
                </c:pt>
                <c:pt idx="773">
                  <c:v>0.950000000000118</c:v>
                </c:pt>
                <c:pt idx="774">
                  <c:v>0.950000000000119</c:v>
                </c:pt>
                <c:pt idx="775">
                  <c:v>0.950000000000119</c:v>
                </c:pt>
                <c:pt idx="776">
                  <c:v>0.950000000000119</c:v>
                </c:pt>
                <c:pt idx="777">
                  <c:v>0.950000000000119</c:v>
                </c:pt>
                <c:pt idx="778">
                  <c:v>0.950000000000119</c:v>
                </c:pt>
                <c:pt idx="779">
                  <c:v>0.950000000000119</c:v>
                </c:pt>
                <c:pt idx="780">
                  <c:v>0.95000000000012</c:v>
                </c:pt>
                <c:pt idx="781">
                  <c:v>0.95000000000012</c:v>
                </c:pt>
                <c:pt idx="782">
                  <c:v>0.95000000000012</c:v>
                </c:pt>
                <c:pt idx="783">
                  <c:v>0.95000000000012</c:v>
                </c:pt>
                <c:pt idx="784">
                  <c:v>0.95000000000012</c:v>
                </c:pt>
                <c:pt idx="785">
                  <c:v>0.95000000000012</c:v>
                </c:pt>
                <c:pt idx="786">
                  <c:v>0.950000000000121</c:v>
                </c:pt>
                <c:pt idx="787">
                  <c:v>0.950000000000121</c:v>
                </c:pt>
                <c:pt idx="788">
                  <c:v>0.950000000000121</c:v>
                </c:pt>
                <c:pt idx="789">
                  <c:v>0.950000000000121</c:v>
                </c:pt>
                <c:pt idx="790">
                  <c:v>0.950000000000121</c:v>
                </c:pt>
                <c:pt idx="791">
                  <c:v>0.950000000000121</c:v>
                </c:pt>
                <c:pt idx="792">
                  <c:v>0.950000000000121</c:v>
                </c:pt>
                <c:pt idx="793">
                  <c:v>0.950000000000122</c:v>
                </c:pt>
                <c:pt idx="794">
                  <c:v>0.950000000000122</c:v>
                </c:pt>
                <c:pt idx="795">
                  <c:v>0.950000000000122</c:v>
                </c:pt>
                <c:pt idx="796">
                  <c:v>0.950000000000122</c:v>
                </c:pt>
                <c:pt idx="797">
                  <c:v>0.950000000000122</c:v>
                </c:pt>
                <c:pt idx="798">
                  <c:v>0.950000000000122</c:v>
                </c:pt>
                <c:pt idx="799">
                  <c:v>0.950000000000123</c:v>
                </c:pt>
                <c:pt idx="800">
                  <c:v>0.950000000000123</c:v>
                </c:pt>
                <c:pt idx="801">
                  <c:v>0.950000000000123</c:v>
                </c:pt>
                <c:pt idx="802">
                  <c:v>0.950000000000123</c:v>
                </c:pt>
                <c:pt idx="803">
                  <c:v>0.950000000000123</c:v>
                </c:pt>
                <c:pt idx="804">
                  <c:v>0.950000000000123</c:v>
                </c:pt>
                <c:pt idx="805">
                  <c:v>0.950000000000123</c:v>
                </c:pt>
                <c:pt idx="806">
                  <c:v>0.950000000000124</c:v>
                </c:pt>
                <c:pt idx="807">
                  <c:v>0.950000000000124</c:v>
                </c:pt>
                <c:pt idx="808">
                  <c:v>0.950000000000124</c:v>
                </c:pt>
                <c:pt idx="809">
                  <c:v>0.950000000000124</c:v>
                </c:pt>
                <c:pt idx="810">
                  <c:v>0.950000000000124</c:v>
                </c:pt>
                <c:pt idx="811">
                  <c:v>0.950000000000124</c:v>
                </c:pt>
                <c:pt idx="812">
                  <c:v>0.950000000000125</c:v>
                </c:pt>
                <c:pt idx="813">
                  <c:v>0.950000000000125</c:v>
                </c:pt>
                <c:pt idx="814">
                  <c:v>0.950000000000125</c:v>
                </c:pt>
                <c:pt idx="815">
                  <c:v>0.950000000000125</c:v>
                </c:pt>
                <c:pt idx="816">
                  <c:v>0.950000000000125</c:v>
                </c:pt>
                <c:pt idx="817">
                  <c:v>0.950000000000125</c:v>
                </c:pt>
                <c:pt idx="818">
                  <c:v>0.950000000000126</c:v>
                </c:pt>
                <c:pt idx="819">
                  <c:v>0.950000000000126</c:v>
                </c:pt>
                <c:pt idx="820">
                  <c:v>0.950000000000126</c:v>
                </c:pt>
                <c:pt idx="821">
                  <c:v>0.950000000000126</c:v>
                </c:pt>
                <c:pt idx="822">
                  <c:v>0.950000000000126</c:v>
                </c:pt>
                <c:pt idx="823">
                  <c:v>0.950000000000126</c:v>
                </c:pt>
                <c:pt idx="824">
                  <c:v>0.950000000000126</c:v>
                </c:pt>
                <c:pt idx="825">
                  <c:v>0.950000000000127</c:v>
                </c:pt>
                <c:pt idx="826">
                  <c:v>0.950000000000127</c:v>
                </c:pt>
                <c:pt idx="827">
                  <c:v>0.950000000000127</c:v>
                </c:pt>
                <c:pt idx="828">
                  <c:v>0.950000000000127</c:v>
                </c:pt>
                <c:pt idx="829">
                  <c:v>0.950000000000127</c:v>
                </c:pt>
                <c:pt idx="830">
                  <c:v>0.950000000000127</c:v>
                </c:pt>
                <c:pt idx="831">
                  <c:v>0.950000000000128</c:v>
                </c:pt>
                <c:pt idx="832">
                  <c:v>0.950000000000128</c:v>
                </c:pt>
                <c:pt idx="833">
                  <c:v>0.950000000000128</c:v>
                </c:pt>
                <c:pt idx="834">
                  <c:v>0.950000000000128</c:v>
                </c:pt>
                <c:pt idx="835">
                  <c:v>0.950000000000128</c:v>
                </c:pt>
                <c:pt idx="836">
                  <c:v>0.950000000000128</c:v>
                </c:pt>
                <c:pt idx="837">
                  <c:v>0.950000000000129</c:v>
                </c:pt>
                <c:pt idx="838">
                  <c:v>0.950000000000129</c:v>
                </c:pt>
                <c:pt idx="839">
                  <c:v>0.950000000000129</c:v>
                </c:pt>
                <c:pt idx="840">
                  <c:v>0.950000000000129</c:v>
                </c:pt>
                <c:pt idx="841">
                  <c:v>0.950000000000129</c:v>
                </c:pt>
                <c:pt idx="842">
                  <c:v>0.950000000000129</c:v>
                </c:pt>
                <c:pt idx="843">
                  <c:v>0.950000000000129</c:v>
                </c:pt>
                <c:pt idx="844">
                  <c:v>0.95000000000013</c:v>
                </c:pt>
                <c:pt idx="845">
                  <c:v>0.95000000000013</c:v>
                </c:pt>
                <c:pt idx="846">
                  <c:v>0.95000000000013</c:v>
                </c:pt>
                <c:pt idx="847">
                  <c:v>0.95000000000013</c:v>
                </c:pt>
                <c:pt idx="848">
                  <c:v>0.95000000000013</c:v>
                </c:pt>
                <c:pt idx="849">
                  <c:v>0.95000000000013</c:v>
                </c:pt>
                <c:pt idx="850">
                  <c:v>0.950000000000131</c:v>
                </c:pt>
                <c:pt idx="851">
                  <c:v>0.950000000000131</c:v>
                </c:pt>
                <c:pt idx="852">
                  <c:v>0.950000000000131</c:v>
                </c:pt>
                <c:pt idx="853">
                  <c:v>0.950000000000131</c:v>
                </c:pt>
                <c:pt idx="854">
                  <c:v>0.950000000000131</c:v>
                </c:pt>
                <c:pt idx="855">
                  <c:v>0.950000000000131</c:v>
                </c:pt>
                <c:pt idx="856">
                  <c:v>0.950000000000131</c:v>
                </c:pt>
                <c:pt idx="857">
                  <c:v>0.950000000000132</c:v>
                </c:pt>
                <c:pt idx="858">
                  <c:v>0.950000000000132</c:v>
                </c:pt>
                <c:pt idx="859">
                  <c:v>0.950000000000132</c:v>
                </c:pt>
                <c:pt idx="860">
                  <c:v>0.950000000000132</c:v>
                </c:pt>
                <c:pt idx="861">
                  <c:v>0.950000000000132</c:v>
                </c:pt>
                <c:pt idx="862">
                  <c:v>0.950000000000132</c:v>
                </c:pt>
                <c:pt idx="863">
                  <c:v>0.950000000000133</c:v>
                </c:pt>
                <c:pt idx="864">
                  <c:v>0.950000000000133</c:v>
                </c:pt>
                <c:pt idx="865">
                  <c:v>0.950000000000133</c:v>
                </c:pt>
                <c:pt idx="866">
                  <c:v>0.950000000000133</c:v>
                </c:pt>
                <c:pt idx="867">
                  <c:v>0.950000000000133</c:v>
                </c:pt>
                <c:pt idx="868">
                  <c:v>0.950000000000133</c:v>
                </c:pt>
                <c:pt idx="869">
                  <c:v>0.950000000000134</c:v>
                </c:pt>
                <c:pt idx="870">
                  <c:v>0.950000000000134</c:v>
                </c:pt>
                <c:pt idx="871">
                  <c:v>0.950000000000134</c:v>
                </c:pt>
                <c:pt idx="872">
                  <c:v>0.950000000000134</c:v>
                </c:pt>
                <c:pt idx="873">
                  <c:v>0.950000000000134</c:v>
                </c:pt>
                <c:pt idx="874">
                  <c:v>0.950000000000134</c:v>
                </c:pt>
                <c:pt idx="875">
                  <c:v>0.950000000000134</c:v>
                </c:pt>
                <c:pt idx="876">
                  <c:v>0.950000000000135</c:v>
                </c:pt>
                <c:pt idx="877">
                  <c:v>0.950000000000135</c:v>
                </c:pt>
                <c:pt idx="878">
                  <c:v>0.950000000000135</c:v>
                </c:pt>
                <c:pt idx="879">
                  <c:v>0.950000000000135</c:v>
                </c:pt>
                <c:pt idx="880">
                  <c:v>0.950000000000135</c:v>
                </c:pt>
                <c:pt idx="881">
                  <c:v>0.950000000000135</c:v>
                </c:pt>
                <c:pt idx="882">
                  <c:v>0.950000000000136</c:v>
                </c:pt>
                <c:pt idx="883">
                  <c:v>0.950000000000136</c:v>
                </c:pt>
                <c:pt idx="884">
                  <c:v>0.950000000000136</c:v>
                </c:pt>
                <c:pt idx="885">
                  <c:v>0.950000000000136</c:v>
                </c:pt>
                <c:pt idx="886">
                  <c:v>0.950000000000136</c:v>
                </c:pt>
                <c:pt idx="887">
                  <c:v>0.950000000000136</c:v>
                </c:pt>
                <c:pt idx="888">
                  <c:v>0.950000000000136</c:v>
                </c:pt>
                <c:pt idx="889">
                  <c:v>0.950000000000137</c:v>
                </c:pt>
                <c:pt idx="890">
                  <c:v>0.950000000000137</c:v>
                </c:pt>
                <c:pt idx="891">
                  <c:v>0.950000000000137</c:v>
                </c:pt>
                <c:pt idx="892">
                  <c:v>0.950000000000137</c:v>
                </c:pt>
                <c:pt idx="893">
                  <c:v>0.950000000000137</c:v>
                </c:pt>
                <c:pt idx="894">
                  <c:v>0.950000000000137</c:v>
                </c:pt>
                <c:pt idx="895">
                  <c:v>0.950000000000138</c:v>
                </c:pt>
                <c:pt idx="896">
                  <c:v>0.950000000000138</c:v>
                </c:pt>
                <c:pt idx="897">
                  <c:v>0.950000000000138</c:v>
                </c:pt>
                <c:pt idx="898">
                  <c:v>0.950000000000138</c:v>
                </c:pt>
                <c:pt idx="899">
                  <c:v>0.950000000000138</c:v>
                </c:pt>
                <c:pt idx="900">
                  <c:v>0.950000000000138</c:v>
                </c:pt>
                <c:pt idx="901">
                  <c:v>0.950000000000139</c:v>
                </c:pt>
                <c:pt idx="902">
                  <c:v>0.950000000000139</c:v>
                </c:pt>
                <c:pt idx="903">
                  <c:v>0.950000000000139</c:v>
                </c:pt>
                <c:pt idx="904">
                  <c:v>0.950000000000139</c:v>
                </c:pt>
                <c:pt idx="905">
                  <c:v>0.950000000000139</c:v>
                </c:pt>
                <c:pt idx="906">
                  <c:v>0.950000000000139</c:v>
                </c:pt>
                <c:pt idx="907">
                  <c:v>0.950000000000139</c:v>
                </c:pt>
                <c:pt idx="908">
                  <c:v>0.95000000000014</c:v>
                </c:pt>
                <c:pt idx="909">
                  <c:v>0.95000000000014</c:v>
                </c:pt>
                <c:pt idx="910">
                  <c:v>0.95000000000014</c:v>
                </c:pt>
                <c:pt idx="911">
                  <c:v>0.95000000000014</c:v>
                </c:pt>
                <c:pt idx="912">
                  <c:v>0.95000000000014</c:v>
                </c:pt>
                <c:pt idx="913">
                  <c:v>0.95000000000014</c:v>
                </c:pt>
                <c:pt idx="914">
                  <c:v>0.950000000000141</c:v>
                </c:pt>
                <c:pt idx="915">
                  <c:v>0.950000000000141</c:v>
                </c:pt>
                <c:pt idx="916">
                  <c:v>0.950000000000141</c:v>
                </c:pt>
                <c:pt idx="917">
                  <c:v>0.950000000000141</c:v>
                </c:pt>
                <c:pt idx="918">
                  <c:v>0.950000000000141</c:v>
                </c:pt>
                <c:pt idx="919">
                  <c:v>0.950000000000141</c:v>
                </c:pt>
                <c:pt idx="920">
                  <c:v>0.950000000000141</c:v>
                </c:pt>
                <c:pt idx="921">
                  <c:v>0.950000000000142</c:v>
                </c:pt>
                <c:pt idx="922">
                  <c:v>0.950000000000142</c:v>
                </c:pt>
                <c:pt idx="923">
                  <c:v>0.950000000000142</c:v>
                </c:pt>
                <c:pt idx="924">
                  <c:v>0.950000000000142</c:v>
                </c:pt>
                <c:pt idx="925">
                  <c:v>0.950000000000142</c:v>
                </c:pt>
                <c:pt idx="926">
                  <c:v>0.950000000000142</c:v>
                </c:pt>
                <c:pt idx="927">
                  <c:v>0.950000000000143</c:v>
                </c:pt>
                <c:pt idx="928">
                  <c:v>0.950000000000143</c:v>
                </c:pt>
                <c:pt idx="929">
                  <c:v>0.950000000000143</c:v>
                </c:pt>
                <c:pt idx="930">
                  <c:v>0.950000000000143</c:v>
                </c:pt>
                <c:pt idx="931">
                  <c:v>0.950000000000143</c:v>
                </c:pt>
                <c:pt idx="932">
                  <c:v>0.950000000000143</c:v>
                </c:pt>
                <c:pt idx="933">
                  <c:v>0.950000000000144</c:v>
                </c:pt>
                <c:pt idx="934">
                  <c:v>0.950000000000144</c:v>
                </c:pt>
                <c:pt idx="935">
                  <c:v>0.950000000000144</c:v>
                </c:pt>
                <c:pt idx="936">
                  <c:v>0.950000000000144</c:v>
                </c:pt>
                <c:pt idx="937">
                  <c:v>0.950000000000144</c:v>
                </c:pt>
                <c:pt idx="938">
                  <c:v>0.950000000000144</c:v>
                </c:pt>
                <c:pt idx="939">
                  <c:v>0.950000000000144</c:v>
                </c:pt>
                <c:pt idx="940">
                  <c:v>0.950000000000145</c:v>
                </c:pt>
                <c:pt idx="941">
                  <c:v>0.950000000000145</c:v>
                </c:pt>
                <c:pt idx="942">
                  <c:v>0.950000000000145</c:v>
                </c:pt>
                <c:pt idx="943">
                  <c:v>0.950000000000145</c:v>
                </c:pt>
                <c:pt idx="944">
                  <c:v>0.950000000000145</c:v>
                </c:pt>
                <c:pt idx="945">
                  <c:v>0.950000000000145</c:v>
                </c:pt>
                <c:pt idx="946">
                  <c:v>0.950000000000146</c:v>
                </c:pt>
                <c:pt idx="947">
                  <c:v>0.950000000000146</c:v>
                </c:pt>
                <c:pt idx="948">
                  <c:v>0.950000000000146</c:v>
                </c:pt>
                <c:pt idx="949">
                  <c:v>0.950000000000146</c:v>
                </c:pt>
                <c:pt idx="950">
                  <c:v>0.950000000000146</c:v>
                </c:pt>
                <c:pt idx="951">
                  <c:v>0.950000000000146</c:v>
                </c:pt>
                <c:pt idx="952">
                  <c:v>0.950000000000146</c:v>
                </c:pt>
                <c:pt idx="953">
                  <c:v>0.950000000000147</c:v>
                </c:pt>
                <c:pt idx="954">
                  <c:v>0.950000000000147</c:v>
                </c:pt>
                <c:pt idx="955">
                  <c:v>0.950000000000147</c:v>
                </c:pt>
                <c:pt idx="956">
                  <c:v>0.950000000000147</c:v>
                </c:pt>
                <c:pt idx="957">
                  <c:v>0.950000000000147</c:v>
                </c:pt>
                <c:pt idx="958">
                  <c:v>0.950000000000147</c:v>
                </c:pt>
                <c:pt idx="959">
                  <c:v>0.950000000000148</c:v>
                </c:pt>
                <c:pt idx="960">
                  <c:v>0.950000000000148</c:v>
                </c:pt>
                <c:pt idx="961">
                  <c:v>0.950000000000148</c:v>
                </c:pt>
                <c:pt idx="962">
                  <c:v>0.950000000000148</c:v>
                </c:pt>
                <c:pt idx="963">
                  <c:v>0.950000000000148</c:v>
                </c:pt>
                <c:pt idx="964">
                  <c:v>0.950000000000148</c:v>
                </c:pt>
                <c:pt idx="965">
                  <c:v>0.950000000000149</c:v>
                </c:pt>
                <c:pt idx="966">
                  <c:v>0.950000000000149</c:v>
                </c:pt>
                <c:pt idx="967">
                  <c:v>0.950000000000149</c:v>
                </c:pt>
                <c:pt idx="968">
                  <c:v>0.950000000000149</c:v>
                </c:pt>
                <c:pt idx="969">
                  <c:v>0.950000000000149</c:v>
                </c:pt>
                <c:pt idx="970">
                  <c:v>0.950000000000149</c:v>
                </c:pt>
                <c:pt idx="971">
                  <c:v>0.950000000000149</c:v>
                </c:pt>
                <c:pt idx="972">
                  <c:v>0.95000000000015</c:v>
                </c:pt>
                <c:pt idx="973">
                  <c:v>0.95000000000015</c:v>
                </c:pt>
                <c:pt idx="974">
                  <c:v>0.95000000000015</c:v>
                </c:pt>
                <c:pt idx="975">
                  <c:v>0.95000000000015</c:v>
                </c:pt>
                <c:pt idx="976">
                  <c:v>0.95000000000015</c:v>
                </c:pt>
                <c:pt idx="977">
                  <c:v>0.95000000000015</c:v>
                </c:pt>
                <c:pt idx="978">
                  <c:v>0.950000000000151</c:v>
                </c:pt>
                <c:pt idx="979">
                  <c:v>0.950000000000151</c:v>
                </c:pt>
                <c:pt idx="980">
                  <c:v>0.950000000000151</c:v>
                </c:pt>
                <c:pt idx="981">
                  <c:v>0.950000000000151</c:v>
                </c:pt>
                <c:pt idx="982">
                  <c:v>0.950000000000151</c:v>
                </c:pt>
                <c:pt idx="983">
                  <c:v>0.950000000000151</c:v>
                </c:pt>
                <c:pt idx="984">
                  <c:v>0.950000000000151</c:v>
                </c:pt>
                <c:pt idx="985">
                  <c:v>0.950000000000152</c:v>
                </c:pt>
                <c:pt idx="986">
                  <c:v>0.950000000000152</c:v>
                </c:pt>
                <c:pt idx="987">
                  <c:v>0.950000000000152</c:v>
                </c:pt>
                <c:pt idx="988">
                  <c:v>0.950000000000152</c:v>
                </c:pt>
                <c:pt idx="989">
                  <c:v>0.950000000000152</c:v>
                </c:pt>
                <c:pt idx="990">
                  <c:v>0.950000000000152</c:v>
                </c:pt>
                <c:pt idx="991">
                  <c:v>0.950000000000153</c:v>
                </c:pt>
                <c:pt idx="992">
                  <c:v>0.950000000000153</c:v>
                </c:pt>
                <c:pt idx="993">
                  <c:v>0.950000000000153</c:v>
                </c:pt>
                <c:pt idx="994">
                  <c:v>0.950000000000153</c:v>
                </c:pt>
                <c:pt idx="995">
                  <c:v>0.950000000000153</c:v>
                </c:pt>
                <c:pt idx="996">
                  <c:v>0.950000000000153</c:v>
                </c:pt>
                <c:pt idx="997">
                  <c:v>0.950000000000154</c:v>
                </c:pt>
                <c:pt idx="998">
                  <c:v>0.950000000000154</c:v>
                </c:pt>
                <c:pt idx="999">
                  <c:v>0.950000000000154</c:v>
                </c:pt>
                <c:pt idx="1000">
                  <c:v>0.950000000000154</c:v>
                </c:pt>
                <c:pt idx="1001">
                  <c:v>0.950000000000154</c:v>
                </c:pt>
                <c:pt idx="1002">
                  <c:v>0.950000000000154</c:v>
                </c:pt>
                <c:pt idx="1003">
                  <c:v>0.950000000000154</c:v>
                </c:pt>
                <c:pt idx="1004">
                  <c:v>0.950000000000155</c:v>
                </c:pt>
                <c:pt idx="1005">
                  <c:v>0.950000000000155</c:v>
                </c:pt>
                <c:pt idx="1006">
                  <c:v>0.950000000000155</c:v>
                </c:pt>
                <c:pt idx="1007">
                  <c:v>0.950000000000155</c:v>
                </c:pt>
                <c:pt idx="1008">
                  <c:v>0.950000000000155</c:v>
                </c:pt>
                <c:pt idx="1009">
                  <c:v>0.950000000000155</c:v>
                </c:pt>
                <c:pt idx="1010">
                  <c:v>0.950000000000156</c:v>
                </c:pt>
                <c:pt idx="1011">
                  <c:v>0.950000000000156</c:v>
                </c:pt>
                <c:pt idx="1012">
                  <c:v>0.950000000000156</c:v>
                </c:pt>
                <c:pt idx="1013">
                  <c:v>0.950000000000156</c:v>
                </c:pt>
                <c:pt idx="1014">
                  <c:v>0.950000000000156</c:v>
                </c:pt>
                <c:pt idx="1015">
                  <c:v>0.950000000000156</c:v>
                </c:pt>
                <c:pt idx="1016">
                  <c:v>0.950000000000157</c:v>
                </c:pt>
                <c:pt idx="1017">
                  <c:v>0.950000000000157</c:v>
                </c:pt>
                <c:pt idx="1018">
                  <c:v>0.950000000000157</c:v>
                </c:pt>
                <c:pt idx="1019">
                  <c:v>0.950000000000157</c:v>
                </c:pt>
                <c:pt idx="1020">
                  <c:v>0.950000000000157</c:v>
                </c:pt>
                <c:pt idx="1021">
                  <c:v>0.950000000000157</c:v>
                </c:pt>
                <c:pt idx="1022">
                  <c:v>0.950000000000157</c:v>
                </c:pt>
                <c:pt idx="1023">
                  <c:v>0.950000000000158</c:v>
                </c:pt>
                <c:pt idx="1024">
                  <c:v>0.950000000000158</c:v>
                </c:pt>
                <c:pt idx="1025">
                  <c:v>0.950000000000158</c:v>
                </c:pt>
                <c:pt idx="1026">
                  <c:v>0.950000000000158</c:v>
                </c:pt>
                <c:pt idx="1027">
                  <c:v>0.950000000000158</c:v>
                </c:pt>
                <c:pt idx="1028">
                  <c:v>0.950000000000158</c:v>
                </c:pt>
                <c:pt idx="1029">
                  <c:v>0.950000000000159</c:v>
                </c:pt>
                <c:pt idx="1030">
                  <c:v>0.950000000000159</c:v>
                </c:pt>
                <c:pt idx="1031">
                  <c:v>0.950000000000159</c:v>
                </c:pt>
                <c:pt idx="1032">
                  <c:v>0.950000000000159</c:v>
                </c:pt>
                <c:pt idx="1033">
                  <c:v>0.950000000000159</c:v>
                </c:pt>
                <c:pt idx="1034">
                  <c:v>0.950000000000159</c:v>
                </c:pt>
                <c:pt idx="1035">
                  <c:v>0.950000000000159</c:v>
                </c:pt>
                <c:pt idx="1036">
                  <c:v>0.95000000000016</c:v>
                </c:pt>
                <c:pt idx="1037">
                  <c:v>0.95000000000016</c:v>
                </c:pt>
                <c:pt idx="1038">
                  <c:v>0.95000000000016</c:v>
                </c:pt>
                <c:pt idx="1039">
                  <c:v>0.95000000000016</c:v>
                </c:pt>
                <c:pt idx="1040">
                  <c:v>0.95000000000016</c:v>
                </c:pt>
                <c:pt idx="1041">
                  <c:v>0.95000000000016</c:v>
                </c:pt>
                <c:pt idx="1042">
                  <c:v>0.950000000000161</c:v>
                </c:pt>
                <c:pt idx="1043">
                  <c:v>0.950000000000161</c:v>
                </c:pt>
                <c:pt idx="1044">
                  <c:v>0.950000000000161</c:v>
                </c:pt>
                <c:pt idx="1045">
                  <c:v>0.950000000000161</c:v>
                </c:pt>
                <c:pt idx="1046">
                  <c:v>0.950000000000161</c:v>
                </c:pt>
                <c:pt idx="1047">
                  <c:v>0.950000000000161</c:v>
                </c:pt>
                <c:pt idx="1048">
                  <c:v>0.950000000000162</c:v>
                </c:pt>
                <c:pt idx="1049">
                  <c:v>0.950000000000162</c:v>
                </c:pt>
                <c:pt idx="1050">
                  <c:v>0.950000000000162</c:v>
                </c:pt>
                <c:pt idx="1051">
                  <c:v>0.950000000000162</c:v>
                </c:pt>
                <c:pt idx="1052">
                  <c:v>0.950000000000162</c:v>
                </c:pt>
                <c:pt idx="1053">
                  <c:v>0.950000000000162</c:v>
                </c:pt>
                <c:pt idx="1054">
                  <c:v>0.950000000000162</c:v>
                </c:pt>
                <c:pt idx="1055">
                  <c:v>0.950000000000163</c:v>
                </c:pt>
                <c:pt idx="1056">
                  <c:v>0.950000000000163</c:v>
                </c:pt>
                <c:pt idx="1057">
                  <c:v>0.950000000000163</c:v>
                </c:pt>
                <c:pt idx="1058">
                  <c:v>0.950000000000163</c:v>
                </c:pt>
                <c:pt idx="1059">
                  <c:v>0.950000000000163</c:v>
                </c:pt>
                <c:pt idx="1060">
                  <c:v>0.950000000000163</c:v>
                </c:pt>
                <c:pt idx="1061">
                  <c:v>0.950000000000164</c:v>
                </c:pt>
                <c:pt idx="1062">
                  <c:v>0.950000000000164</c:v>
                </c:pt>
                <c:pt idx="1063">
                  <c:v>0.950000000000164</c:v>
                </c:pt>
                <c:pt idx="1064">
                  <c:v>0.950000000000164</c:v>
                </c:pt>
                <c:pt idx="1065">
                  <c:v>0.950000000000164</c:v>
                </c:pt>
                <c:pt idx="1066">
                  <c:v>0.950000000000164</c:v>
                </c:pt>
                <c:pt idx="1067">
                  <c:v>0.950000000000164</c:v>
                </c:pt>
                <c:pt idx="1068">
                  <c:v>0.950000000000165</c:v>
                </c:pt>
                <c:pt idx="1069">
                  <c:v>0.950000000000165</c:v>
                </c:pt>
                <c:pt idx="1070">
                  <c:v>0.950000000000165</c:v>
                </c:pt>
                <c:pt idx="1071">
                  <c:v>0.950000000000165</c:v>
                </c:pt>
                <c:pt idx="1072">
                  <c:v>0.950000000000165</c:v>
                </c:pt>
                <c:pt idx="1073">
                  <c:v>0.950000000000165</c:v>
                </c:pt>
                <c:pt idx="1074">
                  <c:v>0.950000000000166</c:v>
                </c:pt>
                <c:pt idx="1075">
                  <c:v>0.950000000000166</c:v>
                </c:pt>
                <c:pt idx="1076">
                  <c:v>0.950000000000166</c:v>
                </c:pt>
                <c:pt idx="1077">
                  <c:v>0.950000000000166</c:v>
                </c:pt>
                <c:pt idx="1078">
                  <c:v>0.950000000000166</c:v>
                </c:pt>
                <c:pt idx="1079">
                  <c:v>0.950000000000166</c:v>
                </c:pt>
                <c:pt idx="1080">
                  <c:v>0.950000000000167</c:v>
                </c:pt>
                <c:pt idx="1081">
                  <c:v>0.950000000000167</c:v>
                </c:pt>
                <c:pt idx="1082">
                  <c:v>0.950000000000167</c:v>
                </c:pt>
                <c:pt idx="1083">
                  <c:v>0.950000000000167</c:v>
                </c:pt>
                <c:pt idx="1084">
                  <c:v>0.950000000000167</c:v>
                </c:pt>
                <c:pt idx="1085">
                  <c:v>0.950000000000167</c:v>
                </c:pt>
                <c:pt idx="1086">
                  <c:v>0.950000000000167</c:v>
                </c:pt>
                <c:pt idx="1087">
                  <c:v>0.950000000000168</c:v>
                </c:pt>
                <c:pt idx="1088">
                  <c:v>0.950000000000168</c:v>
                </c:pt>
                <c:pt idx="1089">
                  <c:v>0.950000000000168</c:v>
                </c:pt>
                <c:pt idx="1090">
                  <c:v>0.950000000000168</c:v>
                </c:pt>
                <c:pt idx="1091">
                  <c:v>0.950000000000168</c:v>
                </c:pt>
                <c:pt idx="1092">
                  <c:v>0.950000000000168</c:v>
                </c:pt>
                <c:pt idx="1093">
                  <c:v>0.950000000000169</c:v>
                </c:pt>
                <c:pt idx="1094">
                  <c:v>0.950000000000169</c:v>
                </c:pt>
                <c:pt idx="1095">
                  <c:v>0.950000000000169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"Postura ideal"</c:f>
              <c:strCache>
                <c:ptCount val="1"/>
                <c:pt idx="0">
                  <c:v>Postura ideal</c:v>
                </c:pt>
              </c:strCache>
            </c:strRef>
          </c:tx>
          <c:spPr>
            <a:solidFill>
              <a:srgbClr val="00b050"/>
            </a:solidFill>
            <a:ln w="19080">
              <a:solidFill>
                <a:srgbClr val="00b05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'Control de producción'!$O$9:$O$1104</c:f>
              <c:strCache>
                <c:ptCount val="1096"/>
                <c:pt idx="0">
                  <c:v>-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  <c:pt idx="5">
                  <c:v>-</c:v>
                </c:pt>
                <c:pt idx="6">
                  <c:v>-</c:v>
                </c:pt>
                <c:pt idx="7">
                  <c:v>-</c:v>
                </c:pt>
                <c:pt idx="8">
                  <c:v>-</c:v>
                </c:pt>
                <c:pt idx="9">
                  <c:v>-</c:v>
                </c:pt>
                <c:pt idx="10">
                  <c:v>-</c:v>
                </c:pt>
                <c:pt idx="11">
                  <c:v>-</c:v>
                </c:pt>
                <c:pt idx="12">
                  <c:v>-</c:v>
                </c:pt>
                <c:pt idx="13">
                  <c:v>-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-</c:v>
                </c:pt>
                <c:pt idx="19">
                  <c:v>-</c:v>
                </c:pt>
                <c:pt idx="20">
                  <c:v>-</c:v>
                </c:pt>
                <c:pt idx="21">
                  <c:v>-</c:v>
                </c:pt>
                <c:pt idx="22">
                  <c:v>-</c:v>
                </c:pt>
                <c:pt idx="23">
                  <c:v>-</c:v>
                </c:pt>
                <c:pt idx="24">
                  <c:v>-</c:v>
                </c:pt>
                <c:pt idx="25">
                  <c:v>-</c:v>
                </c:pt>
                <c:pt idx="26">
                  <c:v>-</c:v>
                </c:pt>
                <c:pt idx="27">
                  <c:v>-</c:v>
                </c:pt>
                <c:pt idx="28">
                  <c:v>-</c:v>
                </c:pt>
                <c:pt idx="29">
                  <c:v>-</c:v>
                </c:pt>
                <c:pt idx="30">
                  <c:v>-</c:v>
                </c:pt>
                <c:pt idx="31">
                  <c:v>-</c:v>
                </c:pt>
                <c:pt idx="32">
                  <c:v>-</c:v>
                </c:pt>
                <c:pt idx="33">
                  <c:v>-</c:v>
                </c:pt>
                <c:pt idx="34">
                  <c:v>-</c:v>
                </c:pt>
                <c:pt idx="35">
                  <c:v>-</c:v>
                </c:pt>
                <c:pt idx="36">
                  <c:v>-</c:v>
                </c:pt>
                <c:pt idx="37">
                  <c:v>-</c:v>
                </c:pt>
                <c:pt idx="38">
                  <c:v>-</c:v>
                </c:pt>
                <c:pt idx="39">
                  <c:v>-</c:v>
                </c:pt>
                <c:pt idx="40">
                  <c:v>-</c:v>
                </c:pt>
                <c:pt idx="41">
                  <c:v>-</c:v>
                </c:pt>
                <c:pt idx="42">
                  <c:v>-</c:v>
                </c:pt>
                <c:pt idx="43">
                  <c:v>-</c:v>
                </c:pt>
                <c:pt idx="44">
                  <c:v>-</c:v>
                </c:pt>
                <c:pt idx="45">
                  <c:v>-</c:v>
                </c:pt>
                <c:pt idx="46">
                  <c:v>-</c:v>
                </c:pt>
                <c:pt idx="47">
                  <c:v>-</c:v>
                </c:pt>
                <c:pt idx="48">
                  <c:v>-</c:v>
                </c:pt>
                <c:pt idx="49">
                  <c:v>-</c:v>
                </c:pt>
                <c:pt idx="50">
                  <c:v>-</c:v>
                </c:pt>
                <c:pt idx="51">
                  <c:v>-</c:v>
                </c:pt>
                <c:pt idx="52">
                  <c:v>-</c:v>
                </c:pt>
                <c:pt idx="53">
                  <c:v>-</c:v>
                </c:pt>
                <c:pt idx="54">
                  <c:v>-</c:v>
                </c:pt>
                <c:pt idx="55">
                  <c:v>-</c:v>
                </c:pt>
                <c:pt idx="56">
                  <c:v>-</c:v>
                </c:pt>
                <c:pt idx="57">
                  <c:v>-</c:v>
                </c:pt>
                <c:pt idx="58">
                  <c:v>-</c:v>
                </c:pt>
                <c:pt idx="59">
                  <c:v>-</c:v>
                </c:pt>
                <c:pt idx="60">
                  <c:v>-</c:v>
                </c:pt>
                <c:pt idx="61">
                  <c:v>-</c:v>
                </c:pt>
                <c:pt idx="62">
                  <c:v>-</c:v>
                </c:pt>
                <c:pt idx="63">
                  <c:v>-</c:v>
                </c:pt>
                <c:pt idx="64">
                  <c:v>-</c:v>
                </c:pt>
                <c:pt idx="65">
                  <c:v>-</c:v>
                </c:pt>
                <c:pt idx="66">
                  <c:v>-</c:v>
                </c:pt>
                <c:pt idx="67">
                  <c:v>-</c:v>
                </c:pt>
                <c:pt idx="68">
                  <c:v>-</c:v>
                </c:pt>
                <c:pt idx="69">
                  <c:v>-</c:v>
                </c:pt>
                <c:pt idx="70">
                  <c:v>-</c:v>
                </c:pt>
                <c:pt idx="71">
                  <c:v>-</c:v>
                </c:pt>
                <c:pt idx="72">
                  <c:v>-</c:v>
                </c:pt>
                <c:pt idx="73">
                  <c:v>-</c:v>
                </c:pt>
                <c:pt idx="74">
                  <c:v>-</c:v>
                </c:pt>
                <c:pt idx="75">
                  <c:v>-</c:v>
                </c:pt>
                <c:pt idx="76">
                  <c:v>-</c:v>
                </c:pt>
                <c:pt idx="77">
                  <c:v>-</c:v>
                </c:pt>
                <c:pt idx="78">
                  <c:v>-</c:v>
                </c:pt>
                <c:pt idx="79">
                  <c:v>-</c:v>
                </c:pt>
                <c:pt idx="80">
                  <c:v>-</c:v>
                </c:pt>
                <c:pt idx="81">
                  <c:v>-</c:v>
                </c:pt>
                <c:pt idx="82">
                  <c:v>-</c:v>
                </c:pt>
                <c:pt idx="83">
                  <c:v>-</c:v>
                </c:pt>
                <c:pt idx="84">
                  <c:v>-</c:v>
                </c:pt>
                <c:pt idx="85">
                  <c:v>-</c:v>
                </c:pt>
                <c:pt idx="86">
                  <c:v>-</c:v>
                </c:pt>
                <c:pt idx="87">
                  <c:v>-</c:v>
                </c:pt>
                <c:pt idx="88">
                  <c:v>-</c:v>
                </c:pt>
                <c:pt idx="89">
                  <c:v>-</c:v>
                </c:pt>
                <c:pt idx="90">
                  <c:v>-</c:v>
                </c:pt>
                <c:pt idx="91">
                  <c:v>-</c:v>
                </c:pt>
                <c:pt idx="92">
                  <c:v>-</c:v>
                </c:pt>
                <c:pt idx="93">
                  <c:v>-</c:v>
                </c:pt>
                <c:pt idx="94">
                  <c:v>-</c:v>
                </c:pt>
                <c:pt idx="95">
                  <c:v>-</c:v>
                </c:pt>
                <c:pt idx="96">
                  <c:v>-</c:v>
                </c:pt>
                <c:pt idx="97">
                  <c:v>-</c:v>
                </c:pt>
                <c:pt idx="98">
                  <c:v>-</c:v>
                </c:pt>
                <c:pt idx="99">
                  <c:v>-</c:v>
                </c:pt>
                <c:pt idx="100">
                  <c:v>-</c:v>
                </c:pt>
                <c:pt idx="101">
                  <c:v>-</c:v>
                </c:pt>
                <c:pt idx="102">
                  <c:v>-</c:v>
                </c:pt>
                <c:pt idx="103">
                  <c:v>-</c:v>
                </c:pt>
                <c:pt idx="104">
                  <c:v>-</c:v>
                </c:pt>
                <c:pt idx="105">
                  <c:v>-</c:v>
                </c:pt>
                <c:pt idx="106">
                  <c:v>-</c:v>
                </c:pt>
                <c:pt idx="107">
                  <c:v>-</c:v>
                </c:pt>
                <c:pt idx="108">
                  <c:v>-</c:v>
                </c:pt>
                <c:pt idx="109">
                  <c:v>-</c:v>
                </c:pt>
                <c:pt idx="110">
                  <c:v>-</c:v>
                </c:pt>
                <c:pt idx="111">
                  <c:v>-</c:v>
                </c:pt>
                <c:pt idx="112">
                  <c:v>-</c:v>
                </c:pt>
                <c:pt idx="113">
                  <c:v>-</c:v>
                </c:pt>
                <c:pt idx="114">
                  <c:v>-</c:v>
                </c:pt>
                <c:pt idx="115">
                  <c:v>-</c:v>
                </c:pt>
                <c:pt idx="116">
                  <c:v>-</c:v>
                </c:pt>
                <c:pt idx="117">
                  <c:v>-</c:v>
                </c:pt>
                <c:pt idx="118">
                  <c:v>-</c:v>
                </c:pt>
                <c:pt idx="119">
                  <c:v>-</c:v>
                </c:pt>
                <c:pt idx="120">
                  <c:v>-</c:v>
                </c:pt>
                <c:pt idx="121">
                  <c:v>-</c:v>
                </c:pt>
                <c:pt idx="122">
                  <c:v>-</c:v>
                </c:pt>
                <c:pt idx="123">
                  <c:v>-</c:v>
                </c:pt>
                <c:pt idx="124">
                  <c:v>-</c:v>
                </c:pt>
                <c:pt idx="125">
                  <c:v>-</c:v>
                </c:pt>
                <c:pt idx="126">
                  <c:v>-</c:v>
                </c:pt>
                <c:pt idx="127">
                  <c:v>-</c:v>
                </c:pt>
                <c:pt idx="128">
                  <c:v>-</c:v>
                </c:pt>
                <c:pt idx="129">
                  <c:v>-</c:v>
                </c:pt>
                <c:pt idx="130">
                  <c:v>-</c:v>
                </c:pt>
                <c:pt idx="131">
                  <c:v>-</c:v>
                </c:pt>
                <c:pt idx="132">
                  <c:v>-</c:v>
                </c:pt>
                <c:pt idx="133">
                  <c:v>-</c:v>
                </c:pt>
                <c:pt idx="134">
                  <c:v>-</c:v>
                </c:pt>
                <c:pt idx="135">
                  <c:v>-</c:v>
                </c:pt>
                <c:pt idx="136">
                  <c:v>-</c:v>
                </c:pt>
                <c:pt idx="137">
                  <c:v>-</c:v>
                </c:pt>
                <c:pt idx="138">
                  <c:v>-</c:v>
                </c:pt>
                <c:pt idx="139">
                  <c:v>-</c:v>
                </c:pt>
                <c:pt idx="140">
                  <c:v>-</c:v>
                </c:pt>
                <c:pt idx="141">
                  <c:v>-</c:v>
                </c:pt>
                <c:pt idx="142">
                  <c:v>-</c:v>
                </c:pt>
                <c:pt idx="143">
                  <c:v>-</c:v>
                </c:pt>
                <c:pt idx="144">
                  <c:v>-</c:v>
                </c:pt>
                <c:pt idx="145">
                  <c:v>-</c:v>
                </c:pt>
                <c:pt idx="146">
                  <c:v>-</c:v>
                </c:pt>
                <c:pt idx="147">
                  <c:v>-</c:v>
                </c:pt>
                <c:pt idx="148">
                  <c:v>-</c:v>
                </c:pt>
                <c:pt idx="149">
                  <c:v>-</c:v>
                </c:pt>
                <c:pt idx="150">
                  <c:v>-</c:v>
                </c:pt>
                <c:pt idx="151">
                  <c:v>-</c:v>
                </c:pt>
                <c:pt idx="152">
                  <c:v>-</c:v>
                </c:pt>
                <c:pt idx="153">
                  <c:v>-</c:v>
                </c:pt>
                <c:pt idx="154">
                  <c:v>-</c:v>
                </c:pt>
                <c:pt idx="155">
                  <c:v>-</c:v>
                </c:pt>
                <c:pt idx="156">
                  <c:v>-</c:v>
                </c:pt>
                <c:pt idx="157">
                  <c:v>-</c:v>
                </c:pt>
                <c:pt idx="158">
                  <c:v>-</c:v>
                </c:pt>
                <c:pt idx="159">
                  <c:v>-</c:v>
                </c:pt>
                <c:pt idx="160">
                  <c:v>-</c:v>
                </c:pt>
                <c:pt idx="161">
                  <c:v>-</c:v>
                </c:pt>
                <c:pt idx="162">
                  <c:v>-</c:v>
                </c:pt>
                <c:pt idx="163">
                  <c:v>-</c:v>
                </c:pt>
                <c:pt idx="164">
                  <c:v>-</c:v>
                </c:pt>
                <c:pt idx="165">
                  <c:v>-</c:v>
                </c:pt>
                <c:pt idx="166">
                  <c:v>-</c:v>
                </c:pt>
                <c:pt idx="167">
                  <c:v>-</c:v>
                </c:pt>
                <c:pt idx="168">
                  <c:v>-</c:v>
                </c:pt>
                <c:pt idx="169">
                  <c:v>-</c:v>
                </c:pt>
                <c:pt idx="170">
                  <c:v>-</c:v>
                </c:pt>
                <c:pt idx="171">
                  <c:v>-</c:v>
                </c:pt>
                <c:pt idx="172">
                  <c:v>-</c:v>
                </c:pt>
                <c:pt idx="173">
                  <c:v>-</c:v>
                </c:pt>
                <c:pt idx="174">
                  <c:v>-</c:v>
                </c:pt>
                <c:pt idx="175">
                  <c:v>-</c:v>
                </c:pt>
                <c:pt idx="176">
                  <c:v>-</c:v>
                </c:pt>
                <c:pt idx="177">
                  <c:v>-</c:v>
                </c:pt>
                <c:pt idx="178">
                  <c:v>-</c:v>
                </c:pt>
                <c:pt idx="179">
                  <c:v>-</c:v>
                </c:pt>
                <c:pt idx="180">
                  <c:v>-</c:v>
                </c:pt>
                <c:pt idx="181">
                  <c:v>-</c:v>
                </c:pt>
                <c:pt idx="182">
                  <c:v>-</c:v>
                </c:pt>
                <c:pt idx="183">
                  <c:v>-</c:v>
                </c:pt>
                <c:pt idx="184">
                  <c:v>-</c:v>
                </c:pt>
                <c:pt idx="185">
                  <c:v>-</c:v>
                </c:pt>
                <c:pt idx="186">
                  <c:v>-</c:v>
                </c:pt>
                <c:pt idx="187">
                  <c:v>-</c:v>
                </c:pt>
                <c:pt idx="188">
                  <c:v>-</c:v>
                </c:pt>
                <c:pt idx="189">
                  <c:v>-</c:v>
                </c:pt>
                <c:pt idx="190">
                  <c:v>-</c:v>
                </c:pt>
                <c:pt idx="191">
                  <c:v>-</c:v>
                </c:pt>
                <c:pt idx="192">
                  <c:v>-</c:v>
                </c:pt>
                <c:pt idx="193">
                  <c:v>-</c:v>
                </c:pt>
                <c:pt idx="194">
                  <c:v>-</c:v>
                </c:pt>
                <c:pt idx="195">
                  <c:v>-</c:v>
                </c:pt>
                <c:pt idx="196">
                  <c:v>-</c:v>
                </c:pt>
                <c:pt idx="197">
                  <c:v>-</c:v>
                </c:pt>
                <c:pt idx="198">
                  <c:v>-</c:v>
                </c:pt>
                <c:pt idx="199">
                  <c:v>-</c:v>
                </c:pt>
                <c:pt idx="200">
                  <c:v>-</c:v>
                </c:pt>
                <c:pt idx="201">
                  <c:v>-</c:v>
                </c:pt>
                <c:pt idx="202">
                  <c:v>-</c:v>
                </c:pt>
                <c:pt idx="203">
                  <c:v>-</c:v>
                </c:pt>
                <c:pt idx="204">
                  <c:v>-</c:v>
                </c:pt>
                <c:pt idx="205">
                  <c:v>-</c:v>
                </c:pt>
                <c:pt idx="206">
                  <c:v>-</c:v>
                </c:pt>
                <c:pt idx="207">
                  <c:v>-</c:v>
                </c:pt>
                <c:pt idx="208">
                  <c:v>-</c:v>
                </c:pt>
                <c:pt idx="209">
                  <c:v>-</c:v>
                </c:pt>
                <c:pt idx="210">
                  <c:v>-</c:v>
                </c:pt>
                <c:pt idx="211">
                  <c:v>-</c:v>
                </c:pt>
                <c:pt idx="212">
                  <c:v>-</c:v>
                </c:pt>
                <c:pt idx="213">
                  <c:v>-</c:v>
                </c:pt>
                <c:pt idx="214">
                  <c:v>-</c:v>
                </c:pt>
                <c:pt idx="215">
                  <c:v>-</c:v>
                </c:pt>
                <c:pt idx="216">
                  <c:v>-</c:v>
                </c:pt>
                <c:pt idx="217">
                  <c:v>-</c:v>
                </c:pt>
                <c:pt idx="218">
                  <c:v>-</c:v>
                </c:pt>
                <c:pt idx="219">
                  <c:v>-</c:v>
                </c:pt>
                <c:pt idx="220">
                  <c:v>-</c:v>
                </c:pt>
                <c:pt idx="221">
                  <c:v>-</c:v>
                </c:pt>
                <c:pt idx="222">
                  <c:v>-</c:v>
                </c:pt>
                <c:pt idx="223">
                  <c:v>-</c:v>
                </c:pt>
                <c:pt idx="224">
                  <c:v>-</c:v>
                </c:pt>
                <c:pt idx="225">
                  <c:v>-</c:v>
                </c:pt>
                <c:pt idx="226">
                  <c:v>-</c:v>
                </c:pt>
                <c:pt idx="227">
                  <c:v>-</c:v>
                </c:pt>
                <c:pt idx="228">
                  <c:v>-</c:v>
                </c:pt>
                <c:pt idx="229">
                  <c:v>-</c:v>
                </c:pt>
                <c:pt idx="230">
                  <c:v>-</c:v>
                </c:pt>
                <c:pt idx="231">
                  <c:v>-</c:v>
                </c:pt>
                <c:pt idx="232">
                  <c:v>-</c:v>
                </c:pt>
                <c:pt idx="233">
                  <c:v>-</c:v>
                </c:pt>
                <c:pt idx="234">
                  <c:v>-</c:v>
                </c:pt>
                <c:pt idx="235">
                  <c:v>-</c:v>
                </c:pt>
                <c:pt idx="236">
                  <c:v>-</c:v>
                </c:pt>
                <c:pt idx="237">
                  <c:v>-</c:v>
                </c:pt>
                <c:pt idx="238">
                  <c:v>-</c:v>
                </c:pt>
                <c:pt idx="239">
                  <c:v>-</c:v>
                </c:pt>
                <c:pt idx="240">
                  <c:v>-</c:v>
                </c:pt>
                <c:pt idx="241">
                  <c:v>-</c:v>
                </c:pt>
                <c:pt idx="242">
                  <c:v>-</c:v>
                </c:pt>
                <c:pt idx="243">
                  <c:v>-</c:v>
                </c:pt>
                <c:pt idx="244">
                  <c:v>-</c:v>
                </c:pt>
                <c:pt idx="245">
                  <c:v>-</c:v>
                </c:pt>
                <c:pt idx="246">
                  <c:v>-</c:v>
                </c:pt>
                <c:pt idx="247">
                  <c:v>-</c:v>
                </c:pt>
                <c:pt idx="248">
                  <c:v>-</c:v>
                </c:pt>
                <c:pt idx="249">
                  <c:v>-</c:v>
                </c:pt>
                <c:pt idx="250">
                  <c:v>-</c:v>
                </c:pt>
                <c:pt idx="251">
                  <c:v>-</c:v>
                </c:pt>
                <c:pt idx="252">
                  <c:v>-</c:v>
                </c:pt>
                <c:pt idx="253">
                  <c:v>-</c:v>
                </c:pt>
                <c:pt idx="254">
                  <c:v>-</c:v>
                </c:pt>
                <c:pt idx="255">
                  <c:v>-</c:v>
                </c:pt>
                <c:pt idx="256">
                  <c:v>-</c:v>
                </c:pt>
                <c:pt idx="257">
                  <c:v>-</c:v>
                </c:pt>
                <c:pt idx="258">
                  <c:v>-</c:v>
                </c:pt>
                <c:pt idx="259">
                  <c:v>-</c:v>
                </c:pt>
                <c:pt idx="260">
                  <c:v>-</c:v>
                </c:pt>
                <c:pt idx="261">
                  <c:v>-</c:v>
                </c:pt>
                <c:pt idx="262">
                  <c:v>-</c:v>
                </c:pt>
                <c:pt idx="263">
                  <c:v>-</c:v>
                </c:pt>
                <c:pt idx="264">
                  <c:v>-</c:v>
                </c:pt>
                <c:pt idx="265">
                  <c:v>-</c:v>
                </c:pt>
                <c:pt idx="266">
                  <c:v>-</c:v>
                </c:pt>
                <c:pt idx="267">
                  <c:v>-</c:v>
                </c:pt>
                <c:pt idx="268">
                  <c:v>-</c:v>
                </c:pt>
                <c:pt idx="269">
                  <c:v>-</c:v>
                </c:pt>
                <c:pt idx="270">
                  <c:v>-</c:v>
                </c:pt>
                <c:pt idx="271">
                  <c:v>-</c:v>
                </c:pt>
                <c:pt idx="272">
                  <c:v>-</c:v>
                </c:pt>
                <c:pt idx="273">
                  <c:v>-</c:v>
                </c:pt>
                <c:pt idx="274">
                  <c:v>-</c:v>
                </c:pt>
                <c:pt idx="275">
                  <c:v>-</c:v>
                </c:pt>
                <c:pt idx="276">
                  <c:v>-</c:v>
                </c:pt>
                <c:pt idx="277">
                  <c:v>-</c:v>
                </c:pt>
                <c:pt idx="278">
                  <c:v>-</c:v>
                </c:pt>
                <c:pt idx="279">
                  <c:v>-</c:v>
                </c:pt>
                <c:pt idx="280">
                  <c:v>-</c:v>
                </c:pt>
                <c:pt idx="281">
                  <c:v>-</c:v>
                </c:pt>
                <c:pt idx="282">
                  <c:v>-</c:v>
                </c:pt>
                <c:pt idx="283">
                  <c:v>-</c:v>
                </c:pt>
                <c:pt idx="284">
                  <c:v>-</c:v>
                </c:pt>
                <c:pt idx="285">
                  <c:v>-</c:v>
                </c:pt>
                <c:pt idx="286">
                  <c:v>-</c:v>
                </c:pt>
                <c:pt idx="287">
                  <c:v>-</c:v>
                </c:pt>
                <c:pt idx="288">
                  <c:v>-</c:v>
                </c:pt>
                <c:pt idx="289">
                  <c:v>-</c:v>
                </c:pt>
                <c:pt idx="290">
                  <c:v>-</c:v>
                </c:pt>
                <c:pt idx="291">
                  <c:v>-</c:v>
                </c:pt>
                <c:pt idx="292">
                  <c:v>-</c:v>
                </c:pt>
                <c:pt idx="293">
                  <c:v>-</c:v>
                </c:pt>
                <c:pt idx="294">
                  <c:v>-</c:v>
                </c:pt>
                <c:pt idx="295">
                  <c:v>-</c:v>
                </c:pt>
                <c:pt idx="296">
                  <c:v>-</c:v>
                </c:pt>
                <c:pt idx="297">
                  <c:v>-</c:v>
                </c:pt>
                <c:pt idx="298">
                  <c:v>-</c:v>
                </c:pt>
                <c:pt idx="299">
                  <c:v>-</c:v>
                </c:pt>
                <c:pt idx="300">
                  <c:v>-</c:v>
                </c:pt>
                <c:pt idx="301">
                  <c:v>-</c:v>
                </c:pt>
                <c:pt idx="302">
                  <c:v>-</c:v>
                </c:pt>
                <c:pt idx="303">
                  <c:v>-</c:v>
                </c:pt>
                <c:pt idx="304">
                  <c:v>-</c:v>
                </c:pt>
                <c:pt idx="305">
                  <c:v>-</c:v>
                </c:pt>
                <c:pt idx="306">
                  <c:v>-</c:v>
                </c:pt>
                <c:pt idx="307">
                  <c:v>-</c:v>
                </c:pt>
                <c:pt idx="308">
                  <c:v>-</c:v>
                </c:pt>
                <c:pt idx="309">
                  <c:v>-</c:v>
                </c:pt>
                <c:pt idx="310">
                  <c:v>-</c:v>
                </c:pt>
                <c:pt idx="311">
                  <c:v>-</c:v>
                </c:pt>
                <c:pt idx="312">
                  <c:v>-</c:v>
                </c:pt>
                <c:pt idx="313">
                  <c:v>-</c:v>
                </c:pt>
                <c:pt idx="314">
                  <c:v>-</c:v>
                </c:pt>
                <c:pt idx="315">
                  <c:v>-</c:v>
                </c:pt>
                <c:pt idx="316">
                  <c:v>-</c:v>
                </c:pt>
                <c:pt idx="317">
                  <c:v>-</c:v>
                </c:pt>
                <c:pt idx="318">
                  <c:v>-</c:v>
                </c:pt>
                <c:pt idx="319">
                  <c:v>-</c:v>
                </c:pt>
                <c:pt idx="320">
                  <c:v>-</c:v>
                </c:pt>
                <c:pt idx="321">
                  <c:v>-</c:v>
                </c:pt>
                <c:pt idx="322">
                  <c:v>-</c:v>
                </c:pt>
                <c:pt idx="323">
                  <c:v>-</c:v>
                </c:pt>
                <c:pt idx="324">
                  <c:v>-</c:v>
                </c:pt>
                <c:pt idx="325">
                  <c:v>-</c:v>
                </c:pt>
                <c:pt idx="326">
                  <c:v>-</c:v>
                </c:pt>
                <c:pt idx="327">
                  <c:v>-</c:v>
                </c:pt>
                <c:pt idx="328">
                  <c:v>-</c:v>
                </c:pt>
                <c:pt idx="329">
                  <c:v>-</c:v>
                </c:pt>
                <c:pt idx="330">
                  <c:v>-</c:v>
                </c:pt>
                <c:pt idx="331">
                  <c:v>-</c:v>
                </c:pt>
                <c:pt idx="332">
                  <c:v>-</c:v>
                </c:pt>
                <c:pt idx="333">
                  <c:v>-</c:v>
                </c:pt>
                <c:pt idx="334">
                  <c:v>-</c:v>
                </c:pt>
                <c:pt idx="335">
                  <c:v>-</c:v>
                </c:pt>
                <c:pt idx="336">
                  <c:v>-</c:v>
                </c:pt>
                <c:pt idx="337">
                  <c:v>-</c:v>
                </c:pt>
                <c:pt idx="338">
                  <c:v>-</c:v>
                </c:pt>
                <c:pt idx="339">
                  <c:v>-</c:v>
                </c:pt>
                <c:pt idx="340">
                  <c:v>-</c:v>
                </c:pt>
                <c:pt idx="341">
                  <c:v>-</c:v>
                </c:pt>
                <c:pt idx="342">
                  <c:v>-</c:v>
                </c:pt>
                <c:pt idx="343">
                  <c:v>-</c:v>
                </c:pt>
                <c:pt idx="344">
                  <c:v>-</c:v>
                </c:pt>
                <c:pt idx="345">
                  <c:v>-</c:v>
                </c:pt>
                <c:pt idx="346">
                  <c:v>-</c:v>
                </c:pt>
                <c:pt idx="347">
                  <c:v>-</c:v>
                </c:pt>
                <c:pt idx="348">
                  <c:v>-</c:v>
                </c:pt>
                <c:pt idx="349">
                  <c:v>-</c:v>
                </c:pt>
                <c:pt idx="350">
                  <c:v>-</c:v>
                </c:pt>
                <c:pt idx="351">
                  <c:v>-</c:v>
                </c:pt>
                <c:pt idx="352">
                  <c:v>-</c:v>
                </c:pt>
                <c:pt idx="353">
                  <c:v>-</c:v>
                </c:pt>
                <c:pt idx="354">
                  <c:v>-</c:v>
                </c:pt>
                <c:pt idx="355">
                  <c:v>-</c:v>
                </c:pt>
                <c:pt idx="356">
                  <c:v>-</c:v>
                </c:pt>
                <c:pt idx="357">
                  <c:v>-</c:v>
                </c:pt>
                <c:pt idx="358">
                  <c:v>-</c:v>
                </c:pt>
                <c:pt idx="359">
                  <c:v>-</c:v>
                </c:pt>
                <c:pt idx="360">
                  <c:v>-</c:v>
                </c:pt>
                <c:pt idx="361">
                  <c:v>-</c:v>
                </c:pt>
                <c:pt idx="362">
                  <c:v>-</c:v>
                </c:pt>
                <c:pt idx="363">
                  <c:v>-</c:v>
                </c:pt>
                <c:pt idx="364">
                  <c:v>-</c:v>
                </c:pt>
                <c:pt idx="365">
                  <c:v>-</c:v>
                </c:pt>
                <c:pt idx="366">
                  <c:v>-</c:v>
                </c:pt>
                <c:pt idx="367">
                  <c:v>-</c:v>
                </c:pt>
                <c:pt idx="368">
                  <c:v>-</c:v>
                </c:pt>
                <c:pt idx="369">
                  <c:v>-</c:v>
                </c:pt>
                <c:pt idx="370">
                  <c:v>-</c:v>
                </c:pt>
                <c:pt idx="371">
                  <c:v>-</c:v>
                </c:pt>
                <c:pt idx="372">
                  <c:v>-</c:v>
                </c:pt>
                <c:pt idx="373">
                  <c:v>-</c:v>
                </c:pt>
                <c:pt idx="374">
                  <c:v>-</c:v>
                </c:pt>
                <c:pt idx="375">
                  <c:v>-</c:v>
                </c:pt>
                <c:pt idx="376">
                  <c:v>-</c:v>
                </c:pt>
                <c:pt idx="377">
                  <c:v>-</c:v>
                </c:pt>
                <c:pt idx="378">
                  <c:v>-</c:v>
                </c:pt>
                <c:pt idx="379">
                  <c:v>-</c:v>
                </c:pt>
                <c:pt idx="380">
                  <c:v>-</c:v>
                </c:pt>
                <c:pt idx="381">
                  <c:v>-</c:v>
                </c:pt>
                <c:pt idx="382">
                  <c:v>-</c:v>
                </c:pt>
                <c:pt idx="383">
                  <c:v>-</c:v>
                </c:pt>
                <c:pt idx="384">
                  <c:v>-</c:v>
                </c:pt>
                <c:pt idx="385">
                  <c:v>-</c:v>
                </c:pt>
                <c:pt idx="386">
                  <c:v>-</c:v>
                </c:pt>
                <c:pt idx="387">
                  <c:v>-</c:v>
                </c:pt>
                <c:pt idx="388">
                  <c:v>-</c:v>
                </c:pt>
                <c:pt idx="389">
                  <c:v>-</c:v>
                </c:pt>
                <c:pt idx="390">
                  <c:v>-</c:v>
                </c:pt>
                <c:pt idx="391">
                  <c:v>-</c:v>
                </c:pt>
                <c:pt idx="392">
                  <c:v>-</c:v>
                </c:pt>
                <c:pt idx="393">
                  <c:v>-</c:v>
                </c:pt>
                <c:pt idx="394">
                  <c:v>-</c:v>
                </c:pt>
                <c:pt idx="395">
                  <c:v>-</c:v>
                </c:pt>
                <c:pt idx="396">
                  <c:v>-</c:v>
                </c:pt>
                <c:pt idx="397">
                  <c:v>-</c:v>
                </c:pt>
                <c:pt idx="398">
                  <c:v>-</c:v>
                </c:pt>
                <c:pt idx="399">
                  <c:v>-</c:v>
                </c:pt>
                <c:pt idx="400">
                  <c:v>-</c:v>
                </c:pt>
                <c:pt idx="401">
                  <c:v>-</c:v>
                </c:pt>
                <c:pt idx="402">
                  <c:v>-</c:v>
                </c:pt>
                <c:pt idx="403">
                  <c:v>-</c:v>
                </c:pt>
                <c:pt idx="404">
                  <c:v>-</c:v>
                </c:pt>
                <c:pt idx="405">
                  <c:v>-</c:v>
                </c:pt>
                <c:pt idx="406">
                  <c:v>-</c:v>
                </c:pt>
                <c:pt idx="407">
                  <c:v>-</c:v>
                </c:pt>
                <c:pt idx="408">
                  <c:v>-</c:v>
                </c:pt>
                <c:pt idx="409">
                  <c:v>-</c:v>
                </c:pt>
                <c:pt idx="410">
                  <c:v>-</c:v>
                </c:pt>
                <c:pt idx="411">
                  <c:v>-</c:v>
                </c:pt>
                <c:pt idx="412">
                  <c:v>-</c:v>
                </c:pt>
                <c:pt idx="413">
                  <c:v>-</c:v>
                </c:pt>
                <c:pt idx="414">
                  <c:v>-</c:v>
                </c:pt>
                <c:pt idx="415">
                  <c:v>-</c:v>
                </c:pt>
                <c:pt idx="416">
                  <c:v>-</c:v>
                </c:pt>
                <c:pt idx="417">
                  <c:v>-</c:v>
                </c:pt>
                <c:pt idx="418">
                  <c:v>-</c:v>
                </c:pt>
                <c:pt idx="419">
                  <c:v>-</c:v>
                </c:pt>
                <c:pt idx="420">
                  <c:v>-</c:v>
                </c:pt>
                <c:pt idx="421">
                  <c:v>-</c:v>
                </c:pt>
                <c:pt idx="422">
                  <c:v>-</c:v>
                </c:pt>
                <c:pt idx="423">
                  <c:v>-</c:v>
                </c:pt>
                <c:pt idx="424">
                  <c:v>-</c:v>
                </c:pt>
                <c:pt idx="425">
                  <c:v>-</c:v>
                </c:pt>
                <c:pt idx="426">
                  <c:v>-</c:v>
                </c:pt>
                <c:pt idx="427">
                  <c:v>-</c:v>
                </c:pt>
                <c:pt idx="428">
                  <c:v>-</c:v>
                </c:pt>
                <c:pt idx="429">
                  <c:v>-</c:v>
                </c:pt>
                <c:pt idx="430">
                  <c:v>-</c:v>
                </c:pt>
                <c:pt idx="431">
                  <c:v>-</c:v>
                </c:pt>
                <c:pt idx="432">
                  <c:v>-</c:v>
                </c:pt>
                <c:pt idx="433">
                  <c:v>-</c:v>
                </c:pt>
                <c:pt idx="434">
                  <c:v>-</c:v>
                </c:pt>
                <c:pt idx="435">
                  <c:v>-</c:v>
                </c:pt>
                <c:pt idx="436">
                  <c:v>-</c:v>
                </c:pt>
                <c:pt idx="437">
                  <c:v>-</c:v>
                </c:pt>
                <c:pt idx="438">
                  <c:v>-</c:v>
                </c:pt>
                <c:pt idx="439">
                  <c:v>-</c:v>
                </c:pt>
                <c:pt idx="440">
                  <c:v>-</c:v>
                </c:pt>
                <c:pt idx="441">
                  <c:v>-</c:v>
                </c:pt>
                <c:pt idx="442">
                  <c:v>-</c:v>
                </c:pt>
                <c:pt idx="443">
                  <c:v>-</c:v>
                </c:pt>
                <c:pt idx="444">
                  <c:v>-</c:v>
                </c:pt>
                <c:pt idx="445">
                  <c:v>-</c:v>
                </c:pt>
                <c:pt idx="446">
                  <c:v>-</c:v>
                </c:pt>
                <c:pt idx="447">
                  <c:v>-</c:v>
                </c:pt>
                <c:pt idx="448">
                  <c:v>-</c:v>
                </c:pt>
                <c:pt idx="449">
                  <c:v>-</c:v>
                </c:pt>
                <c:pt idx="450">
                  <c:v>-</c:v>
                </c:pt>
                <c:pt idx="451">
                  <c:v>-</c:v>
                </c:pt>
                <c:pt idx="452">
                  <c:v>-</c:v>
                </c:pt>
                <c:pt idx="453">
                  <c:v>-</c:v>
                </c:pt>
                <c:pt idx="454">
                  <c:v>-</c:v>
                </c:pt>
                <c:pt idx="455">
                  <c:v>-</c:v>
                </c:pt>
                <c:pt idx="456">
                  <c:v>-</c:v>
                </c:pt>
                <c:pt idx="457">
                  <c:v>-</c:v>
                </c:pt>
                <c:pt idx="458">
                  <c:v>-</c:v>
                </c:pt>
                <c:pt idx="459">
                  <c:v>-</c:v>
                </c:pt>
                <c:pt idx="460">
                  <c:v>-</c:v>
                </c:pt>
                <c:pt idx="461">
                  <c:v>-</c:v>
                </c:pt>
                <c:pt idx="462">
                  <c:v>-</c:v>
                </c:pt>
                <c:pt idx="463">
                  <c:v>-</c:v>
                </c:pt>
                <c:pt idx="464">
                  <c:v>-</c:v>
                </c:pt>
                <c:pt idx="465">
                  <c:v>-</c:v>
                </c:pt>
                <c:pt idx="466">
                  <c:v>-</c:v>
                </c:pt>
                <c:pt idx="467">
                  <c:v>-</c:v>
                </c:pt>
                <c:pt idx="468">
                  <c:v>-</c:v>
                </c:pt>
                <c:pt idx="469">
                  <c:v>-</c:v>
                </c:pt>
                <c:pt idx="470">
                  <c:v>-</c:v>
                </c:pt>
                <c:pt idx="471">
                  <c:v>-</c:v>
                </c:pt>
                <c:pt idx="472">
                  <c:v>-</c:v>
                </c:pt>
                <c:pt idx="473">
                  <c:v>-</c:v>
                </c:pt>
                <c:pt idx="474">
                  <c:v>-</c:v>
                </c:pt>
                <c:pt idx="475">
                  <c:v>-</c:v>
                </c:pt>
                <c:pt idx="476">
                  <c:v>-</c:v>
                </c:pt>
                <c:pt idx="477">
                  <c:v>-</c:v>
                </c:pt>
                <c:pt idx="478">
                  <c:v>-</c:v>
                </c:pt>
                <c:pt idx="479">
                  <c:v>-</c:v>
                </c:pt>
                <c:pt idx="480">
                  <c:v>-</c:v>
                </c:pt>
                <c:pt idx="481">
                  <c:v>-</c:v>
                </c:pt>
                <c:pt idx="482">
                  <c:v>-</c:v>
                </c:pt>
                <c:pt idx="483">
                  <c:v>-</c:v>
                </c:pt>
                <c:pt idx="484">
                  <c:v>-</c:v>
                </c:pt>
                <c:pt idx="485">
                  <c:v>-</c:v>
                </c:pt>
                <c:pt idx="486">
                  <c:v>-</c:v>
                </c:pt>
                <c:pt idx="487">
                  <c:v>-</c:v>
                </c:pt>
                <c:pt idx="488">
                  <c:v>-</c:v>
                </c:pt>
                <c:pt idx="489">
                  <c:v>-</c:v>
                </c:pt>
                <c:pt idx="490">
                  <c:v>-</c:v>
                </c:pt>
                <c:pt idx="491">
                  <c:v>-</c:v>
                </c:pt>
                <c:pt idx="492">
                  <c:v>-</c:v>
                </c:pt>
                <c:pt idx="493">
                  <c:v>-</c:v>
                </c:pt>
                <c:pt idx="494">
                  <c:v>-</c:v>
                </c:pt>
                <c:pt idx="495">
                  <c:v>-</c:v>
                </c:pt>
                <c:pt idx="496">
                  <c:v>-</c:v>
                </c:pt>
                <c:pt idx="497">
                  <c:v>-</c:v>
                </c:pt>
                <c:pt idx="498">
                  <c:v>-</c:v>
                </c:pt>
                <c:pt idx="499">
                  <c:v>-</c:v>
                </c:pt>
                <c:pt idx="500">
                  <c:v>-</c:v>
                </c:pt>
                <c:pt idx="501">
                  <c:v>-</c:v>
                </c:pt>
                <c:pt idx="502">
                  <c:v>-</c:v>
                </c:pt>
                <c:pt idx="503">
                  <c:v>-</c:v>
                </c:pt>
                <c:pt idx="504">
                  <c:v>-</c:v>
                </c:pt>
                <c:pt idx="505">
                  <c:v>-</c:v>
                </c:pt>
                <c:pt idx="506">
                  <c:v>-</c:v>
                </c:pt>
                <c:pt idx="507">
                  <c:v>-</c:v>
                </c:pt>
                <c:pt idx="508">
                  <c:v>-</c:v>
                </c:pt>
                <c:pt idx="509">
                  <c:v>-</c:v>
                </c:pt>
                <c:pt idx="510">
                  <c:v>-</c:v>
                </c:pt>
                <c:pt idx="511">
                  <c:v>-</c:v>
                </c:pt>
                <c:pt idx="512">
                  <c:v>-</c:v>
                </c:pt>
                <c:pt idx="513">
                  <c:v>-</c:v>
                </c:pt>
                <c:pt idx="514">
                  <c:v>-</c:v>
                </c:pt>
                <c:pt idx="515">
                  <c:v>-</c:v>
                </c:pt>
                <c:pt idx="516">
                  <c:v>-</c:v>
                </c:pt>
                <c:pt idx="517">
                  <c:v>-</c:v>
                </c:pt>
                <c:pt idx="518">
                  <c:v>-</c:v>
                </c:pt>
                <c:pt idx="519">
                  <c:v>-</c:v>
                </c:pt>
                <c:pt idx="520">
                  <c:v>-</c:v>
                </c:pt>
                <c:pt idx="521">
                  <c:v>-</c:v>
                </c:pt>
                <c:pt idx="522">
                  <c:v>-</c:v>
                </c:pt>
                <c:pt idx="523">
                  <c:v>-</c:v>
                </c:pt>
                <c:pt idx="524">
                  <c:v>-</c:v>
                </c:pt>
                <c:pt idx="525">
                  <c:v>-</c:v>
                </c:pt>
                <c:pt idx="526">
                  <c:v>-</c:v>
                </c:pt>
                <c:pt idx="527">
                  <c:v>-</c:v>
                </c:pt>
                <c:pt idx="528">
                  <c:v>-</c:v>
                </c:pt>
                <c:pt idx="529">
                  <c:v>-</c:v>
                </c:pt>
                <c:pt idx="530">
                  <c:v>-</c:v>
                </c:pt>
                <c:pt idx="531">
                  <c:v>-</c:v>
                </c:pt>
                <c:pt idx="532">
                  <c:v>-</c:v>
                </c:pt>
                <c:pt idx="533">
                  <c:v>-</c:v>
                </c:pt>
                <c:pt idx="534">
                  <c:v>-</c:v>
                </c:pt>
                <c:pt idx="535">
                  <c:v>-</c:v>
                </c:pt>
                <c:pt idx="536">
                  <c:v>-</c:v>
                </c:pt>
                <c:pt idx="537">
                  <c:v>-</c:v>
                </c:pt>
                <c:pt idx="538">
                  <c:v>-</c:v>
                </c:pt>
                <c:pt idx="539">
                  <c:v>-</c:v>
                </c:pt>
                <c:pt idx="540">
                  <c:v>-</c:v>
                </c:pt>
                <c:pt idx="541">
                  <c:v>-</c:v>
                </c:pt>
                <c:pt idx="542">
                  <c:v>-</c:v>
                </c:pt>
                <c:pt idx="543">
                  <c:v>-</c:v>
                </c:pt>
                <c:pt idx="544">
                  <c:v>-</c:v>
                </c:pt>
                <c:pt idx="545">
                  <c:v>-</c:v>
                </c:pt>
                <c:pt idx="546">
                  <c:v>-</c:v>
                </c:pt>
                <c:pt idx="547">
                  <c:v>-</c:v>
                </c:pt>
                <c:pt idx="548">
                  <c:v>-</c:v>
                </c:pt>
                <c:pt idx="549">
                  <c:v>-</c:v>
                </c:pt>
                <c:pt idx="550">
                  <c:v>-</c:v>
                </c:pt>
                <c:pt idx="551">
                  <c:v>-</c:v>
                </c:pt>
                <c:pt idx="552">
                  <c:v>-</c:v>
                </c:pt>
                <c:pt idx="553">
                  <c:v>-</c:v>
                </c:pt>
                <c:pt idx="554">
                  <c:v>-</c:v>
                </c:pt>
                <c:pt idx="555">
                  <c:v>-</c:v>
                </c:pt>
                <c:pt idx="556">
                  <c:v>-</c:v>
                </c:pt>
                <c:pt idx="557">
                  <c:v>-</c:v>
                </c:pt>
                <c:pt idx="558">
                  <c:v>-</c:v>
                </c:pt>
                <c:pt idx="559">
                  <c:v>-</c:v>
                </c:pt>
                <c:pt idx="560">
                  <c:v>-</c:v>
                </c:pt>
                <c:pt idx="561">
                  <c:v>-</c:v>
                </c:pt>
                <c:pt idx="562">
                  <c:v>-</c:v>
                </c:pt>
                <c:pt idx="563">
                  <c:v>-</c:v>
                </c:pt>
                <c:pt idx="564">
                  <c:v>-</c:v>
                </c:pt>
                <c:pt idx="565">
                  <c:v>-</c:v>
                </c:pt>
                <c:pt idx="566">
                  <c:v>-</c:v>
                </c:pt>
                <c:pt idx="567">
                  <c:v>-</c:v>
                </c:pt>
                <c:pt idx="568">
                  <c:v>-</c:v>
                </c:pt>
                <c:pt idx="569">
                  <c:v>-</c:v>
                </c:pt>
                <c:pt idx="570">
                  <c:v>-</c:v>
                </c:pt>
                <c:pt idx="571">
                  <c:v>-</c:v>
                </c:pt>
                <c:pt idx="572">
                  <c:v>-</c:v>
                </c:pt>
                <c:pt idx="573">
                  <c:v>-</c:v>
                </c:pt>
                <c:pt idx="574">
                  <c:v>-</c:v>
                </c:pt>
                <c:pt idx="575">
                  <c:v>-</c:v>
                </c:pt>
                <c:pt idx="576">
                  <c:v>-</c:v>
                </c:pt>
                <c:pt idx="577">
                  <c:v>-</c:v>
                </c:pt>
                <c:pt idx="578">
                  <c:v>-</c:v>
                </c:pt>
                <c:pt idx="579">
                  <c:v>-</c:v>
                </c:pt>
                <c:pt idx="580">
                  <c:v>-</c:v>
                </c:pt>
                <c:pt idx="581">
                  <c:v>-</c:v>
                </c:pt>
                <c:pt idx="582">
                  <c:v>-</c:v>
                </c:pt>
                <c:pt idx="583">
                  <c:v>-</c:v>
                </c:pt>
                <c:pt idx="584">
                  <c:v>-</c:v>
                </c:pt>
                <c:pt idx="585">
                  <c:v>-</c:v>
                </c:pt>
                <c:pt idx="586">
                  <c:v>-</c:v>
                </c:pt>
                <c:pt idx="587">
                  <c:v>-</c:v>
                </c:pt>
                <c:pt idx="588">
                  <c:v>-</c:v>
                </c:pt>
                <c:pt idx="589">
                  <c:v>-</c:v>
                </c:pt>
                <c:pt idx="590">
                  <c:v>-</c:v>
                </c:pt>
                <c:pt idx="591">
                  <c:v>-</c:v>
                </c:pt>
                <c:pt idx="592">
                  <c:v>-</c:v>
                </c:pt>
                <c:pt idx="593">
                  <c:v>-</c:v>
                </c:pt>
                <c:pt idx="594">
                  <c:v>-</c:v>
                </c:pt>
                <c:pt idx="595">
                  <c:v>-</c:v>
                </c:pt>
                <c:pt idx="596">
                  <c:v>-</c:v>
                </c:pt>
                <c:pt idx="597">
                  <c:v>-</c:v>
                </c:pt>
                <c:pt idx="598">
                  <c:v>-</c:v>
                </c:pt>
                <c:pt idx="599">
                  <c:v>-</c:v>
                </c:pt>
                <c:pt idx="600">
                  <c:v>-</c:v>
                </c:pt>
                <c:pt idx="601">
                  <c:v>-</c:v>
                </c:pt>
                <c:pt idx="602">
                  <c:v>-</c:v>
                </c:pt>
                <c:pt idx="603">
                  <c:v>-</c:v>
                </c:pt>
                <c:pt idx="604">
                  <c:v>-</c:v>
                </c:pt>
                <c:pt idx="605">
                  <c:v>-</c:v>
                </c:pt>
                <c:pt idx="606">
                  <c:v>-</c:v>
                </c:pt>
                <c:pt idx="607">
                  <c:v>-</c:v>
                </c:pt>
                <c:pt idx="608">
                  <c:v>-</c:v>
                </c:pt>
                <c:pt idx="609">
                  <c:v>-</c:v>
                </c:pt>
                <c:pt idx="610">
                  <c:v>-</c:v>
                </c:pt>
                <c:pt idx="611">
                  <c:v>-</c:v>
                </c:pt>
                <c:pt idx="612">
                  <c:v>-</c:v>
                </c:pt>
                <c:pt idx="613">
                  <c:v>-</c:v>
                </c:pt>
                <c:pt idx="614">
                  <c:v>-</c:v>
                </c:pt>
                <c:pt idx="615">
                  <c:v>-</c:v>
                </c:pt>
                <c:pt idx="616">
                  <c:v>-</c:v>
                </c:pt>
                <c:pt idx="617">
                  <c:v>-</c:v>
                </c:pt>
                <c:pt idx="618">
                  <c:v>-</c:v>
                </c:pt>
                <c:pt idx="619">
                  <c:v>-</c:v>
                </c:pt>
                <c:pt idx="620">
                  <c:v>-</c:v>
                </c:pt>
                <c:pt idx="621">
                  <c:v>-</c:v>
                </c:pt>
                <c:pt idx="622">
                  <c:v>-</c:v>
                </c:pt>
                <c:pt idx="623">
                  <c:v>-</c:v>
                </c:pt>
                <c:pt idx="624">
                  <c:v>-</c:v>
                </c:pt>
                <c:pt idx="625">
                  <c:v>-</c:v>
                </c:pt>
                <c:pt idx="626">
                  <c:v>-</c:v>
                </c:pt>
                <c:pt idx="627">
                  <c:v>-</c:v>
                </c:pt>
                <c:pt idx="628">
                  <c:v>-</c:v>
                </c:pt>
                <c:pt idx="629">
                  <c:v>-</c:v>
                </c:pt>
                <c:pt idx="630">
                  <c:v>-</c:v>
                </c:pt>
                <c:pt idx="631">
                  <c:v>-</c:v>
                </c:pt>
                <c:pt idx="632">
                  <c:v>-</c:v>
                </c:pt>
                <c:pt idx="633">
                  <c:v>-</c:v>
                </c:pt>
                <c:pt idx="634">
                  <c:v>-</c:v>
                </c:pt>
                <c:pt idx="635">
                  <c:v>-</c:v>
                </c:pt>
                <c:pt idx="636">
                  <c:v>-</c:v>
                </c:pt>
                <c:pt idx="637">
                  <c:v>-</c:v>
                </c:pt>
                <c:pt idx="638">
                  <c:v>-</c:v>
                </c:pt>
                <c:pt idx="639">
                  <c:v>-</c:v>
                </c:pt>
                <c:pt idx="640">
                  <c:v>-</c:v>
                </c:pt>
                <c:pt idx="641">
                  <c:v>-</c:v>
                </c:pt>
                <c:pt idx="642">
                  <c:v>-</c:v>
                </c:pt>
                <c:pt idx="643">
                  <c:v>-</c:v>
                </c:pt>
                <c:pt idx="644">
                  <c:v>-</c:v>
                </c:pt>
                <c:pt idx="645">
                  <c:v>-</c:v>
                </c:pt>
                <c:pt idx="646">
                  <c:v>-</c:v>
                </c:pt>
                <c:pt idx="647">
                  <c:v>-</c:v>
                </c:pt>
                <c:pt idx="648">
                  <c:v>-</c:v>
                </c:pt>
                <c:pt idx="649">
                  <c:v>-</c:v>
                </c:pt>
                <c:pt idx="650">
                  <c:v>-</c:v>
                </c:pt>
                <c:pt idx="651">
                  <c:v>-</c:v>
                </c:pt>
                <c:pt idx="652">
                  <c:v>-</c:v>
                </c:pt>
                <c:pt idx="653">
                  <c:v>-</c:v>
                </c:pt>
                <c:pt idx="654">
                  <c:v>-</c:v>
                </c:pt>
                <c:pt idx="655">
                  <c:v>-</c:v>
                </c:pt>
                <c:pt idx="656">
                  <c:v>-</c:v>
                </c:pt>
                <c:pt idx="657">
                  <c:v>-</c:v>
                </c:pt>
                <c:pt idx="658">
                  <c:v>-</c:v>
                </c:pt>
                <c:pt idx="659">
                  <c:v>-</c:v>
                </c:pt>
                <c:pt idx="660">
                  <c:v>-</c:v>
                </c:pt>
                <c:pt idx="661">
                  <c:v>-</c:v>
                </c:pt>
                <c:pt idx="662">
                  <c:v>-</c:v>
                </c:pt>
                <c:pt idx="663">
                  <c:v>-</c:v>
                </c:pt>
                <c:pt idx="664">
                  <c:v>-</c:v>
                </c:pt>
                <c:pt idx="665">
                  <c:v>-</c:v>
                </c:pt>
                <c:pt idx="666">
                  <c:v>-</c:v>
                </c:pt>
                <c:pt idx="667">
                  <c:v>-</c:v>
                </c:pt>
                <c:pt idx="668">
                  <c:v>-</c:v>
                </c:pt>
                <c:pt idx="669">
                  <c:v>-</c:v>
                </c:pt>
                <c:pt idx="670">
                  <c:v>-</c:v>
                </c:pt>
                <c:pt idx="671">
                  <c:v>-</c:v>
                </c:pt>
                <c:pt idx="672">
                  <c:v>-</c:v>
                </c:pt>
                <c:pt idx="673">
                  <c:v>-</c:v>
                </c:pt>
                <c:pt idx="674">
                  <c:v>-</c:v>
                </c:pt>
                <c:pt idx="675">
                  <c:v>-</c:v>
                </c:pt>
                <c:pt idx="676">
                  <c:v>-</c:v>
                </c:pt>
                <c:pt idx="677">
                  <c:v>-</c:v>
                </c:pt>
                <c:pt idx="678">
                  <c:v>-</c:v>
                </c:pt>
                <c:pt idx="679">
                  <c:v>-</c:v>
                </c:pt>
                <c:pt idx="680">
                  <c:v>-</c:v>
                </c:pt>
                <c:pt idx="681">
                  <c:v>-</c:v>
                </c:pt>
                <c:pt idx="682">
                  <c:v>-</c:v>
                </c:pt>
                <c:pt idx="683">
                  <c:v>-</c:v>
                </c:pt>
                <c:pt idx="684">
                  <c:v>-</c:v>
                </c:pt>
                <c:pt idx="685">
                  <c:v>-</c:v>
                </c:pt>
                <c:pt idx="686">
                  <c:v>-</c:v>
                </c:pt>
                <c:pt idx="687">
                  <c:v>-</c:v>
                </c:pt>
                <c:pt idx="688">
                  <c:v>-</c:v>
                </c:pt>
                <c:pt idx="689">
                  <c:v>-</c:v>
                </c:pt>
                <c:pt idx="690">
                  <c:v>-</c:v>
                </c:pt>
                <c:pt idx="691">
                  <c:v>-</c:v>
                </c:pt>
                <c:pt idx="692">
                  <c:v>-</c:v>
                </c:pt>
                <c:pt idx="693">
                  <c:v>-</c:v>
                </c:pt>
                <c:pt idx="694">
                  <c:v>-</c:v>
                </c:pt>
                <c:pt idx="695">
                  <c:v>-</c:v>
                </c:pt>
                <c:pt idx="696">
                  <c:v>-</c:v>
                </c:pt>
                <c:pt idx="697">
                  <c:v>-</c:v>
                </c:pt>
                <c:pt idx="698">
                  <c:v>-</c:v>
                </c:pt>
                <c:pt idx="699">
                  <c:v>-</c:v>
                </c:pt>
                <c:pt idx="700">
                  <c:v>-</c:v>
                </c:pt>
                <c:pt idx="701">
                  <c:v>-</c:v>
                </c:pt>
                <c:pt idx="702">
                  <c:v>-</c:v>
                </c:pt>
                <c:pt idx="703">
                  <c:v>-</c:v>
                </c:pt>
                <c:pt idx="704">
                  <c:v>-</c:v>
                </c:pt>
                <c:pt idx="705">
                  <c:v>-</c:v>
                </c:pt>
                <c:pt idx="706">
                  <c:v>-</c:v>
                </c:pt>
                <c:pt idx="707">
                  <c:v>-</c:v>
                </c:pt>
                <c:pt idx="708">
                  <c:v>-</c:v>
                </c:pt>
                <c:pt idx="709">
                  <c:v>-</c:v>
                </c:pt>
                <c:pt idx="710">
                  <c:v>-</c:v>
                </c:pt>
                <c:pt idx="711">
                  <c:v>-</c:v>
                </c:pt>
                <c:pt idx="712">
                  <c:v>-</c:v>
                </c:pt>
                <c:pt idx="713">
                  <c:v>-</c:v>
                </c:pt>
                <c:pt idx="714">
                  <c:v>-</c:v>
                </c:pt>
                <c:pt idx="715">
                  <c:v>-</c:v>
                </c:pt>
                <c:pt idx="716">
                  <c:v>-</c:v>
                </c:pt>
                <c:pt idx="717">
                  <c:v>-</c:v>
                </c:pt>
                <c:pt idx="718">
                  <c:v>-</c:v>
                </c:pt>
                <c:pt idx="719">
                  <c:v>-</c:v>
                </c:pt>
                <c:pt idx="720">
                  <c:v>-</c:v>
                </c:pt>
                <c:pt idx="721">
                  <c:v>-</c:v>
                </c:pt>
                <c:pt idx="722">
                  <c:v>-</c:v>
                </c:pt>
                <c:pt idx="723">
                  <c:v>-</c:v>
                </c:pt>
                <c:pt idx="724">
                  <c:v>-</c:v>
                </c:pt>
                <c:pt idx="725">
                  <c:v>-</c:v>
                </c:pt>
                <c:pt idx="726">
                  <c:v>-</c:v>
                </c:pt>
                <c:pt idx="727">
                  <c:v>-</c:v>
                </c:pt>
                <c:pt idx="728">
                  <c:v>-</c:v>
                </c:pt>
                <c:pt idx="729">
                  <c:v>-</c:v>
                </c:pt>
                <c:pt idx="730">
                  <c:v>-</c:v>
                </c:pt>
                <c:pt idx="731">
                  <c:v>-</c:v>
                </c:pt>
                <c:pt idx="732">
                  <c:v>-</c:v>
                </c:pt>
                <c:pt idx="733">
                  <c:v>-</c:v>
                </c:pt>
                <c:pt idx="734">
                  <c:v>-</c:v>
                </c:pt>
                <c:pt idx="735">
                  <c:v>-</c:v>
                </c:pt>
                <c:pt idx="736">
                  <c:v>-</c:v>
                </c:pt>
                <c:pt idx="737">
                  <c:v>-</c:v>
                </c:pt>
                <c:pt idx="738">
                  <c:v>-</c:v>
                </c:pt>
                <c:pt idx="739">
                  <c:v>-</c:v>
                </c:pt>
                <c:pt idx="740">
                  <c:v>-</c:v>
                </c:pt>
                <c:pt idx="741">
                  <c:v>-</c:v>
                </c:pt>
                <c:pt idx="742">
                  <c:v>-</c:v>
                </c:pt>
                <c:pt idx="743">
                  <c:v>-</c:v>
                </c:pt>
                <c:pt idx="744">
                  <c:v>-</c:v>
                </c:pt>
                <c:pt idx="745">
                  <c:v>-</c:v>
                </c:pt>
                <c:pt idx="746">
                  <c:v>-</c:v>
                </c:pt>
                <c:pt idx="747">
                  <c:v>-</c:v>
                </c:pt>
                <c:pt idx="748">
                  <c:v>-</c:v>
                </c:pt>
                <c:pt idx="749">
                  <c:v>-</c:v>
                </c:pt>
                <c:pt idx="750">
                  <c:v>-</c:v>
                </c:pt>
                <c:pt idx="751">
                  <c:v>-</c:v>
                </c:pt>
                <c:pt idx="752">
                  <c:v>-</c:v>
                </c:pt>
                <c:pt idx="753">
                  <c:v>-</c:v>
                </c:pt>
                <c:pt idx="754">
                  <c:v>-</c:v>
                </c:pt>
                <c:pt idx="755">
                  <c:v>-</c:v>
                </c:pt>
                <c:pt idx="756">
                  <c:v>-</c:v>
                </c:pt>
                <c:pt idx="757">
                  <c:v>-</c:v>
                </c:pt>
                <c:pt idx="758">
                  <c:v>-</c:v>
                </c:pt>
                <c:pt idx="759">
                  <c:v>-</c:v>
                </c:pt>
                <c:pt idx="760">
                  <c:v>-</c:v>
                </c:pt>
                <c:pt idx="761">
                  <c:v>-</c:v>
                </c:pt>
                <c:pt idx="762">
                  <c:v>-</c:v>
                </c:pt>
                <c:pt idx="763">
                  <c:v>-</c:v>
                </c:pt>
                <c:pt idx="764">
                  <c:v>-</c:v>
                </c:pt>
                <c:pt idx="765">
                  <c:v>-</c:v>
                </c:pt>
                <c:pt idx="766">
                  <c:v>-</c:v>
                </c:pt>
                <c:pt idx="767">
                  <c:v>-</c:v>
                </c:pt>
                <c:pt idx="768">
                  <c:v>-</c:v>
                </c:pt>
                <c:pt idx="769">
                  <c:v>-</c:v>
                </c:pt>
                <c:pt idx="770">
                  <c:v>-</c:v>
                </c:pt>
                <c:pt idx="771">
                  <c:v>-</c:v>
                </c:pt>
                <c:pt idx="772">
                  <c:v>-</c:v>
                </c:pt>
                <c:pt idx="773">
                  <c:v>-</c:v>
                </c:pt>
                <c:pt idx="774">
                  <c:v>-</c:v>
                </c:pt>
                <c:pt idx="775">
                  <c:v>-</c:v>
                </c:pt>
                <c:pt idx="776">
                  <c:v>-</c:v>
                </c:pt>
                <c:pt idx="777">
                  <c:v>-</c:v>
                </c:pt>
                <c:pt idx="778">
                  <c:v>-</c:v>
                </c:pt>
                <c:pt idx="779">
                  <c:v>-</c:v>
                </c:pt>
                <c:pt idx="780">
                  <c:v>-</c:v>
                </c:pt>
                <c:pt idx="781">
                  <c:v>-</c:v>
                </c:pt>
                <c:pt idx="782">
                  <c:v>-</c:v>
                </c:pt>
                <c:pt idx="783">
                  <c:v>-</c:v>
                </c:pt>
                <c:pt idx="784">
                  <c:v>-</c:v>
                </c:pt>
                <c:pt idx="785">
                  <c:v>-</c:v>
                </c:pt>
                <c:pt idx="786">
                  <c:v>-</c:v>
                </c:pt>
                <c:pt idx="787">
                  <c:v>-</c:v>
                </c:pt>
                <c:pt idx="788">
                  <c:v>-</c:v>
                </c:pt>
                <c:pt idx="789">
                  <c:v>-</c:v>
                </c:pt>
                <c:pt idx="790">
                  <c:v>-</c:v>
                </c:pt>
                <c:pt idx="791">
                  <c:v>-</c:v>
                </c:pt>
                <c:pt idx="792">
                  <c:v>-</c:v>
                </c:pt>
                <c:pt idx="793">
                  <c:v>-</c:v>
                </c:pt>
                <c:pt idx="794">
                  <c:v>-</c:v>
                </c:pt>
                <c:pt idx="795">
                  <c:v>-</c:v>
                </c:pt>
                <c:pt idx="796">
                  <c:v>-</c:v>
                </c:pt>
                <c:pt idx="797">
                  <c:v>-</c:v>
                </c:pt>
                <c:pt idx="798">
                  <c:v>-</c:v>
                </c:pt>
                <c:pt idx="799">
                  <c:v>-</c:v>
                </c:pt>
                <c:pt idx="800">
                  <c:v>-</c:v>
                </c:pt>
                <c:pt idx="801">
                  <c:v>-</c:v>
                </c:pt>
                <c:pt idx="802">
                  <c:v>-</c:v>
                </c:pt>
                <c:pt idx="803">
                  <c:v>-</c:v>
                </c:pt>
                <c:pt idx="804">
                  <c:v>-</c:v>
                </c:pt>
                <c:pt idx="805">
                  <c:v>-</c:v>
                </c:pt>
                <c:pt idx="806">
                  <c:v>-</c:v>
                </c:pt>
                <c:pt idx="807">
                  <c:v>-</c:v>
                </c:pt>
                <c:pt idx="808">
                  <c:v>-</c:v>
                </c:pt>
                <c:pt idx="809">
                  <c:v>-</c:v>
                </c:pt>
                <c:pt idx="810">
                  <c:v>-</c:v>
                </c:pt>
                <c:pt idx="811">
                  <c:v>-</c:v>
                </c:pt>
                <c:pt idx="812">
                  <c:v>-</c:v>
                </c:pt>
                <c:pt idx="813">
                  <c:v>-</c:v>
                </c:pt>
                <c:pt idx="814">
                  <c:v>-</c:v>
                </c:pt>
                <c:pt idx="815">
                  <c:v>-</c:v>
                </c:pt>
                <c:pt idx="816">
                  <c:v>-</c:v>
                </c:pt>
                <c:pt idx="817">
                  <c:v>-</c:v>
                </c:pt>
                <c:pt idx="818">
                  <c:v>-</c:v>
                </c:pt>
                <c:pt idx="819">
                  <c:v>-</c:v>
                </c:pt>
                <c:pt idx="820">
                  <c:v>-</c:v>
                </c:pt>
                <c:pt idx="821">
                  <c:v>-</c:v>
                </c:pt>
                <c:pt idx="822">
                  <c:v>-</c:v>
                </c:pt>
                <c:pt idx="823">
                  <c:v>-</c:v>
                </c:pt>
                <c:pt idx="824">
                  <c:v>-</c:v>
                </c:pt>
                <c:pt idx="825">
                  <c:v>-</c:v>
                </c:pt>
                <c:pt idx="826">
                  <c:v>-</c:v>
                </c:pt>
                <c:pt idx="827">
                  <c:v>-</c:v>
                </c:pt>
                <c:pt idx="828">
                  <c:v>-</c:v>
                </c:pt>
                <c:pt idx="829">
                  <c:v>-</c:v>
                </c:pt>
                <c:pt idx="830">
                  <c:v>-</c:v>
                </c:pt>
                <c:pt idx="831">
                  <c:v>-</c:v>
                </c:pt>
                <c:pt idx="832">
                  <c:v>-</c:v>
                </c:pt>
                <c:pt idx="833">
                  <c:v>-</c:v>
                </c:pt>
                <c:pt idx="834">
                  <c:v>-</c:v>
                </c:pt>
                <c:pt idx="835">
                  <c:v>-</c:v>
                </c:pt>
                <c:pt idx="836">
                  <c:v>-</c:v>
                </c:pt>
                <c:pt idx="837">
                  <c:v>-</c:v>
                </c:pt>
                <c:pt idx="838">
                  <c:v>-</c:v>
                </c:pt>
                <c:pt idx="839">
                  <c:v>-</c:v>
                </c:pt>
                <c:pt idx="840">
                  <c:v>-</c:v>
                </c:pt>
                <c:pt idx="841">
                  <c:v>-</c:v>
                </c:pt>
                <c:pt idx="842">
                  <c:v>-</c:v>
                </c:pt>
                <c:pt idx="843">
                  <c:v>-</c:v>
                </c:pt>
                <c:pt idx="844">
                  <c:v>-</c:v>
                </c:pt>
                <c:pt idx="845">
                  <c:v>-</c:v>
                </c:pt>
                <c:pt idx="846">
                  <c:v>-</c:v>
                </c:pt>
                <c:pt idx="847">
                  <c:v>-</c:v>
                </c:pt>
                <c:pt idx="848">
                  <c:v>-</c:v>
                </c:pt>
                <c:pt idx="849">
                  <c:v>-</c:v>
                </c:pt>
                <c:pt idx="850">
                  <c:v>-</c:v>
                </c:pt>
                <c:pt idx="851">
                  <c:v>-</c:v>
                </c:pt>
                <c:pt idx="852">
                  <c:v>-</c:v>
                </c:pt>
                <c:pt idx="853">
                  <c:v>-</c:v>
                </c:pt>
                <c:pt idx="854">
                  <c:v>-</c:v>
                </c:pt>
                <c:pt idx="855">
                  <c:v>-</c:v>
                </c:pt>
                <c:pt idx="856">
                  <c:v>-</c:v>
                </c:pt>
                <c:pt idx="857">
                  <c:v>-</c:v>
                </c:pt>
                <c:pt idx="858">
                  <c:v>-</c:v>
                </c:pt>
                <c:pt idx="859">
                  <c:v>-</c:v>
                </c:pt>
                <c:pt idx="860">
                  <c:v>-</c:v>
                </c:pt>
                <c:pt idx="861">
                  <c:v>-</c:v>
                </c:pt>
                <c:pt idx="862">
                  <c:v>-</c:v>
                </c:pt>
                <c:pt idx="863">
                  <c:v>-</c:v>
                </c:pt>
                <c:pt idx="864">
                  <c:v>-</c:v>
                </c:pt>
                <c:pt idx="865">
                  <c:v>-</c:v>
                </c:pt>
                <c:pt idx="866">
                  <c:v>-</c:v>
                </c:pt>
                <c:pt idx="867">
                  <c:v>-</c:v>
                </c:pt>
                <c:pt idx="868">
                  <c:v>-</c:v>
                </c:pt>
                <c:pt idx="869">
                  <c:v>-</c:v>
                </c:pt>
                <c:pt idx="870">
                  <c:v>-</c:v>
                </c:pt>
                <c:pt idx="871">
                  <c:v>-</c:v>
                </c:pt>
                <c:pt idx="872">
                  <c:v>-</c:v>
                </c:pt>
                <c:pt idx="873">
                  <c:v>-</c:v>
                </c:pt>
                <c:pt idx="874">
                  <c:v>-</c:v>
                </c:pt>
                <c:pt idx="875">
                  <c:v>-</c:v>
                </c:pt>
                <c:pt idx="876">
                  <c:v>-</c:v>
                </c:pt>
                <c:pt idx="877">
                  <c:v>-</c:v>
                </c:pt>
                <c:pt idx="878">
                  <c:v>-</c:v>
                </c:pt>
                <c:pt idx="879">
                  <c:v>-</c:v>
                </c:pt>
                <c:pt idx="880">
                  <c:v>-</c:v>
                </c:pt>
                <c:pt idx="881">
                  <c:v>-</c:v>
                </c:pt>
                <c:pt idx="882">
                  <c:v>-</c:v>
                </c:pt>
                <c:pt idx="883">
                  <c:v>-</c:v>
                </c:pt>
                <c:pt idx="884">
                  <c:v>-</c:v>
                </c:pt>
                <c:pt idx="885">
                  <c:v>-</c:v>
                </c:pt>
                <c:pt idx="886">
                  <c:v>-</c:v>
                </c:pt>
                <c:pt idx="887">
                  <c:v>-</c:v>
                </c:pt>
                <c:pt idx="888">
                  <c:v>-</c:v>
                </c:pt>
                <c:pt idx="889">
                  <c:v>-</c:v>
                </c:pt>
                <c:pt idx="890">
                  <c:v>-</c:v>
                </c:pt>
                <c:pt idx="891">
                  <c:v>-</c:v>
                </c:pt>
                <c:pt idx="892">
                  <c:v>-</c:v>
                </c:pt>
                <c:pt idx="893">
                  <c:v>-</c:v>
                </c:pt>
                <c:pt idx="894">
                  <c:v>-</c:v>
                </c:pt>
                <c:pt idx="895">
                  <c:v>-</c:v>
                </c:pt>
                <c:pt idx="896">
                  <c:v>-</c:v>
                </c:pt>
                <c:pt idx="897">
                  <c:v>-</c:v>
                </c:pt>
                <c:pt idx="898">
                  <c:v>-</c:v>
                </c:pt>
                <c:pt idx="899">
                  <c:v>-</c:v>
                </c:pt>
                <c:pt idx="900">
                  <c:v>-</c:v>
                </c:pt>
                <c:pt idx="901">
                  <c:v>-</c:v>
                </c:pt>
                <c:pt idx="902">
                  <c:v>-</c:v>
                </c:pt>
                <c:pt idx="903">
                  <c:v>-</c:v>
                </c:pt>
                <c:pt idx="904">
                  <c:v>-</c:v>
                </c:pt>
                <c:pt idx="905">
                  <c:v>-</c:v>
                </c:pt>
                <c:pt idx="906">
                  <c:v>-</c:v>
                </c:pt>
                <c:pt idx="907">
                  <c:v>-</c:v>
                </c:pt>
                <c:pt idx="908">
                  <c:v>-</c:v>
                </c:pt>
                <c:pt idx="909">
                  <c:v>-</c:v>
                </c:pt>
                <c:pt idx="910">
                  <c:v>-</c:v>
                </c:pt>
                <c:pt idx="911">
                  <c:v>-</c:v>
                </c:pt>
                <c:pt idx="912">
                  <c:v>-</c:v>
                </c:pt>
                <c:pt idx="913">
                  <c:v>-</c:v>
                </c:pt>
                <c:pt idx="914">
                  <c:v>-</c:v>
                </c:pt>
                <c:pt idx="915">
                  <c:v>-</c:v>
                </c:pt>
                <c:pt idx="916">
                  <c:v>-</c:v>
                </c:pt>
                <c:pt idx="917">
                  <c:v>-</c:v>
                </c:pt>
                <c:pt idx="918">
                  <c:v>-</c:v>
                </c:pt>
                <c:pt idx="919">
                  <c:v>-</c:v>
                </c:pt>
                <c:pt idx="920">
                  <c:v>-</c:v>
                </c:pt>
                <c:pt idx="921">
                  <c:v>-</c:v>
                </c:pt>
                <c:pt idx="922">
                  <c:v>-</c:v>
                </c:pt>
                <c:pt idx="923">
                  <c:v>-</c:v>
                </c:pt>
                <c:pt idx="924">
                  <c:v>-</c:v>
                </c:pt>
                <c:pt idx="925">
                  <c:v>-</c:v>
                </c:pt>
                <c:pt idx="926">
                  <c:v>-</c:v>
                </c:pt>
                <c:pt idx="927">
                  <c:v>-</c:v>
                </c:pt>
                <c:pt idx="928">
                  <c:v>-</c:v>
                </c:pt>
                <c:pt idx="929">
                  <c:v>-</c:v>
                </c:pt>
                <c:pt idx="930">
                  <c:v>-</c:v>
                </c:pt>
                <c:pt idx="931">
                  <c:v>-</c:v>
                </c:pt>
                <c:pt idx="932">
                  <c:v>-</c:v>
                </c:pt>
                <c:pt idx="933">
                  <c:v>-</c:v>
                </c:pt>
                <c:pt idx="934">
                  <c:v>-</c:v>
                </c:pt>
                <c:pt idx="935">
                  <c:v>-</c:v>
                </c:pt>
                <c:pt idx="936">
                  <c:v>-</c:v>
                </c:pt>
                <c:pt idx="937">
                  <c:v>-</c:v>
                </c:pt>
                <c:pt idx="938">
                  <c:v>-</c:v>
                </c:pt>
                <c:pt idx="939">
                  <c:v>-</c:v>
                </c:pt>
                <c:pt idx="940">
                  <c:v>-</c:v>
                </c:pt>
                <c:pt idx="941">
                  <c:v>-</c:v>
                </c:pt>
                <c:pt idx="942">
                  <c:v>-</c:v>
                </c:pt>
                <c:pt idx="943">
                  <c:v>-</c:v>
                </c:pt>
                <c:pt idx="944">
                  <c:v>-</c:v>
                </c:pt>
                <c:pt idx="945">
                  <c:v>-</c:v>
                </c:pt>
                <c:pt idx="946">
                  <c:v>-</c:v>
                </c:pt>
                <c:pt idx="947">
                  <c:v>-</c:v>
                </c:pt>
                <c:pt idx="948">
                  <c:v>-</c:v>
                </c:pt>
                <c:pt idx="949">
                  <c:v>-</c:v>
                </c:pt>
                <c:pt idx="950">
                  <c:v>-</c:v>
                </c:pt>
                <c:pt idx="951">
                  <c:v>-</c:v>
                </c:pt>
                <c:pt idx="952">
                  <c:v>-</c:v>
                </c:pt>
                <c:pt idx="953">
                  <c:v>-</c:v>
                </c:pt>
                <c:pt idx="954">
                  <c:v>-</c:v>
                </c:pt>
                <c:pt idx="955">
                  <c:v>-</c:v>
                </c:pt>
                <c:pt idx="956">
                  <c:v>-</c:v>
                </c:pt>
                <c:pt idx="957">
                  <c:v>-</c:v>
                </c:pt>
                <c:pt idx="958">
                  <c:v>-</c:v>
                </c:pt>
                <c:pt idx="959">
                  <c:v>-</c:v>
                </c:pt>
                <c:pt idx="960">
                  <c:v>-</c:v>
                </c:pt>
                <c:pt idx="961">
                  <c:v>-</c:v>
                </c:pt>
                <c:pt idx="962">
                  <c:v>-</c:v>
                </c:pt>
                <c:pt idx="963">
                  <c:v>-</c:v>
                </c:pt>
                <c:pt idx="964">
                  <c:v>-</c:v>
                </c:pt>
                <c:pt idx="965">
                  <c:v>-</c:v>
                </c:pt>
                <c:pt idx="966">
                  <c:v>-</c:v>
                </c:pt>
                <c:pt idx="967">
                  <c:v>-</c:v>
                </c:pt>
                <c:pt idx="968">
                  <c:v>-</c:v>
                </c:pt>
                <c:pt idx="969">
                  <c:v>-</c:v>
                </c:pt>
                <c:pt idx="970">
                  <c:v>-</c:v>
                </c:pt>
                <c:pt idx="971">
                  <c:v>-</c:v>
                </c:pt>
                <c:pt idx="972">
                  <c:v>-</c:v>
                </c:pt>
                <c:pt idx="973">
                  <c:v>-</c:v>
                </c:pt>
                <c:pt idx="974">
                  <c:v>-</c:v>
                </c:pt>
                <c:pt idx="975">
                  <c:v>-</c:v>
                </c:pt>
                <c:pt idx="976">
                  <c:v>-</c:v>
                </c:pt>
                <c:pt idx="977">
                  <c:v>-</c:v>
                </c:pt>
                <c:pt idx="978">
                  <c:v>-</c:v>
                </c:pt>
                <c:pt idx="979">
                  <c:v>-</c:v>
                </c:pt>
                <c:pt idx="980">
                  <c:v>-</c:v>
                </c:pt>
                <c:pt idx="981">
                  <c:v>-</c:v>
                </c:pt>
                <c:pt idx="982">
                  <c:v>-</c:v>
                </c:pt>
                <c:pt idx="983">
                  <c:v>-</c:v>
                </c:pt>
                <c:pt idx="984">
                  <c:v>-</c:v>
                </c:pt>
                <c:pt idx="985">
                  <c:v>-</c:v>
                </c:pt>
                <c:pt idx="986">
                  <c:v>-</c:v>
                </c:pt>
                <c:pt idx="987">
                  <c:v>-</c:v>
                </c:pt>
                <c:pt idx="988">
                  <c:v>-</c:v>
                </c:pt>
                <c:pt idx="989">
                  <c:v>-</c:v>
                </c:pt>
                <c:pt idx="990">
                  <c:v>-</c:v>
                </c:pt>
                <c:pt idx="991">
                  <c:v>-</c:v>
                </c:pt>
                <c:pt idx="992">
                  <c:v>-</c:v>
                </c:pt>
                <c:pt idx="993">
                  <c:v>-</c:v>
                </c:pt>
                <c:pt idx="994">
                  <c:v>-</c:v>
                </c:pt>
                <c:pt idx="995">
                  <c:v>-</c:v>
                </c:pt>
                <c:pt idx="996">
                  <c:v>-</c:v>
                </c:pt>
                <c:pt idx="997">
                  <c:v>-</c:v>
                </c:pt>
                <c:pt idx="998">
                  <c:v>-</c:v>
                </c:pt>
                <c:pt idx="999">
                  <c:v>-</c:v>
                </c:pt>
                <c:pt idx="1000">
                  <c:v>-</c:v>
                </c:pt>
                <c:pt idx="1001">
                  <c:v>-</c:v>
                </c:pt>
                <c:pt idx="1002">
                  <c:v>-</c:v>
                </c:pt>
                <c:pt idx="1003">
                  <c:v>-</c:v>
                </c:pt>
                <c:pt idx="1004">
                  <c:v>-</c:v>
                </c:pt>
                <c:pt idx="1005">
                  <c:v>-</c:v>
                </c:pt>
                <c:pt idx="1006">
                  <c:v>-</c:v>
                </c:pt>
                <c:pt idx="1007">
                  <c:v>-</c:v>
                </c:pt>
                <c:pt idx="1008">
                  <c:v>-</c:v>
                </c:pt>
                <c:pt idx="1009">
                  <c:v>-</c:v>
                </c:pt>
                <c:pt idx="1010">
                  <c:v>-</c:v>
                </c:pt>
                <c:pt idx="1011">
                  <c:v>-</c:v>
                </c:pt>
                <c:pt idx="1012">
                  <c:v>-</c:v>
                </c:pt>
                <c:pt idx="1013">
                  <c:v>-</c:v>
                </c:pt>
                <c:pt idx="1014">
                  <c:v>-</c:v>
                </c:pt>
                <c:pt idx="1015">
                  <c:v>-</c:v>
                </c:pt>
                <c:pt idx="1016">
                  <c:v>-</c:v>
                </c:pt>
                <c:pt idx="1017">
                  <c:v>-</c:v>
                </c:pt>
                <c:pt idx="1018">
                  <c:v>-</c:v>
                </c:pt>
                <c:pt idx="1019">
                  <c:v>-</c:v>
                </c:pt>
                <c:pt idx="1020">
                  <c:v>-</c:v>
                </c:pt>
                <c:pt idx="1021">
                  <c:v>-</c:v>
                </c:pt>
                <c:pt idx="1022">
                  <c:v>-</c:v>
                </c:pt>
                <c:pt idx="1023">
                  <c:v>-</c:v>
                </c:pt>
                <c:pt idx="1024">
                  <c:v>-</c:v>
                </c:pt>
                <c:pt idx="1025">
                  <c:v>-</c:v>
                </c:pt>
                <c:pt idx="1026">
                  <c:v>-</c:v>
                </c:pt>
                <c:pt idx="1027">
                  <c:v>-</c:v>
                </c:pt>
                <c:pt idx="1028">
                  <c:v>-</c:v>
                </c:pt>
                <c:pt idx="1029">
                  <c:v>-</c:v>
                </c:pt>
                <c:pt idx="1030">
                  <c:v>-</c:v>
                </c:pt>
                <c:pt idx="1031">
                  <c:v>-</c:v>
                </c:pt>
                <c:pt idx="1032">
                  <c:v>-</c:v>
                </c:pt>
                <c:pt idx="1033">
                  <c:v>-</c:v>
                </c:pt>
                <c:pt idx="1034">
                  <c:v>-</c:v>
                </c:pt>
                <c:pt idx="1035">
                  <c:v>-</c:v>
                </c:pt>
                <c:pt idx="1036">
                  <c:v>-</c:v>
                </c:pt>
                <c:pt idx="1037">
                  <c:v>-</c:v>
                </c:pt>
                <c:pt idx="1038">
                  <c:v>-</c:v>
                </c:pt>
                <c:pt idx="1039">
                  <c:v>-</c:v>
                </c:pt>
                <c:pt idx="1040">
                  <c:v>-</c:v>
                </c:pt>
                <c:pt idx="1041">
                  <c:v>-</c:v>
                </c:pt>
                <c:pt idx="1042">
                  <c:v>-</c:v>
                </c:pt>
                <c:pt idx="1043">
                  <c:v>-</c:v>
                </c:pt>
                <c:pt idx="1044">
                  <c:v>-</c:v>
                </c:pt>
                <c:pt idx="1045">
                  <c:v>-</c:v>
                </c:pt>
                <c:pt idx="1046">
                  <c:v>-</c:v>
                </c:pt>
                <c:pt idx="1047">
                  <c:v>-</c:v>
                </c:pt>
                <c:pt idx="1048">
                  <c:v>-</c:v>
                </c:pt>
                <c:pt idx="1049">
                  <c:v>-</c:v>
                </c:pt>
                <c:pt idx="1050">
                  <c:v>-</c:v>
                </c:pt>
                <c:pt idx="1051">
                  <c:v>-</c:v>
                </c:pt>
                <c:pt idx="1052">
                  <c:v>-</c:v>
                </c:pt>
                <c:pt idx="1053">
                  <c:v>-</c:v>
                </c:pt>
                <c:pt idx="1054">
                  <c:v>-</c:v>
                </c:pt>
                <c:pt idx="1055">
                  <c:v>-</c:v>
                </c:pt>
                <c:pt idx="1056">
                  <c:v>-</c:v>
                </c:pt>
                <c:pt idx="1057">
                  <c:v>-</c:v>
                </c:pt>
                <c:pt idx="1058">
                  <c:v>-</c:v>
                </c:pt>
                <c:pt idx="1059">
                  <c:v>-</c:v>
                </c:pt>
                <c:pt idx="1060">
                  <c:v>-</c:v>
                </c:pt>
                <c:pt idx="1061">
                  <c:v>-</c:v>
                </c:pt>
                <c:pt idx="1062">
                  <c:v>-</c:v>
                </c:pt>
                <c:pt idx="1063">
                  <c:v>-</c:v>
                </c:pt>
                <c:pt idx="1064">
                  <c:v>-</c:v>
                </c:pt>
                <c:pt idx="1065">
                  <c:v>-</c:v>
                </c:pt>
                <c:pt idx="1066">
                  <c:v>-</c:v>
                </c:pt>
                <c:pt idx="1067">
                  <c:v>-</c:v>
                </c:pt>
                <c:pt idx="1068">
                  <c:v>-</c:v>
                </c:pt>
                <c:pt idx="1069">
                  <c:v>-</c:v>
                </c:pt>
                <c:pt idx="1070">
                  <c:v>-</c:v>
                </c:pt>
                <c:pt idx="1071">
                  <c:v>-</c:v>
                </c:pt>
                <c:pt idx="1072">
                  <c:v>-</c:v>
                </c:pt>
                <c:pt idx="1073">
                  <c:v>-</c:v>
                </c:pt>
                <c:pt idx="1074">
                  <c:v>-</c:v>
                </c:pt>
                <c:pt idx="1075">
                  <c:v>-</c:v>
                </c:pt>
                <c:pt idx="1076">
                  <c:v>-</c:v>
                </c:pt>
                <c:pt idx="1077">
                  <c:v>-</c:v>
                </c:pt>
                <c:pt idx="1078">
                  <c:v>-</c:v>
                </c:pt>
                <c:pt idx="1079">
                  <c:v>-</c:v>
                </c:pt>
                <c:pt idx="1080">
                  <c:v>-</c:v>
                </c:pt>
                <c:pt idx="1081">
                  <c:v>-</c:v>
                </c:pt>
                <c:pt idx="1082">
                  <c:v>-</c:v>
                </c:pt>
                <c:pt idx="1083">
                  <c:v>-</c:v>
                </c:pt>
                <c:pt idx="1084">
                  <c:v>-</c:v>
                </c:pt>
                <c:pt idx="1085">
                  <c:v>-</c:v>
                </c:pt>
                <c:pt idx="1086">
                  <c:v>-</c:v>
                </c:pt>
                <c:pt idx="1087">
                  <c:v>-</c:v>
                </c:pt>
                <c:pt idx="1088">
                  <c:v>-</c:v>
                </c:pt>
                <c:pt idx="1089">
                  <c:v>-</c:v>
                </c:pt>
                <c:pt idx="1090">
                  <c:v>-</c:v>
                </c:pt>
                <c:pt idx="1091">
                  <c:v>-</c:v>
                </c:pt>
                <c:pt idx="1092">
                  <c:v>-</c:v>
                </c:pt>
                <c:pt idx="1093">
                  <c:v>-</c:v>
                </c:pt>
                <c:pt idx="1094">
                  <c:v>-</c:v>
                </c:pt>
                <c:pt idx="1095">
                  <c:v>-</c:v>
                </c:pt>
              </c:strCache>
            </c:strRef>
          </c:cat>
          <c:val>
            <c:numRef>
              <c:f>'Control de producción'!$Q$9:$Q$1104</c:f>
              <c:numCache>
                <c:formatCode>General</c:formatCode>
                <c:ptCount val="1096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0.850000000000001</c:v>
                </c:pt>
                <c:pt idx="19">
                  <c:v>0.850000000000001</c:v>
                </c:pt>
                <c:pt idx="20">
                  <c:v>0.850000000000001</c:v>
                </c:pt>
                <c:pt idx="21">
                  <c:v>0.850000000000001</c:v>
                </c:pt>
                <c:pt idx="22">
                  <c:v>0.850000000000001</c:v>
                </c:pt>
                <c:pt idx="23">
                  <c:v>0.850000000000001</c:v>
                </c:pt>
                <c:pt idx="24">
                  <c:v>0.850000000000001</c:v>
                </c:pt>
                <c:pt idx="25">
                  <c:v>0.850000000000001</c:v>
                </c:pt>
                <c:pt idx="26">
                  <c:v>0.850000000000001</c:v>
                </c:pt>
                <c:pt idx="27">
                  <c:v>0.850000000000001</c:v>
                </c:pt>
                <c:pt idx="28">
                  <c:v>0.850000000000001</c:v>
                </c:pt>
                <c:pt idx="29">
                  <c:v>0.850000000000001</c:v>
                </c:pt>
                <c:pt idx="30">
                  <c:v>0.850000000000001</c:v>
                </c:pt>
                <c:pt idx="31">
                  <c:v>0.850000000000001</c:v>
                </c:pt>
                <c:pt idx="32">
                  <c:v>0.850000000000001</c:v>
                </c:pt>
                <c:pt idx="33">
                  <c:v>0.850000000000001</c:v>
                </c:pt>
                <c:pt idx="34">
                  <c:v>0.850000000000002</c:v>
                </c:pt>
                <c:pt idx="35">
                  <c:v>0.850000000000002</c:v>
                </c:pt>
                <c:pt idx="36">
                  <c:v>0.850000000000002</c:v>
                </c:pt>
                <c:pt idx="37">
                  <c:v>0.850000000000002</c:v>
                </c:pt>
                <c:pt idx="38">
                  <c:v>0.850000000000002</c:v>
                </c:pt>
                <c:pt idx="39">
                  <c:v>0.850000000000002</c:v>
                </c:pt>
                <c:pt idx="40">
                  <c:v>0.850000000000002</c:v>
                </c:pt>
                <c:pt idx="41">
                  <c:v>0.850000000000002</c:v>
                </c:pt>
                <c:pt idx="42">
                  <c:v>0.850000000000002</c:v>
                </c:pt>
                <c:pt idx="43">
                  <c:v>0.850000000000002</c:v>
                </c:pt>
                <c:pt idx="44">
                  <c:v>0.850000000000002</c:v>
                </c:pt>
                <c:pt idx="45">
                  <c:v>0.850000000000002</c:v>
                </c:pt>
                <c:pt idx="46">
                  <c:v>0.850000000000002</c:v>
                </c:pt>
                <c:pt idx="47">
                  <c:v>0.850000000000003</c:v>
                </c:pt>
                <c:pt idx="48">
                  <c:v>0.850000000000003</c:v>
                </c:pt>
                <c:pt idx="49">
                  <c:v>0.850000000000003</c:v>
                </c:pt>
                <c:pt idx="50">
                  <c:v>0.850000000000003</c:v>
                </c:pt>
                <c:pt idx="51">
                  <c:v>0.850000000000003</c:v>
                </c:pt>
                <c:pt idx="52">
                  <c:v>0.850000000000003</c:v>
                </c:pt>
                <c:pt idx="53">
                  <c:v>0.850000000000003</c:v>
                </c:pt>
                <c:pt idx="54">
                  <c:v>0.850000000000003</c:v>
                </c:pt>
                <c:pt idx="55">
                  <c:v>0.850000000000003</c:v>
                </c:pt>
                <c:pt idx="56">
                  <c:v>0.850000000000003</c:v>
                </c:pt>
                <c:pt idx="57">
                  <c:v>0.850000000000003</c:v>
                </c:pt>
                <c:pt idx="58">
                  <c:v>0.850000000000003</c:v>
                </c:pt>
                <c:pt idx="59">
                  <c:v>0.850000000000003</c:v>
                </c:pt>
                <c:pt idx="60">
                  <c:v>0.850000000000004</c:v>
                </c:pt>
                <c:pt idx="61">
                  <c:v>0.850000000000004</c:v>
                </c:pt>
                <c:pt idx="62">
                  <c:v>0.850000000000004</c:v>
                </c:pt>
                <c:pt idx="63">
                  <c:v>0.850000000000004</c:v>
                </c:pt>
                <c:pt idx="64">
                  <c:v>0.850000000000004</c:v>
                </c:pt>
                <c:pt idx="65">
                  <c:v>0.850000000000004</c:v>
                </c:pt>
                <c:pt idx="66">
                  <c:v>0.850000000000004</c:v>
                </c:pt>
                <c:pt idx="67">
                  <c:v>0.850000000000004</c:v>
                </c:pt>
                <c:pt idx="68">
                  <c:v>0.850000000000004</c:v>
                </c:pt>
                <c:pt idx="69">
                  <c:v>0.850000000000004</c:v>
                </c:pt>
                <c:pt idx="70">
                  <c:v>0.850000000000004</c:v>
                </c:pt>
                <c:pt idx="71">
                  <c:v>0.850000000000004</c:v>
                </c:pt>
                <c:pt idx="72">
                  <c:v>0.850000000000004</c:v>
                </c:pt>
                <c:pt idx="73">
                  <c:v>0.850000000000005</c:v>
                </c:pt>
                <c:pt idx="74">
                  <c:v>0.850000000000005</c:v>
                </c:pt>
                <c:pt idx="75">
                  <c:v>0.850000000000005</c:v>
                </c:pt>
                <c:pt idx="76">
                  <c:v>0.850000000000005</c:v>
                </c:pt>
                <c:pt idx="77">
                  <c:v>0.850000000000005</c:v>
                </c:pt>
                <c:pt idx="78">
                  <c:v>0.850000000000005</c:v>
                </c:pt>
                <c:pt idx="79">
                  <c:v>0.850000000000005</c:v>
                </c:pt>
                <c:pt idx="80">
                  <c:v>0.850000000000005</c:v>
                </c:pt>
                <c:pt idx="81">
                  <c:v>0.850000000000005</c:v>
                </c:pt>
                <c:pt idx="82">
                  <c:v>0.850000000000005</c:v>
                </c:pt>
                <c:pt idx="83">
                  <c:v>0.850000000000005</c:v>
                </c:pt>
                <c:pt idx="84">
                  <c:v>0.850000000000005</c:v>
                </c:pt>
                <c:pt idx="85">
                  <c:v>0.850000000000005</c:v>
                </c:pt>
                <c:pt idx="86">
                  <c:v>0.850000000000006</c:v>
                </c:pt>
                <c:pt idx="87">
                  <c:v>0.850000000000006</c:v>
                </c:pt>
                <c:pt idx="88">
                  <c:v>0.850000000000006</c:v>
                </c:pt>
                <c:pt idx="89">
                  <c:v>0.850000000000006</c:v>
                </c:pt>
                <c:pt idx="90">
                  <c:v>0.850000000000006</c:v>
                </c:pt>
                <c:pt idx="91">
                  <c:v>0.850000000000006</c:v>
                </c:pt>
                <c:pt idx="92">
                  <c:v>0.850000000000006</c:v>
                </c:pt>
                <c:pt idx="93">
                  <c:v>0.850000000000006</c:v>
                </c:pt>
                <c:pt idx="94">
                  <c:v>0.850000000000006</c:v>
                </c:pt>
                <c:pt idx="95">
                  <c:v>0.850000000000006</c:v>
                </c:pt>
                <c:pt idx="96">
                  <c:v>0.850000000000006</c:v>
                </c:pt>
                <c:pt idx="97">
                  <c:v>0.850000000000006</c:v>
                </c:pt>
                <c:pt idx="98">
                  <c:v>0.850000000000007</c:v>
                </c:pt>
                <c:pt idx="99">
                  <c:v>0.850000000000007</c:v>
                </c:pt>
                <c:pt idx="100">
                  <c:v>0.850000000000007</c:v>
                </c:pt>
                <c:pt idx="101">
                  <c:v>0.850000000000007</c:v>
                </c:pt>
                <c:pt idx="102">
                  <c:v>0.850000000000007</c:v>
                </c:pt>
                <c:pt idx="103">
                  <c:v>0.850000000000007</c:v>
                </c:pt>
                <c:pt idx="104">
                  <c:v>0.850000000000007</c:v>
                </c:pt>
                <c:pt idx="105">
                  <c:v>0.850000000000007</c:v>
                </c:pt>
                <c:pt idx="106">
                  <c:v>0.850000000000007</c:v>
                </c:pt>
                <c:pt idx="107">
                  <c:v>0.850000000000007</c:v>
                </c:pt>
                <c:pt idx="108">
                  <c:v>0.850000000000007</c:v>
                </c:pt>
                <c:pt idx="109">
                  <c:v>0.850000000000007</c:v>
                </c:pt>
                <c:pt idx="110">
                  <c:v>0.850000000000007</c:v>
                </c:pt>
                <c:pt idx="111">
                  <c:v>0.850000000000008</c:v>
                </c:pt>
                <c:pt idx="112">
                  <c:v>0.850000000000008</c:v>
                </c:pt>
                <c:pt idx="113">
                  <c:v>0.850000000000008</c:v>
                </c:pt>
                <c:pt idx="114">
                  <c:v>0.850000000000008</c:v>
                </c:pt>
                <c:pt idx="115">
                  <c:v>0.850000000000008</c:v>
                </c:pt>
                <c:pt idx="116">
                  <c:v>0.850000000000008</c:v>
                </c:pt>
                <c:pt idx="117">
                  <c:v>0.850000000000008</c:v>
                </c:pt>
                <c:pt idx="118">
                  <c:v>0.850000000000008</c:v>
                </c:pt>
                <c:pt idx="119">
                  <c:v>0.850000000000008</c:v>
                </c:pt>
                <c:pt idx="120">
                  <c:v>0.850000000000008</c:v>
                </c:pt>
                <c:pt idx="121">
                  <c:v>0.850000000000008</c:v>
                </c:pt>
                <c:pt idx="122">
                  <c:v>0.850000000000008</c:v>
                </c:pt>
                <c:pt idx="123">
                  <c:v>0.850000000000008</c:v>
                </c:pt>
                <c:pt idx="124">
                  <c:v>0.850000000000009</c:v>
                </c:pt>
                <c:pt idx="125">
                  <c:v>0.850000000000009</c:v>
                </c:pt>
                <c:pt idx="126">
                  <c:v>0.850000000000009</c:v>
                </c:pt>
                <c:pt idx="127">
                  <c:v>0.850000000000009</c:v>
                </c:pt>
                <c:pt idx="128">
                  <c:v>0.850000000000009</c:v>
                </c:pt>
                <c:pt idx="129">
                  <c:v>0.850000000000009</c:v>
                </c:pt>
                <c:pt idx="130">
                  <c:v>0.850000000000009</c:v>
                </c:pt>
                <c:pt idx="131">
                  <c:v>0.850000000000009</c:v>
                </c:pt>
                <c:pt idx="132">
                  <c:v>0.850000000000009</c:v>
                </c:pt>
                <c:pt idx="133">
                  <c:v>0.850000000000009</c:v>
                </c:pt>
                <c:pt idx="134">
                  <c:v>0.850000000000009</c:v>
                </c:pt>
                <c:pt idx="135">
                  <c:v>0.850000000000009</c:v>
                </c:pt>
                <c:pt idx="136">
                  <c:v>0.850000000000009</c:v>
                </c:pt>
                <c:pt idx="137">
                  <c:v>0.85000000000001</c:v>
                </c:pt>
                <c:pt idx="138">
                  <c:v>0.85000000000001</c:v>
                </c:pt>
                <c:pt idx="139">
                  <c:v>0.85000000000001</c:v>
                </c:pt>
                <c:pt idx="140">
                  <c:v>0.85000000000001</c:v>
                </c:pt>
                <c:pt idx="141">
                  <c:v>0.85000000000001</c:v>
                </c:pt>
                <c:pt idx="142">
                  <c:v>0.85000000000001</c:v>
                </c:pt>
                <c:pt idx="143">
                  <c:v>0.85000000000001</c:v>
                </c:pt>
                <c:pt idx="144">
                  <c:v>0.85000000000001</c:v>
                </c:pt>
                <c:pt idx="145">
                  <c:v>0.85000000000001</c:v>
                </c:pt>
                <c:pt idx="146">
                  <c:v>0.85000000000001</c:v>
                </c:pt>
                <c:pt idx="147">
                  <c:v>0.85000000000001</c:v>
                </c:pt>
                <c:pt idx="148">
                  <c:v>0.85000000000001</c:v>
                </c:pt>
                <c:pt idx="149">
                  <c:v>0.85000000000001</c:v>
                </c:pt>
                <c:pt idx="150">
                  <c:v>0.850000000000011</c:v>
                </c:pt>
                <c:pt idx="151">
                  <c:v>0.850000000000011</c:v>
                </c:pt>
                <c:pt idx="152">
                  <c:v>0.850000000000011</c:v>
                </c:pt>
                <c:pt idx="153">
                  <c:v>0.850000000000011</c:v>
                </c:pt>
                <c:pt idx="154">
                  <c:v>0.850000000000011</c:v>
                </c:pt>
                <c:pt idx="155">
                  <c:v>0.850000000000011</c:v>
                </c:pt>
                <c:pt idx="156">
                  <c:v>0.850000000000011</c:v>
                </c:pt>
                <c:pt idx="157">
                  <c:v>0.850000000000011</c:v>
                </c:pt>
                <c:pt idx="158">
                  <c:v>0.850000000000011</c:v>
                </c:pt>
                <c:pt idx="159">
                  <c:v>0.850000000000011</c:v>
                </c:pt>
                <c:pt idx="160">
                  <c:v>0.850000000000011</c:v>
                </c:pt>
                <c:pt idx="161">
                  <c:v>0.850000000000011</c:v>
                </c:pt>
                <c:pt idx="162">
                  <c:v>0.850000000000012</c:v>
                </c:pt>
                <c:pt idx="163">
                  <c:v>0.850000000000012</c:v>
                </c:pt>
                <c:pt idx="164">
                  <c:v>0.850000000000012</c:v>
                </c:pt>
                <c:pt idx="165">
                  <c:v>0.850000000000012</c:v>
                </c:pt>
                <c:pt idx="166">
                  <c:v>0.850000000000012</c:v>
                </c:pt>
                <c:pt idx="167">
                  <c:v>0.850000000000012</c:v>
                </c:pt>
                <c:pt idx="168">
                  <c:v>0.850000000000012</c:v>
                </c:pt>
                <c:pt idx="169">
                  <c:v>0.850000000000012</c:v>
                </c:pt>
                <c:pt idx="170">
                  <c:v>0.850000000000012</c:v>
                </c:pt>
                <c:pt idx="171">
                  <c:v>0.850000000000012</c:v>
                </c:pt>
                <c:pt idx="172">
                  <c:v>0.850000000000012</c:v>
                </c:pt>
                <c:pt idx="173">
                  <c:v>0.850000000000012</c:v>
                </c:pt>
                <c:pt idx="174">
                  <c:v>0.850000000000012</c:v>
                </c:pt>
                <c:pt idx="175">
                  <c:v>0.850000000000013</c:v>
                </c:pt>
                <c:pt idx="176">
                  <c:v>0.850000000000013</c:v>
                </c:pt>
                <c:pt idx="177">
                  <c:v>0.850000000000013</c:v>
                </c:pt>
                <c:pt idx="178">
                  <c:v>0.850000000000013</c:v>
                </c:pt>
                <c:pt idx="179">
                  <c:v>0.850000000000013</c:v>
                </c:pt>
                <c:pt idx="180">
                  <c:v>0.850000000000013</c:v>
                </c:pt>
                <c:pt idx="181">
                  <c:v>0.850000000000013</c:v>
                </c:pt>
                <c:pt idx="182">
                  <c:v>0.850000000000013</c:v>
                </c:pt>
                <c:pt idx="183">
                  <c:v>0.850000000000013</c:v>
                </c:pt>
                <c:pt idx="184">
                  <c:v>0.850000000000013</c:v>
                </c:pt>
                <c:pt idx="185">
                  <c:v>0.850000000000013</c:v>
                </c:pt>
                <c:pt idx="186">
                  <c:v>0.850000000000013</c:v>
                </c:pt>
                <c:pt idx="187">
                  <c:v>0.850000000000013</c:v>
                </c:pt>
                <c:pt idx="188">
                  <c:v>0.850000000000014</c:v>
                </c:pt>
                <c:pt idx="189">
                  <c:v>0.850000000000014</c:v>
                </c:pt>
                <c:pt idx="190">
                  <c:v>0.850000000000014</c:v>
                </c:pt>
                <c:pt idx="191">
                  <c:v>0.850000000000014</c:v>
                </c:pt>
                <c:pt idx="192">
                  <c:v>0.850000000000014</c:v>
                </c:pt>
                <c:pt idx="193">
                  <c:v>0.850000000000014</c:v>
                </c:pt>
                <c:pt idx="194">
                  <c:v>0.850000000000014</c:v>
                </c:pt>
                <c:pt idx="195">
                  <c:v>0.850000000000014</c:v>
                </c:pt>
                <c:pt idx="196">
                  <c:v>0.850000000000014</c:v>
                </c:pt>
                <c:pt idx="197">
                  <c:v>0.850000000000014</c:v>
                </c:pt>
                <c:pt idx="198">
                  <c:v>0.850000000000014</c:v>
                </c:pt>
                <c:pt idx="199">
                  <c:v>0.850000000000014</c:v>
                </c:pt>
                <c:pt idx="200">
                  <c:v>0.850000000000014</c:v>
                </c:pt>
                <c:pt idx="201">
                  <c:v>0.850000000000015</c:v>
                </c:pt>
                <c:pt idx="202">
                  <c:v>0.850000000000015</c:v>
                </c:pt>
                <c:pt idx="203">
                  <c:v>0.850000000000015</c:v>
                </c:pt>
                <c:pt idx="204">
                  <c:v>0.850000000000015</c:v>
                </c:pt>
                <c:pt idx="205">
                  <c:v>0.850000000000015</c:v>
                </c:pt>
                <c:pt idx="206">
                  <c:v>0.850000000000015</c:v>
                </c:pt>
                <c:pt idx="207">
                  <c:v>0.850000000000015</c:v>
                </c:pt>
                <c:pt idx="208">
                  <c:v>0.850000000000015</c:v>
                </c:pt>
                <c:pt idx="209">
                  <c:v>0.850000000000015</c:v>
                </c:pt>
                <c:pt idx="210">
                  <c:v>0.850000000000015</c:v>
                </c:pt>
                <c:pt idx="211">
                  <c:v>0.850000000000015</c:v>
                </c:pt>
                <c:pt idx="212">
                  <c:v>0.850000000000015</c:v>
                </c:pt>
                <c:pt idx="213">
                  <c:v>0.850000000000016</c:v>
                </c:pt>
                <c:pt idx="214">
                  <c:v>0.850000000000016</c:v>
                </c:pt>
                <c:pt idx="215">
                  <c:v>0.850000000000016</c:v>
                </c:pt>
                <c:pt idx="216">
                  <c:v>0.850000000000016</c:v>
                </c:pt>
                <c:pt idx="217">
                  <c:v>0.850000000000016</c:v>
                </c:pt>
                <c:pt idx="218">
                  <c:v>0.850000000000016</c:v>
                </c:pt>
                <c:pt idx="219">
                  <c:v>0.850000000000016</c:v>
                </c:pt>
                <c:pt idx="220">
                  <c:v>0.850000000000016</c:v>
                </c:pt>
                <c:pt idx="221">
                  <c:v>0.850000000000016</c:v>
                </c:pt>
                <c:pt idx="222">
                  <c:v>0.850000000000016</c:v>
                </c:pt>
                <c:pt idx="223">
                  <c:v>0.850000000000016</c:v>
                </c:pt>
                <c:pt idx="224">
                  <c:v>0.850000000000016</c:v>
                </c:pt>
                <c:pt idx="225">
                  <c:v>0.850000000000016</c:v>
                </c:pt>
                <c:pt idx="226">
                  <c:v>0.850000000000017</c:v>
                </c:pt>
                <c:pt idx="227">
                  <c:v>0.850000000000017</c:v>
                </c:pt>
                <c:pt idx="228">
                  <c:v>0.850000000000017</c:v>
                </c:pt>
                <c:pt idx="229">
                  <c:v>0.850000000000017</c:v>
                </c:pt>
                <c:pt idx="230">
                  <c:v>0.850000000000017</c:v>
                </c:pt>
                <c:pt idx="231">
                  <c:v>0.850000000000017</c:v>
                </c:pt>
                <c:pt idx="232">
                  <c:v>0.850000000000017</c:v>
                </c:pt>
                <c:pt idx="233">
                  <c:v>0.850000000000017</c:v>
                </c:pt>
                <c:pt idx="234">
                  <c:v>0.850000000000017</c:v>
                </c:pt>
                <c:pt idx="235">
                  <c:v>0.850000000000017</c:v>
                </c:pt>
                <c:pt idx="236">
                  <c:v>0.850000000000017</c:v>
                </c:pt>
                <c:pt idx="237">
                  <c:v>0.850000000000017</c:v>
                </c:pt>
                <c:pt idx="238">
                  <c:v>0.850000000000017</c:v>
                </c:pt>
                <c:pt idx="239">
                  <c:v>0.850000000000018</c:v>
                </c:pt>
                <c:pt idx="240">
                  <c:v>0.850000000000018</c:v>
                </c:pt>
                <c:pt idx="241">
                  <c:v>0.850000000000018</c:v>
                </c:pt>
                <c:pt idx="242">
                  <c:v>0.850000000000018</c:v>
                </c:pt>
                <c:pt idx="243">
                  <c:v>0.850000000000018</c:v>
                </c:pt>
                <c:pt idx="244">
                  <c:v>0.850000000000018</c:v>
                </c:pt>
                <c:pt idx="245">
                  <c:v>0.850000000000018</c:v>
                </c:pt>
                <c:pt idx="246">
                  <c:v>0.850000000000018</c:v>
                </c:pt>
                <c:pt idx="247">
                  <c:v>0.850000000000018</c:v>
                </c:pt>
                <c:pt idx="248">
                  <c:v>0.850000000000018</c:v>
                </c:pt>
                <c:pt idx="249">
                  <c:v>0.850000000000018</c:v>
                </c:pt>
                <c:pt idx="250">
                  <c:v>0.850000000000018</c:v>
                </c:pt>
                <c:pt idx="251">
                  <c:v>0.850000000000018</c:v>
                </c:pt>
                <c:pt idx="252">
                  <c:v>0.850000000000019</c:v>
                </c:pt>
                <c:pt idx="253">
                  <c:v>0.850000000000019</c:v>
                </c:pt>
                <c:pt idx="254">
                  <c:v>0.850000000000019</c:v>
                </c:pt>
                <c:pt idx="255">
                  <c:v>0.850000000000019</c:v>
                </c:pt>
                <c:pt idx="256">
                  <c:v>0.850000000000019</c:v>
                </c:pt>
                <c:pt idx="257">
                  <c:v>0.850000000000019</c:v>
                </c:pt>
                <c:pt idx="258">
                  <c:v>0.850000000000019</c:v>
                </c:pt>
                <c:pt idx="259">
                  <c:v>0.850000000000019</c:v>
                </c:pt>
                <c:pt idx="260">
                  <c:v>0.850000000000019</c:v>
                </c:pt>
                <c:pt idx="261">
                  <c:v>0.850000000000019</c:v>
                </c:pt>
                <c:pt idx="262">
                  <c:v>0.850000000000019</c:v>
                </c:pt>
                <c:pt idx="263">
                  <c:v>0.850000000000019</c:v>
                </c:pt>
                <c:pt idx="264">
                  <c:v>0.850000000000019</c:v>
                </c:pt>
                <c:pt idx="265">
                  <c:v>0.85000000000002</c:v>
                </c:pt>
                <c:pt idx="266">
                  <c:v>0.85000000000002</c:v>
                </c:pt>
                <c:pt idx="267">
                  <c:v>0.85000000000002</c:v>
                </c:pt>
                <c:pt idx="268">
                  <c:v>0.85000000000002</c:v>
                </c:pt>
                <c:pt idx="269">
                  <c:v>0.85000000000002</c:v>
                </c:pt>
                <c:pt idx="270">
                  <c:v>0.85000000000002</c:v>
                </c:pt>
                <c:pt idx="271">
                  <c:v>0.85000000000002</c:v>
                </c:pt>
                <c:pt idx="272">
                  <c:v>0.85000000000002</c:v>
                </c:pt>
                <c:pt idx="273">
                  <c:v>0.85000000000002</c:v>
                </c:pt>
                <c:pt idx="274">
                  <c:v>0.85000000000002</c:v>
                </c:pt>
                <c:pt idx="275">
                  <c:v>0.85000000000002</c:v>
                </c:pt>
                <c:pt idx="276">
                  <c:v>0.85000000000002</c:v>
                </c:pt>
                <c:pt idx="277">
                  <c:v>0.850000000000021</c:v>
                </c:pt>
                <c:pt idx="278">
                  <c:v>0.850000000000021</c:v>
                </c:pt>
                <c:pt idx="279">
                  <c:v>0.850000000000021</c:v>
                </c:pt>
                <c:pt idx="280">
                  <c:v>0.850000000000021</c:v>
                </c:pt>
                <c:pt idx="281">
                  <c:v>0.850000000000021</c:v>
                </c:pt>
                <c:pt idx="282">
                  <c:v>0.850000000000021</c:v>
                </c:pt>
                <c:pt idx="283">
                  <c:v>0.850000000000021</c:v>
                </c:pt>
                <c:pt idx="284">
                  <c:v>0.850000000000021</c:v>
                </c:pt>
                <c:pt idx="285">
                  <c:v>0.850000000000021</c:v>
                </c:pt>
                <c:pt idx="286">
                  <c:v>0.850000000000021</c:v>
                </c:pt>
                <c:pt idx="287">
                  <c:v>0.850000000000021</c:v>
                </c:pt>
                <c:pt idx="288">
                  <c:v>0.850000000000021</c:v>
                </c:pt>
                <c:pt idx="289">
                  <c:v>0.850000000000021</c:v>
                </c:pt>
                <c:pt idx="290">
                  <c:v>0.850000000000022</c:v>
                </c:pt>
                <c:pt idx="291">
                  <c:v>0.850000000000022</c:v>
                </c:pt>
                <c:pt idx="292">
                  <c:v>0.850000000000022</c:v>
                </c:pt>
                <c:pt idx="293">
                  <c:v>0.850000000000022</c:v>
                </c:pt>
                <c:pt idx="294">
                  <c:v>0.850000000000022</c:v>
                </c:pt>
                <c:pt idx="295">
                  <c:v>0.850000000000022</c:v>
                </c:pt>
                <c:pt idx="296">
                  <c:v>0.850000000000022</c:v>
                </c:pt>
                <c:pt idx="297">
                  <c:v>0.850000000000022</c:v>
                </c:pt>
                <c:pt idx="298">
                  <c:v>0.850000000000022</c:v>
                </c:pt>
                <c:pt idx="299">
                  <c:v>0.850000000000022</c:v>
                </c:pt>
                <c:pt idx="300">
                  <c:v>0.850000000000022</c:v>
                </c:pt>
                <c:pt idx="301">
                  <c:v>0.850000000000022</c:v>
                </c:pt>
                <c:pt idx="302">
                  <c:v>0.850000000000022</c:v>
                </c:pt>
                <c:pt idx="303">
                  <c:v>0.850000000000023</c:v>
                </c:pt>
                <c:pt idx="304">
                  <c:v>0.850000000000023</c:v>
                </c:pt>
                <c:pt idx="305">
                  <c:v>0.850000000000023</c:v>
                </c:pt>
                <c:pt idx="306">
                  <c:v>0.850000000000023</c:v>
                </c:pt>
                <c:pt idx="307">
                  <c:v>0.850000000000023</c:v>
                </c:pt>
                <c:pt idx="308">
                  <c:v>0.850000000000023</c:v>
                </c:pt>
                <c:pt idx="309">
                  <c:v>0.850000000000023</c:v>
                </c:pt>
                <c:pt idx="310">
                  <c:v>0.850000000000023</c:v>
                </c:pt>
                <c:pt idx="311">
                  <c:v>0.850000000000023</c:v>
                </c:pt>
                <c:pt idx="312">
                  <c:v>0.850000000000023</c:v>
                </c:pt>
                <c:pt idx="313">
                  <c:v>0.850000000000023</c:v>
                </c:pt>
                <c:pt idx="314">
                  <c:v>0.850000000000023</c:v>
                </c:pt>
                <c:pt idx="315">
                  <c:v>0.850000000000023</c:v>
                </c:pt>
                <c:pt idx="316">
                  <c:v>0.850000000000024</c:v>
                </c:pt>
                <c:pt idx="317">
                  <c:v>0.850000000000024</c:v>
                </c:pt>
                <c:pt idx="318">
                  <c:v>0.850000000000024</c:v>
                </c:pt>
                <c:pt idx="319">
                  <c:v>0.850000000000024</c:v>
                </c:pt>
                <c:pt idx="320">
                  <c:v>0.850000000000024</c:v>
                </c:pt>
                <c:pt idx="321">
                  <c:v>0.850000000000024</c:v>
                </c:pt>
                <c:pt idx="322">
                  <c:v>0.850000000000024</c:v>
                </c:pt>
                <c:pt idx="323">
                  <c:v>0.850000000000024</c:v>
                </c:pt>
                <c:pt idx="324">
                  <c:v>0.850000000000024</c:v>
                </c:pt>
                <c:pt idx="325">
                  <c:v>0.850000000000024</c:v>
                </c:pt>
                <c:pt idx="326">
                  <c:v>0.850000000000024</c:v>
                </c:pt>
                <c:pt idx="327">
                  <c:v>0.850000000000024</c:v>
                </c:pt>
                <c:pt idx="328">
                  <c:v>0.850000000000024</c:v>
                </c:pt>
                <c:pt idx="329">
                  <c:v>0.850000000000025</c:v>
                </c:pt>
                <c:pt idx="330">
                  <c:v>0.850000000000025</c:v>
                </c:pt>
                <c:pt idx="331">
                  <c:v>0.850000000000025</c:v>
                </c:pt>
                <c:pt idx="332">
                  <c:v>0.850000000000025</c:v>
                </c:pt>
                <c:pt idx="333">
                  <c:v>0.850000000000025</c:v>
                </c:pt>
                <c:pt idx="334">
                  <c:v>0.850000000000025</c:v>
                </c:pt>
                <c:pt idx="335">
                  <c:v>0.850000000000025</c:v>
                </c:pt>
                <c:pt idx="336">
                  <c:v>0.850000000000025</c:v>
                </c:pt>
                <c:pt idx="337">
                  <c:v>0.850000000000025</c:v>
                </c:pt>
                <c:pt idx="338">
                  <c:v>0.850000000000025</c:v>
                </c:pt>
                <c:pt idx="339">
                  <c:v>0.850000000000025</c:v>
                </c:pt>
                <c:pt idx="340">
                  <c:v>0.850000000000025</c:v>
                </c:pt>
                <c:pt idx="341">
                  <c:v>0.850000000000026</c:v>
                </c:pt>
                <c:pt idx="342">
                  <c:v>0.850000000000026</c:v>
                </c:pt>
                <c:pt idx="343">
                  <c:v>0.850000000000026</c:v>
                </c:pt>
                <c:pt idx="344">
                  <c:v>0.850000000000026</c:v>
                </c:pt>
                <c:pt idx="345">
                  <c:v>0.850000000000026</c:v>
                </c:pt>
                <c:pt idx="346">
                  <c:v>0.850000000000026</c:v>
                </c:pt>
                <c:pt idx="347">
                  <c:v>0.850000000000026</c:v>
                </c:pt>
                <c:pt idx="348">
                  <c:v>0.850000000000026</c:v>
                </c:pt>
                <c:pt idx="349">
                  <c:v>0.850000000000026</c:v>
                </c:pt>
                <c:pt idx="350">
                  <c:v>0.850000000000026</c:v>
                </c:pt>
                <c:pt idx="351">
                  <c:v>0.850000000000026</c:v>
                </c:pt>
                <c:pt idx="352">
                  <c:v>0.850000000000026</c:v>
                </c:pt>
                <c:pt idx="353">
                  <c:v>0.850000000000026</c:v>
                </c:pt>
                <c:pt idx="354">
                  <c:v>0.850000000000027</c:v>
                </c:pt>
                <c:pt idx="355">
                  <c:v>0.850000000000027</c:v>
                </c:pt>
                <c:pt idx="356">
                  <c:v>0.850000000000027</c:v>
                </c:pt>
                <c:pt idx="357">
                  <c:v>0.850000000000027</c:v>
                </c:pt>
                <c:pt idx="358">
                  <c:v>0.850000000000027</c:v>
                </c:pt>
                <c:pt idx="359">
                  <c:v>0.850000000000027</c:v>
                </c:pt>
                <c:pt idx="360">
                  <c:v>0.850000000000027</c:v>
                </c:pt>
                <c:pt idx="361">
                  <c:v>0.850000000000027</c:v>
                </c:pt>
                <c:pt idx="362">
                  <c:v>0.850000000000027</c:v>
                </c:pt>
                <c:pt idx="363">
                  <c:v>0.850000000000027</c:v>
                </c:pt>
                <c:pt idx="364">
                  <c:v>0.850000000000027</c:v>
                </c:pt>
                <c:pt idx="365">
                  <c:v>0.850000000000027</c:v>
                </c:pt>
                <c:pt idx="366">
                  <c:v>0.850000000000027</c:v>
                </c:pt>
                <c:pt idx="367">
                  <c:v>0.850000000000028</c:v>
                </c:pt>
                <c:pt idx="368">
                  <c:v>0.850000000000028</c:v>
                </c:pt>
                <c:pt idx="369">
                  <c:v>0.850000000000028</c:v>
                </c:pt>
                <c:pt idx="370">
                  <c:v>0.850000000000028</c:v>
                </c:pt>
                <c:pt idx="371">
                  <c:v>0.850000000000028</c:v>
                </c:pt>
                <c:pt idx="372">
                  <c:v>0.850000000000028</c:v>
                </c:pt>
                <c:pt idx="373">
                  <c:v>0.850000000000028</c:v>
                </c:pt>
                <c:pt idx="374">
                  <c:v>0.850000000000028</c:v>
                </c:pt>
                <c:pt idx="375">
                  <c:v>0.850000000000028</c:v>
                </c:pt>
                <c:pt idx="376">
                  <c:v>0.850000000000028</c:v>
                </c:pt>
                <c:pt idx="377">
                  <c:v>0.850000000000028</c:v>
                </c:pt>
                <c:pt idx="378">
                  <c:v>0.850000000000028</c:v>
                </c:pt>
                <c:pt idx="379">
                  <c:v>0.850000000000028</c:v>
                </c:pt>
                <c:pt idx="380">
                  <c:v>0.850000000000029</c:v>
                </c:pt>
                <c:pt idx="381">
                  <c:v>0.850000000000029</c:v>
                </c:pt>
                <c:pt idx="382">
                  <c:v>0.850000000000029</c:v>
                </c:pt>
                <c:pt idx="383">
                  <c:v>0.850000000000029</c:v>
                </c:pt>
                <c:pt idx="384">
                  <c:v>0.850000000000029</c:v>
                </c:pt>
                <c:pt idx="385">
                  <c:v>0.850000000000029</c:v>
                </c:pt>
                <c:pt idx="386">
                  <c:v>0.850000000000029</c:v>
                </c:pt>
                <c:pt idx="387">
                  <c:v>0.850000000000029</c:v>
                </c:pt>
                <c:pt idx="388">
                  <c:v>0.850000000000029</c:v>
                </c:pt>
                <c:pt idx="389">
                  <c:v>0.850000000000029</c:v>
                </c:pt>
                <c:pt idx="390">
                  <c:v>0.850000000000029</c:v>
                </c:pt>
                <c:pt idx="391">
                  <c:v>0.850000000000029</c:v>
                </c:pt>
                <c:pt idx="392">
                  <c:v>0.85000000000003</c:v>
                </c:pt>
                <c:pt idx="393">
                  <c:v>0.85000000000003</c:v>
                </c:pt>
                <c:pt idx="394">
                  <c:v>0.85000000000003</c:v>
                </c:pt>
                <c:pt idx="395">
                  <c:v>0.85000000000003</c:v>
                </c:pt>
                <c:pt idx="396">
                  <c:v>0.85000000000003</c:v>
                </c:pt>
                <c:pt idx="397">
                  <c:v>0.85000000000003</c:v>
                </c:pt>
                <c:pt idx="398">
                  <c:v>0.85000000000003</c:v>
                </c:pt>
                <c:pt idx="399">
                  <c:v>0.85000000000003</c:v>
                </c:pt>
                <c:pt idx="400">
                  <c:v>0.85000000000003</c:v>
                </c:pt>
                <c:pt idx="401">
                  <c:v>0.85000000000003</c:v>
                </c:pt>
                <c:pt idx="402">
                  <c:v>0.85000000000003</c:v>
                </c:pt>
                <c:pt idx="403">
                  <c:v>0.85000000000003</c:v>
                </c:pt>
                <c:pt idx="404">
                  <c:v>0.85000000000003</c:v>
                </c:pt>
                <c:pt idx="405">
                  <c:v>0.850000000000031</c:v>
                </c:pt>
                <c:pt idx="406">
                  <c:v>0.850000000000031</c:v>
                </c:pt>
                <c:pt idx="407">
                  <c:v>0.850000000000031</c:v>
                </c:pt>
                <c:pt idx="408">
                  <c:v>0.850000000000031</c:v>
                </c:pt>
                <c:pt idx="409">
                  <c:v>0.850000000000031</c:v>
                </c:pt>
                <c:pt idx="410">
                  <c:v>0.850000000000031</c:v>
                </c:pt>
                <c:pt idx="411">
                  <c:v>0.850000000000031</c:v>
                </c:pt>
                <c:pt idx="412">
                  <c:v>0.850000000000031</c:v>
                </c:pt>
                <c:pt idx="413">
                  <c:v>0.850000000000031</c:v>
                </c:pt>
                <c:pt idx="414">
                  <c:v>0.850000000000031</c:v>
                </c:pt>
                <c:pt idx="415">
                  <c:v>0.850000000000031</c:v>
                </c:pt>
                <c:pt idx="416">
                  <c:v>0.850000000000031</c:v>
                </c:pt>
                <c:pt idx="417">
                  <c:v>0.850000000000031</c:v>
                </c:pt>
                <c:pt idx="418">
                  <c:v>0.850000000000032</c:v>
                </c:pt>
                <c:pt idx="419">
                  <c:v>0.850000000000032</c:v>
                </c:pt>
                <c:pt idx="420">
                  <c:v>0.850000000000032</c:v>
                </c:pt>
                <c:pt idx="421">
                  <c:v>0.850000000000032</c:v>
                </c:pt>
                <c:pt idx="422">
                  <c:v>0.850000000000032</c:v>
                </c:pt>
                <c:pt idx="423">
                  <c:v>0.850000000000032</c:v>
                </c:pt>
                <c:pt idx="424">
                  <c:v>0.850000000000032</c:v>
                </c:pt>
                <c:pt idx="425">
                  <c:v>0.850000000000032</c:v>
                </c:pt>
                <c:pt idx="426">
                  <c:v>0.850000000000032</c:v>
                </c:pt>
                <c:pt idx="427">
                  <c:v>0.850000000000032</c:v>
                </c:pt>
                <c:pt idx="428">
                  <c:v>0.850000000000032</c:v>
                </c:pt>
                <c:pt idx="429">
                  <c:v>0.850000000000032</c:v>
                </c:pt>
                <c:pt idx="430">
                  <c:v>0.850000000000032</c:v>
                </c:pt>
                <c:pt idx="431">
                  <c:v>0.850000000000033</c:v>
                </c:pt>
                <c:pt idx="432">
                  <c:v>0.850000000000033</c:v>
                </c:pt>
                <c:pt idx="433">
                  <c:v>0.850000000000033</c:v>
                </c:pt>
                <c:pt idx="434">
                  <c:v>0.850000000000033</c:v>
                </c:pt>
                <c:pt idx="435">
                  <c:v>0.850000000000033</c:v>
                </c:pt>
                <c:pt idx="436">
                  <c:v>0.850000000000033</c:v>
                </c:pt>
                <c:pt idx="437">
                  <c:v>0.850000000000033</c:v>
                </c:pt>
                <c:pt idx="438">
                  <c:v>0.850000000000033</c:v>
                </c:pt>
                <c:pt idx="439">
                  <c:v>0.850000000000033</c:v>
                </c:pt>
                <c:pt idx="440">
                  <c:v>0.850000000000033</c:v>
                </c:pt>
                <c:pt idx="441">
                  <c:v>0.850000000000033</c:v>
                </c:pt>
                <c:pt idx="442">
                  <c:v>0.850000000000033</c:v>
                </c:pt>
                <c:pt idx="443">
                  <c:v>0.850000000000033</c:v>
                </c:pt>
                <c:pt idx="444">
                  <c:v>0.850000000000034</c:v>
                </c:pt>
                <c:pt idx="445">
                  <c:v>0.850000000000034</c:v>
                </c:pt>
                <c:pt idx="446">
                  <c:v>0.850000000000034</c:v>
                </c:pt>
                <c:pt idx="447">
                  <c:v>0.850000000000034</c:v>
                </c:pt>
                <c:pt idx="448">
                  <c:v>0.850000000000034</c:v>
                </c:pt>
                <c:pt idx="449">
                  <c:v>0.850000000000034</c:v>
                </c:pt>
                <c:pt idx="450">
                  <c:v>0.850000000000034</c:v>
                </c:pt>
                <c:pt idx="451">
                  <c:v>0.850000000000034</c:v>
                </c:pt>
                <c:pt idx="452">
                  <c:v>0.850000000000034</c:v>
                </c:pt>
                <c:pt idx="453">
                  <c:v>0.850000000000034</c:v>
                </c:pt>
                <c:pt idx="454">
                  <c:v>0.850000000000034</c:v>
                </c:pt>
                <c:pt idx="455">
                  <c:v>0.850000000000034</c:v>
                </c:pt>
                <c:pt idx="456">
                  <c:v>0.850000000000035</c:v>
                </c:pt>
                <c:pt idx="457">
                  <c:v>0.850000000000035</c:v>
                </c:pt>
                <c:pt idx="458">
                  <c:v>0.850000000000035</c:v>
                </c:pt>
                <c:pt idx="459">
                  <c:v>0.850000000000035</c:v>
                </c:pt>
                <c:pt idx="460">
                  <c:v>0.850000000000035</c:v>
                </c:pt>
                <c:pt idx="461">
                  <c:v>0.850000000000035</c:v>
                </c:pt>
                <c:pt idx="462">
                  <c:v>0.850000000000035</c:v>
                </c:pt>
                <c:pt idx="463">
                  <c:v>0.850000000000035</c:v>
                </c:pt>
                <c:pt idx="464">
                  <c:v>0.850000000000035</c:v>
                </c:pt>
                <c:pt idx="465">
                  <c:v>0.850000000000035</c:v>
                </c:pt>
                <c:pt idx="466">
                  <c:v>0.850000000000035</c:v>
                </c:pt>
                <c:pt idx="467">
                  <c:v>0.850000000000035</c:v>
                </c:pt>
                <c:pt idx="468">
                  <c:v>0.850000000000035</c:v>
                </c:pt>
                <c:pt idx="469">
                  <c:v>0.850000000000036</c:v>
                </c:pt>
                <c:pt idx="470">
                  <c:v>0.850000000000036</c:v>
                </c:pt>
                <c:pt idx="471">
                  <c:v>0.850000000000036</c:v>
                </c:pt>
                <c:pt idx="472">
                  <c:v>0.850000000000036</c:v>
                </c:pt>
                <c:pt idx="473">
                  <c:v>0.850000000000036</c:v>
                </c:pt>
                <c:pt idx="474">
                  <c:v>0.850000000000036</c:v>
                </c:pt>
                <c:pt idx="475">
                  <c:v>0.850000000000036</c:v>
                </c:pt>
                <c:pt idx="476">
                  <c:v>0.850000000000036</c:v>
                </c:pt>
                <c:pt idx="477">
                  <c:v>0.850000000000036</c:v>
                </c:pt>
                <c:pt idx="478">
                  <c:v>0.850000000000036</c:v>
                </c:pt>
                <c:pt idx="479">
                  <c:v>0.850000000000036</c:v>
                </c:pt>
                <c:pt idx="480">
                  <c:v>0.850000000000036</c:v>
                </c:pt>
                <c:pt idx="481">
                  <c:v>0.850000000000036</c:v>
                </c:pt>
                <c:pt idx="482">
                  <c:v>0.850000000000037</c:v>
                </c:pt>
                <c:pt idx="483">
                  <c:v>0.850000000000037</c:v>
                </c:pt>
                <c:pt idx="484">
                  <c:v>0.850000000000037</c:v>
                </c:pt>
                <c:pt idx="485">
                  <c:v>0.850000000000037</c:v>
                </c:pt>
                <c:pt idx="486">
                  <c:v>0.850000000000037</c:v>
                </c:pt>
                <c:pt idx="487">
                  <c:v>0.850000000000037</c:v>
                </c:pt>
                <c:pt idx="488">
                  <c:v>0.850000000000037</c:v>
                </c:pt>
                <c:pt idx="489">
                  <c:v>0.850000000000037</c:v>
                </c:pt>
                <c:pt idx="490">
                  <c:v>0.850000000000037</c:v>
                </c:pt>
                <c:pt idx="491">
                  <c:v>0.850000000000037</c:v>
                </c:pt>
                <c:pt idx="492">
                  <c:v>0.850000000000037</c:v>
                </c:pt>
                <c:pt idx="493">
                  <c:v>0.850000000000037</c:v>
                </c:pt>
                <c:pt idx="494">
                  <c:v>0.850000000000037</c:v>
                </c:pt>
                <c:pt idx="495">
                  <c:v>0.850000000000038</c:v>
                </c:pt>
                <c:pt idx="496">
                  <c:v>0.850000000000038</c:v>
                </c:pt>
                <c:pt idx="497">
                  <c:v>0.850000000000038</c:v>
                </c:pt>
                <c:pt idx="498">
                  <c:v>0.850000000000038</c:v>
                </c:pt>
                <c:pt idx="499">
                  <c:v>0.850000000000038</c:v>
                </c:pt>
                <c:pt idx="500">
                  <c:v>0.850000000000038</c:v>
                </c:pt>
                <c:pt idx="501">
                  <c:v>0.850000000000038</c:v>
                </c:pt>
                <c:pt idx="502">
                  <c:v>0.850000000000038</c:v>
                </c:pt>
                <c:pt idx="503">
                  <c:v>0.850000000000038</c:v>
                </c:pt>
                <c:pt idx="504">
                  <c:v>0.850000000000038</c:v>
                </c:pt>
                <c:pt idx="505">
                  <c:v>0.850000000000038</c:v>
                </c:pt>
                <c:pt idx="506">
                  <c:v>0.850000000000038</c:v>
                </c:pt>
                <c:pt idx="507">
                  <c:v>0.850000000000038</c:v>
                </c:pt>
                <c:pt idx="508">
                  <c:v>0.850000000000039</c:v>
                </c:pt>
                <c:pt idx="509">
                  <c:v>0.850000000000039</c:v>
                </c:pt>
                <c:pt idx="510">
                  <c:v>0.850000000000039</c:v>
                </c:pt>
                <c:pt idx="511">
                  <c:v>0.850000000000039</c:v>
                </c:pt>
                <c:pt idx="512">
                  <c:v>0.850000000000039</c:v>
                </c:pt>
                <c:pt idx="513">
                  <c:v>0.850000000000039</c:v>
                </c:pt>
                <c:pt idx="514">
                  <c:v>0.850000000000039</c:v>
                </c:pt>
                <c:pt idx="515">
                  <c:v>0.850000000000039</c:v>
                </c:pt>
                <c:pt idx="516">
                  <c:v>0.850000000000039</c:v>
                </c:pt>
                <c:pt idx="517">
                  <c:v>0.850000000000039</c:v>
                </c:pt>
                <c:pt idx="518">
                  <c:v>0.850000000000039</c:v>
                </c:pt>
                <c:pt idx="519">
                  <c:v>0.850000000000039</c:v>
                </c:pt>
                <c:pt idx="520">
                  <c:v>0.85000000000004</c:v>
                </c:pt>
                <c:pt idx="521">
                  <c:v>0.85000000000004</c:v>
                </c:pt>
                <c:pt idx="522">
                  <c:v>0.85000000000004</c:v>
                </c:pt>
                <c:pt idx="523">
                  <c:v>0.85000000000004</c:v>
                </c:pt>
                <c:pt idx="524">
                  <c:v>0.85000000000004</c:v>
                </c:pt>
                <c:pt idx="525">
                  <c:v>0.85000000000004</c:v>
                </c:pt>
                <c:pt idx="526">
                  <c:v>0.85000000000004</c:v>
                </c:pt>
                <c:pt idx="527">
                  <c:v>0.85000000000004</c:v>
                </c:pt>
                <c:pt idx="528">
                  <c:v>0.85000000000004</c:v>
                </c:pt>
                <c:pt idx="529">
                  <c:v>0.85000000000004</c:v>
                </c:pt>
                <c:pt idx="530">
                  <c:v>0.85000000000004</c:v>
                </c:pt>
                <c:pt idx="531">
                  <c:v>0.85000000000004</c:v>
                </c:pt>
                <c:pt idx="532">
                  <c:v>0.85000000000004</c:v>
                </c:pt>
                <c:pt idx="533">
                  <c:v>0.850000000000041</c:v>
                </c:pt>
                <c:pt idx="534">
                  <c:v>0.850000000000041</c:v>
                </c:pt>
                <c:pt idx="535">
                  <c:v>0.850000000000041</c:v>
                </c:pt>
                <c:pt idx="536">
                  <c:v>0.850000000000041</c:v>
                </c:pt>
                <c:pt idx="537">
                  <c:v>0.850000000000041</c:v>
                </c:pt>
                <c:pt idx="538">
                  <c:v>0.850000000000041</c:v>
                </c:pt>
                <c:pt idx="539">
                  <c:v>0.850000000000041</c:v>
                </c:pt>
                <c:pt idx="540">
                  <c:v>0.850000000000041</c:v>
                </c:pt>
                <c:pt idx="541">
                  <c:v>0.850000000000041</c:v>
                </c:pt>
                <c:pt idx="542">
                  <c:v>0.850000000000041</c:v>
                </c:pt>
                <c:pt idx="543">
                  <c:v>0.850000000000041</c:v>
                </c:pt>
                <c:pt idx="544">
                  <c:v>0.850000000000041</c:v>
                </c:pt>
                <c:pt idx="545">
                  <c:v>0.850000000000041</c:v>
                </c:pt>
                <c:pt idx="546">
                  <c:v>0.850000000000042</c:v>
                </c:pt>
                <c:pt idx="547">
                  <c:v>0.850000000000042</c:v>
                </c:pt>
                <c:pt idx="548">
                  <c:v>0.850000000000042</c:v>
                </c:pt>
                <c:pt idx="549">
                  <c:v>0.850000000000042</c:v>
                </c:pt>
                <c:pt idx="550">
                  <c:v>0.850000000000042</c:v>
                </c:pt>
                <c:pt idx="551">
                  <c:v>0.850000000000042</c:v>
                </c:pt>
                <c:pt idx="552">
                  <c:v>0.850000000000042</c:v>
                </c:pt>
                <c:pt idx="553">
                  <c:v>0.850000000000042</c:v>
                </c:pt>
                <c:pt idx="554">
                  <c:v>0.850000000000042</c:v>
                </c:pt>
                <c:pt idx="555">
                  <c:v>0.850000000000042</c:v>
                </c:pt>
                <c:pt idx="556">
                  <c:v>0.850000000000042</c:v>
                </c:pt>
                <c:pt idx="557">
                  <c:v>0.850000000000042</c:v>
                </c:pt>
                <c:pt idx="558">
                  <c:v>0.850000000000042</c:v>
                </c:pt>
                <c:pt idx="559">
                  <c:v>0.850000000000043</c:v>
                </c:pt>
                <c:pt idx="560">
                  <c:v>0.850000000000043</c:v>
                </c:pt>
                <c:pt idx="561">
                  <c:v>0.850000000000043</c:v>
                </c:pt>
                <c:pt idx="562">
                  <c:v>0.850000000000043</c:v>
                </c:pt>
                <c:pt idx="563">
                  <c:v>0.850000000000043</c:v>
                </c:pt>
                <c:pt idx="564">
                  <c:v>0.850000000000043</c:v>
                </c:pt>
                <c:pt idx="565">
                  <c:v>0.850000000000043</c:v>
                </c:pt>
                <c:pt idx="566">
                  <c:v>0.850000000000043</c:v>
                </c:pt>
                <c:pt idx="567">
                  <c:v>0.850000000000043</c:v>
                </c:pt>
                <c:pt idx="568">
                  <c:v>0.850000000000043</c:v>
                </c:pt>
                <c:pt idx="569">
                  <c:v>0.850000000000043</c:v>
                </c:pt>
                <c:pt idx="570">
                  <c:v>0.850000000000043</c:v>
                </c:pt>
                <c:pt idx="571">
                  <c:v>0.850000000000044</c:v>
                </c:pt>
                <c:pt idx="572">
                  <c:v>0.850000000000044</c:v>
                </c:pt>
                <c:pt idx="573">
                  <c:v>0.850000000000044</c:v>
                </c:pt>
                <c:pt idx="574">
                  <c:v>0.850000000000044</c:v>
                </c:pt>
                <c:pt idx="575">
                  <c:v>0.850000000000044</c:v>
                </c:pt>
                <c:pt idx="576">
                  <c:v>0.850000000000044</c:v>
                </c:pt>
                <c:pt idx="577">
                  <c:v>0.850000000000044</c:v>
                </c:pt>
                <c:pt idx="578">
                  <c:v>0.850000000000044</c:v>
                </c:pt>
                <c:pt idx="579">
                  <c:v>0.850000000000044</c:v>
                </c:pt>
                <c:pt idx="580">
                  <c:v>0.850000000000044</c:v>
                </c:pt>
                <c:pt idx="581">
                  <c:v>0.850000000000044</c:v>
                </c:pt>
                <c:pt idx="582">
                  <c:v>0.850000000000044</c:v>
                </c:pt>
                <c:pt idx="583">
                  <c:v>0.850000000000044</c:v>
                </c:pt>
                <c:pt idx="584">
                  <c:v>0.850000000000045</c:v>
                </c:pt>
                <c:pt idx="585">
                  <c:v>0.850000000000045</c:v>
                </c:pt>
                <c:pt idx="586">
                  <c:v>0.850000000000045</c:v>
                </c:pt>
                <c:pt idx="587">
                  <c:v>0.850000000000045</c:v>
                </c:pt>
                <c:pt idx="588">
                  <c:v>0.850000000000045</c:v>
                </c:pt>
                <c:pt idx="589">
                  <c:v>0.850000000000045</c:v>
                </c:pt>
                <c:pt idx="590">
                  <c:v>0.850000000000045</c:v>
                </c:pt>
                <c:pt idx="591">
                  <c:v>0.850000000000045</c:v>
                </c:pt>
                <c:pt idx="592">
                  <c:v>0.850000000000045</c:v>
                </c:pt>
                <c:pt idx="593">
                  <c:v>0.850000000000045</c:v>
                </c:pt>
                <c:pt idx="594">
                  <c:v>0.850000000000045</c:v>
                </c:pt>
                <c:pt idx="595">
                  <c:v>0.850000000000045</c:v>
                </c:pt>
                <c:pt idx="596">
                  <c:v>0.850000000000045</c:v>
                </c:pt>
                <c:pt idx="597">
                  <c:v>0.850000000000046</c:v>
                </c:pt>
                <c:pt idx="598">
                  <c:v>0.850000000000046</c:v>
                </c:pt>
                <c:pt idx="599">
                  <c:v>0.850000000000046</c:v>
                </c:pt>
                <c:pt idx="600">
                  <c:v>0.850000000000046</c:v>
                </c:pt>
                <c:pt idx="601">
                  <c:v>0.850000000000046</c:v>
                </c:pt>
                <c:pt idx="602">
                  <c:v>0.850000000000046</c:v>
                </c:pt>
                <c:pt idx="603">
                  <c:v>0.850000000000046</c:v>
                </c:pt>
                <c:pt idx="604">
                  <c:v>0.850000000000046</c:v>
                </c:pt>
                <c:pt idx="605">
                  <c:v>0.850000000000046</c:v>
                </c:pt>
                <c:pt idx="606">
                  <c:v>0.850000000000046</c:v>
                </c:pt>
                <c:pt idx="607">
                  <c:v>0.850000000000046</c:v>
                </c:pt>
                <c:pt idx="608">
                  <c:v>0.850000000000046</c:v>
                </c:pt>
                <c:pt idx="609">
                  <c:v>0.850000000000046</c:v>
                </c:pt>
                <c:pt idx="610">
                  <c:v>0.850000000000047</c:v>
                </c:pt>
                <c:pt idx="611">
                  <c:v>0.850000000000047</c:v>
                </c:pt>
                <c:pt idx="612">
                  <c:v>0.850000000000047</c:v>
                </c:pt>
                <c:pt idx="613">
                  <c:v>0.850000000000047</c:v>
                </c:pt>
                <c:pt idx="614">
                  <c:v>0.850000000000047</c:v>
                </c:pt>
                <c:pt idx="615">
                  <c:v>0.850000000000047</c:v>
                </c:pt>
                <c:pt idx="616">
                  <c:v>0.850000000000047</c:v>
                </c:pt>
                <c:pt idx="617">
                  <c:v>0.850000000000047</c:v>
                </c:pt>
                <c:pt idx="618">
                  <c:v>0.850000000000047</c:v>
                </c:pt>
                <c:pt idx="619">
                  <c:v>0.850000000000047</c:v>
                </c:pt>
                <c:pt idx="620">
                  <c:v>0.850000000000047</c:v>
                </c:pt>
                <c:pt idx="621">
                  <c:v>0.850000000000047</c:v>
                </c:pt>
                <c:pt idx="622">
                  <c:v>0.850000000000047</c:v>
                </c:pt>
                <c:pt idx="623">
                  <c:v>0.850000000000048</c:v>
                </c:pt>
                <c:pt idx="624">
                  <c:v>0.850000000000048</c:v>
                </c:pt>
                <c:pt idx="625">
                  <c:v>0.850000000000048</c:v>
                </c:pt>
                <c:pt idx="626">
                  <c:v>0.850000000000048</c:v>
                </c:pt>
                <c:pt idx="627">
                  <c:v>0.850000000000048</c:v>
                </c:pt>
                <c:pt idx="628">
                  <c:v>0.850000000000048</c:v>
                </c:pt>
                <c:pt idx="629">
                  <c:v>0.850000000000048</c:v>
                </c:pt>
                <c:pt idx="630">
                  <c:v>0.850000000000048</c:v>
                </c:pt>
                <c:pt idx="631">
                  <c:v>0.850000000000048</c:v>
                </c:pt>
                <c:pt idx="632">
                  <c:v>0.850000000000048</c:v>
                </c:pt>
                <c:pt idx="633">
                  <c:v>0.850000000000048</c:v>
                </c:pt>
                <c:pt idx="634">
                  <c:v>0.850000000000048</c:v>
                </c:pt>
                <c:pt idx="635">
                  <c:v>0.850000000000049</c:v>
                </c:pt>
                <c:pt idx="636">
                  <c:v>0.850000000000049</c:v>
                </c:pt>
                <c:pt idx="637">
                  <c:v>0.850000000000049</c:v>
                </c:pt>
                <c:pt idx="638">
                  <c:v>0.850000000000049</c:v>
                </c:pt>
                <c:pt idx="639">
                  <c:v>0.850000000000049</c:v>
                </c:pt>
                <c:pt idx="640">
                  <c:v>0.850000000000049</c:v>
                </c:pt>
                <c:pt idx="641">
                  <c:v>0.850000000000049</c:v>
                </c:pt>
                <c:pt idx="642">
                  <c:v>0.850000000000049</c:v>
                </c:pt>
                <c:pt idx="643">
                  <c:v>0.850000000000049</c:v>
                </c:pt>
                <c:pt idx="644">
                  <c:v>0.850000000000049</c:v>
                </c:pt>
                <c:pt idx="645">
                  <c:v>0.850000000000049</c:v>
                </c:pt>
                <c:pt idx="646">
                  <c:v>0.850000000000049</c:v>
                </c:pt>
                <c:pt idx="647">
                  <c:v>0.850000000000049</c:v>
                </c:pt>
                <c:pt idx="648">
                  <c:v>0.85000000000005</c:v>
                </c:pt>
                <c:pt idx="649">
                  <c:v>0.85000000000005</c:v>
                </c:pt>
                <c:pt idx="650">
                  <c:v>0.85000000000005</c:v>
                </c:pt>
                <c:pt idx="651">
                  <c:v>0.85000000000005</c:v>
                </c:pt>
                <c:pt idx="652">
                  <c:v>0.85000000000005</c:v>
                </c:pt>
                <c:pt idx="653">
                  <c:v>0.85000000000005</c:v>
                </c:pt>
                <c:pt idx="654">
                  <c:v>0.85000000000005</c:v>
                </c:pt>
                <c:pt idx="655">
                  <c:v>0.85000000000005</c:v>
                </c:pt>
                <c:pt idx="656">
                  <c:v>0.85000000000005</c:v>
                </c:pt>
                <c:pt idx="657">
                  <c:v>0.85000000000005</c:v>
                </c:pt>
                <c:pt idx="658">
                  <c:v>0.85000000000005</c:v>
                </c:pt>
                <c:pt idx="659">
                  <c:v>0.85000000000005</c:v>
                </c:pt>
                <c:pt idx="660">
                  <c:v>0.85000000000005</c:v>
                </c:pt>
                <c:pt idx="661">
                  <c:v>0.850000000000051</c:v>
                </c:pt>
                <c:pt idx="662">
                  <c:v>0.850000000000051</c:v>
                </c:pt>
                <c:pt idx="663">
                  <c:v>0.850000000000051</c:v>
                </c:pt>
                <c:pt idx="664">
                  <c:v>0.850000000000051</c:v>
                </c:pt>
                <c:pt idx="665">
                  <c:v>0.850000000000051</c:v>
                </c:pt>
                <c:pt idx="666">
                  <c:v>0.850000000000051</c:v>
                </c:pt>
                <c:pt idx="667">
                  <c:v>0.850000000000051</c:v>
                </c:pt>
                <c:pt idx="668">
                  <c:v>0.850000000000051</c:v>
                </c:pt>
                <c:pt idx="669">
                  <c:v>0.850000000000051</c:v>
                </c:pt>
                <c:pt idx="670">
                  <c:v>0.850000000000051</c:v>
                </c:pt>
                <c:pt idx="671">
                  <c:v>0.850000000000051</c:v>
                </c:pt>
                <c:pt idx="672">
                  <c:v>0.850000000000051</c:v>
                </c:pt>
                <c:pt idx="673">
                  <c:v>0.850000000000051</c:v>
                </c:pt>
                <c:pt idx="674">
                  <c:v>0.850000000000052</c:v>
                </c:pt>
                <c:pt idx="675">
                  <c:v>0.850000000000052</c:v>
                </c:pt>
                <c:pt idx="676">
                  <c:v>0.850000000000052</c:v>
                </c:pt>
                <c:pt idx="677">
                  <c:v>0.850000000000052</c:v>
                </c:pt>
                <c:pt idx="678">
                  <c:v>0.850000000000052</c:v>
                </c:pt>
                <c:pt idx="679">
                  <c:v>0.850000000000052</c:v>
                </c:pt>
                <c:pt idx="680">
                  <c:v>0.850000000000052</c:v>
                </c:pt>
                <c:pt idx="681">
                  <c:v>0.850000000000052</c:v>
                </c:pt>
                <c:pt idx="682">
                  <c:v>0.850000000000052</c:v>
                </c:pt>
                <c:pt idx="683">
                  <c:v>0.850000000000052</c:v>
                </c:pt>
                <c:pt idx="684">
                  <c:v>0.850000000000052</c:v>
                </c:pt>
                <c:pt idx="685">
                  <c:v>0.850000000000052</c:v>
                </c:pt>
                <c:pt idx="686">
                  <c:v>0.850000000000052</c:v>
                </c:pt>
                <c:pt idx="687">
                  <c:v>0.850000000000053</c:v>
                </c:pt>
                <c:pt idx="688">
                  <c:v>0.850000000000053</c:v>
                </c:pt>
                <c:pt idx="689">
                  <c:v>0.850000000000053</c:v>
                </c:pt>
                <c:pt idx="690">
                  <c:v>0.850000000000053</c:v>
                </c:pt>
                <c:pt idx="691">
                  <c:v>0.850000000000053</c:v>
                </c:pt>
                <c:pt idx="692">
                  <c:v>0.850000000000053</c:v>
                </c:pt>
                <c:pt idx="693">
                  <c:v>0.850000000000053</c:v>
                </c:pt>
                <c:pt idx="694">
                  <c:v>0.850000000000053</c:v>
                </c:pt>
                <c:pt idx="695">
                  <c:v>0.850000000000053</c:v>
                </c:pt>
                <c:pt idx="696">
                  <c:v>0.850000000000053</c:v>
                </c:pt>
                <c:pt idx="697">
                  <c:v>0.850000000000053</c:v>
                </c:pt>
                <c:pt idx="698">
                  <c:v>0.850000000000053</c:v>
                </c:pt>
                <c:pt idx="699">
                  <c:v>0.850000000000054</c:v>
                </c:pt>
                <c:pt idx="700">
                  <c:v>0.850000000000054</c:v>
                </c:pt>
                <c:pt idx="701">
                  <c:v>0.850000000000054</c:v>
                </c:pt>
                <c:pt idx="702">
                  <c:v>0.850000000000054</c:v>
                </c:pt>
                <c:pt idx="703">
                  <c:v>0.850000000000054</c:v>
                </c:pt>
                <c:pt idx="704">
                  <c:v>0.850000000000054</c:v>
                </c:pt>
                <c:pt idx="705">
                  <c:v>0.850000000000054</c:v>
                </c:pt>
                <c:pt idx="706">
                  <c:v>0.850000000000054</c:v>
                </c:pt>
                <c:pt idx="707">
                  <c:v>0.850000000000054</c:v>
                </c:pt>
                <c:pt idx="708">
                  <c:v>0.850000000000054</c:v>
                </c:pt>
                <c:pt idx="709">
                  <c:v>0.850000000000054</c:v>
                </c:pt>
                <c:pt idx="710">
                  <c:v>0.850000000000054</c:v>
                </c:pt>
                <c:pt idx="711">
                  <c:v>0.850000000000054</c:v>
                </c:pt>
                <c:pt idx="712">
                  <c:v>0.850000000000055</c:v>
                </c:pt>
                <c:pt idx="713">
                  <c:v>0.850000000000055</c:v>
                </c:pt>
                <c:pt idx="714">
                  <c:v>0.850000000000055</c:v>
                </c:pt>
                <c:pt idx="715">
                  <c:v>0.850000000000055</c:v>
                </c:pt>
                <c:pt idx="716">
                  <c:v>0.850000000000055</c:v>
                </c:pt>
                <c:pt idx="717">
                  <c:v>0.850000000000055</c:v>
                </c:pt>
                <c:pt idx="718">
                  <c:v>0.850000000000055</c:v>
                </c:pt>
                <c:pt idx="719">
                  <c:v>0.850000000000055</c:v>
                </c:pt>
                <c:pt idx="720">
                  <c:v>0.850000000000055</c:v>
                </c:pt>
                <c:pt idx="721">
                  <c:v>0.850000000000055</c:v>
                </c:pt>
                <c:pt idx="722">
                  <c:v>0.850000000000055</c:v>
                </c:pt>
                <c:pt idx="723">
                  <c:v>0.850000000000055</c:v>
                </c:pt>
                <c:pt idx="724">
                  <c:v>0.850000000000055</c:v>
                </c:pt>
                <c:pt idx="725">
                  <c:v>0.850000000000056</c:v>
                </c:pt>
                <c:pt idx="726">
                  <c:v>0.850000000000056</c:v>
                </c:pt>
                <c:pt idx="727">
                  <c:v>0.850000000000056</c:v>
                </c:pt>
                <c:pt idx="728">
                  <c:v>0.850000000000056</c:v>
                </c:pt>
                <c:pt idx="729">
                  <c:v>0.850000000000056</c:v>
                </c:pt>
                <c:pt idx="730">
                  <c:v>0.850000000000056</c:v>
                </c:pt>
                <c:pt idx="731">
                  <c:v>0.850000000000056</c:v>
                </c:pt>
                <c:pt idx="732">
                  <c:v>0.850000000000056</c:v>
                </c:pt>
                <c:pt idx="733">
                  <c:v>0.850000000000056</c:v>
                </c:pt>
                <c:pt idx="734">
                  <c:v>0.850000000000056</c:v>
                </c:pt>
                <c:pt idx="735">
                  <c:v>0.850000000000056</c:v>
                </c:pt>
                <c:pt idx="736">
                  <c:v>0.850000000000056</c:v>
                </c:pt>
                <c:pt idx="737">
                  <c:v>0.850000000000056</c:v>
                </c:pt>
                <c:pt idx="738">
                  <c:v>0.850000000000057</c:v>
                </c:pt>
                <c:pt idx="739">
                  <c:v>0.850000000000057</c:v>
                </c:pt>
                <c:pt idx="740">
                  <c:v>0.850000000000057</c:v>
                </c:pt>
                <c:pt idx="741">
                  <c:v>0.850000000000057</c:v>
                </c:pt>
                <c:pt idx="742">
                  <c:v>0.850000000000057</c:v>
                </c:pt>
                <c:pt idx="743">
                  <c:v>0.850000000000057</c:v>
                </c:pt>
                <c:pt idx="744">
                  <c:v>0.850000000000057</c:v>
                </c:pt>
                <c:pt idx="745">
                  <c:v>0.850000000000057</c:v>
                </c:pt>
                <c:pt idx="746">
                  <c:v>0.850000000000057</c:v>
                </c:pt>
                <c:pt idx="747">
                  <c:v>0.850000000000057</c:v>
                </c:pt>
                <c:pt idx="748">
                  <c:v>0.850000000000057</c:v>
                </c:pt>
                <c:pt idx="749">
                  <c:v>0.850000000000057</c:v>
                </c:pt>
                <c:pt idx="750">
                  <c:v>0.850000000000058</c:v>
                </c:pt>
                <c:pt idx="751">
                  <c:v>0.850000000000058</c:v>
                </c:pt>
                <c:pt idx="752">
                  <c:v>0.850000000000058</c:v>
                </c:pt>
                <c:pt idx="753">
                  <c:v>0.850000000000058</c:v>
                </c:pt>
                <c:pt idx="754">
                  <c:v>0.850000000000058</c:v>
                </c:pt>
                <c:pt idx="755">
                  <c:v>0.850000000000058</c:v>
                </c:pt>
                <c:pt idx="756">
                  <c:v>0.850000000000058</c:v>
                </c:pt>
                <c:pt idx="757">
                  <c:v>0.850000000000058</c:v>
                </c:pt>
                <c:pt idx="758">
                  <c:v>0.850000000000058</c:v>
                </c:pt>
                <c:pt idx="759">
                  <c:v>0.850000000000058</c:v>
                </c:pt>
                <c:pt idx="760">
                  <c:v>0.850000000000058</c:v>
                </c:pt>
                <c:pt idx="761">
                  <c:v>0.850000000000058</c:v>
                </c:pt>
                <c:pt idx="762">
                  <c:v>0.850000000000058</c:v>
                </c:pt>
                <c:pt idx="763">
                  <c:v>0.850000000000059</c:v>
                </c:pt>
                <c:pt idx="764">
                  <c:v>0.850000000000059</c:v>
                </c:pt>
                <c:pt idx="765">
                  <c:v>0.850000000000059</c:v>
                </c:pt>
                <c:pt idx="766">
                  <c:v>0.850000000000059</c:v>
                </c:pt>
                <c:pt idx="767">
                  <c:v>0.850000000000059</c:v>
                </c:pt>
                <c:pt idx="768">
                  <c:v>0.850000000000059</c:v>
                </c:pt>
                <c:pt idx="769">
                  <c:v>0.850000000000059</c:v>
                </c:pt>
                <c:pt idx="770">
                  <c:v>0.850000000000059</c:v>
                </c:pt>
                <c:pt idx="771">
                  <c:v>0.850000000000059</c:v>
                </c:pt>
                <c:pt idx="772">
                  <c:v>0.850000000000059</c:v>
                </c:pt>
                <c:pt idx="773">
                  <c:v>0.850000000000059</c:v>
                </c:pt>
                <c:pt idx="774">
                  <c:v>0.850000000000059</c:v>
                </c:pt>
                <c:pt idx="775">
                  <c:v>0.850000000000059</c:v>
                </c:pt>
                <c:pt idx="776">
                  <c:v>0.85000000000006</c:v>
                </c:pt>
                <c:pt idx="777">
                  <c:v>0.85000000000006</c:v>
                </c:pt>
                <c:pt idx="778">
                  <c:v>0.85000000000006</c:v>
                </c:pt>
                <c:pt idx="779">
                  <c:v>0.85000000000006</c:v>
                </c:pt>
                <c:pt idx="780">
                  <c:v>0.85000000000006</c:v>
                </c:pt>
                <c:pt idx="781">
                  <c:v>0.85000000000006</c:v>
                </c:pt>
                <c:pt idx="782">
                  <c:v>0.85000000000006</c:v>
                </c:pt>
                <c:pt idx="783">
                  <c:v>0.85000000000006</c:v>
                </c:pt>
                <c:pt idx="784">
                  <c:v>0.85000000000006</c:v>
                </c:pt>
                <c:pt idx="785">
                  <c:v>0.85000000000006</c:v>
                </c:pt>
                <c:pt idx="786">
                  <c:v>0.85000000000006</c:v>
                </c:pt>
                <c:pt idx="787">
                  <c:v>0.85000000000006</c:v>
                </c:pt>
                <c:pt idx="788">
                  <c:v>0.85000000000006</c:v>
                </c:pt>
                <c:pt idx="789">
                  <c:v>0.850000000000061</c:v>
                </c:pt>
                <c:pt idx="790">
                  <c:v>0.850000000000061</c:v>
                </c:pt>
                <c:pt idx="791">
                  <c:v>0.850000000000061</c:v>
                </c:pt>
                <c:pt idx="792">
                  <c:v>0.850000000000061</c:v>
                </c:pt>
                <c:pt idx="793">
                  <c:v>0.850000000000061</c:v>
                </c:pt>
                <c:pt idx="794">
                  <c:v>0.850000000000061</c:v>
                </c:pt>
                <c:pt idx="795">
                  <c:v>0.850000000000061</c:v>
                </c:pt>
                <c:pt idx="796">
                  <c:v>0.850000000000061</c:v>
                </c:pt>
                <c:pt idx="797">
                  <c:v>0.850000000000061</c:v>
                </c:pt>
                <c:pt idx="798">
                  <c:v>0.850000000000061</c:v>
                </c:pt>
                <c:pt idx="799">
                  <c:v>0.850000000000061</c:v>
                </c:pt>
                <c:pt idx="800">
                  <c:v>0.850000000000061</c:v>
                </c:pt>
                <c:pt idx="801">
                  <c:v>0.850000000000061</c:v>
                </c:pt>
                <c:pt idx="802">
                  <c:v>0.850000000000062</c:v>
                </c:pt>
                <c:pt idx="803">
                  <c:v>0.850000000000062</c:v>
                </c:pt>
                <c:pt idx="804">
                  <c:v>0.850000000000062</c:v>
                </c:pt>
                <c:pt idx="805">
                  <c:v>0.850000000000062</c:v>
                </c:pt>
                <c:pt idx="806">
                  <c:v>0.850000000000062</c:v>
                </c:pt>
                <c:pt idx="807">
                  <c:v>0.850000000000062</c:v>
                </c:pt>
                <c:pt idx="808">
                  <c:v>0.850000000000062</c:v>
                </c:pt>
                <c:pt idx="809">
                  <c:v>0.850000000000062</c:v>
                </c:pt>
                <c:pt idx="810">
                  <c:v>0.850000000000062</c:v>
                </c:pt>
                <c:pt idx="811">
                  <c:v>0.850000000000062</c:v>
                </c:pt>
                <c:pt idx="812">
                  <c:v>0.850000000000062</c:v>
                </c:pt>
                <c:pt idx="813">
                  <c:v>0.850000000000062</c:v>
                </c:pt>
                <c:pt idx="814">
                  <c:v>0.850000000000063</c:v>
                </c:pt>
                <c:pt idx="815">
                  <c:v>0.850000000000063</c:v>
                </c:pt>
                <c:pt idx="816">
                  <c:v>0.850000000000063</c:v>
                </c:pt>
                <c:pt idx="817">
                  <c:v>0.850000000000063</c:v>
                </c:pt>
                <c:pt idx="818">
                  <c:v>0.850000000000063</c:v>
                </c:pt>
                <c:pt idx="819">
                  <c:v>0.850000000000063</c:v>
                </c:pt>
                <c:pt idx="820">
                  <c:v>0.850000000000063</c:v>
                </c:pt>
                <c:pt idx="821">
                  <c:v>0.850000000000063</c:v>
                </c:pt>
                <c:pt idx="822">
                  <c:v>0.850000000000063</c:v>
                </c:pt>
                <c:pt idx="823">
                  <c:v>0.850000000000063</c:v>
                </c:pt>
                <c:pt idx="824">
                  <c:v>0.850000000000063</c:v>
                </c:pt>
                <c:pt idx="825">
                  <c:v>0.850000000000063</c:v>
                </c:pt>
                <c:pt idx="826">
                  <c:v>0.850000000000063</c:v>
                </c:pt>
                <c:pt idx="827">
                  <c:v>0.850000000000064</c:v>
                </c:pt>
                <c:pt idx="828">
                  <c:v>0.850000000000064</c:v>
                </c:pt>
                <c:pt idx="829">
                  <c:v>0.850000000000064</c:v>
                </c:pt>
                <c:pt idx="830">
                  <c:v>0.850000000000064</c:v>
                </c:pt>
                <c:pt idx="831">
                  <c:v>0.850000000000064</c:v>
                </c:pt>
                <c:pt idx="832">
                  <c:v>0.850000000000064</c:v>
                </c:pt>
                <c:pt idx="833">
                  <c:v>0.850000000000064</c:v>
                </c:pt>
                <c:pt idx="834">
                  <c:v>0.850000000000064</c:v>
                </c:pt>
                <c:pt idx="835">
                  <c:v>0.850000000000064</c:v>
                </c:pt>
                <c:pt idx="836">
                  <c:v>0.850000000000064</c:v>
                </c:pt>
                <c:pt idx="837">
                  <c:v>0.850000000000064</c:v>
                </c:pt>
                <c:pt idx="838">
                  <c:v>0.850000000000064</c:v>
                </c:pt>
                <c:pt idx="839">
                  <c:v>0.850000000000064</c:v>
                </c:pt>
                <c:pt idx="840">
                  <c:v>0.850000000000065</c:v>
                </c:pt>
                <c:pt idx="841">
                  <c:v>0.850000000000065</c:v>
                </c:pt>
                <c:pt idx="842">
                  <c:v>0.850000000000065</c:v>
                </c:pt>
                <c:pt idx="843">
                  <c:v>0.850000000000065</c:v>
                </c:pt>
                <c:pt idx="844">
                  <c:v>0.850000000000065</c:v>
                </c:pt>
                <c:pt idx="845">
                  <c:v>0.850000000000065</c:v>
                </c:pt>
                <c:pt idx="846">
                  <c:v>0.850000000000065</c:v>
                </c:pt>
                <c:pt idx="847">
                  <c:v>0.850000000000065</c:v>
                </c:pt>
                <c:pt idx="848">
                  <c:v>0.850000000000065</c:v>
                </c:pt>
                <c:pt idx="849">
                  <c:v>0.850000000000065</c:v>
                </c:pt>
                <c:pt idx="850">
                  <c:v>0.850000000000065</c:v>
                </c:pt>
                <c:pt idx="851">
                  <c:v>0.850000000000065</c:v>
                </c:pt>
                <c:pt idx="852">
                  <c:v>0.850000000000065</c:v>
                </c:pt>
                <c:pt idx="853">
                  <c:v>0.850000000000066</c:v>
                </c:pt>
                <c:pt idx="854">
                  <c:v>0.850000000000066</c:v>
                </c:pt>
                <c:pt idx="855">
                  <c:v>0.850000000000066</c:v>
                </c:pt>
                <c:pt idx="856">
                  <c:v>0.850000000000066</c:v>
                </c:pt>
                <c:pt idx="857">
                  <c:v>0.850000000000066</c:v>
                </c:pt>
                <c:pt idx="858">
                  <c:v>0.850000000000066</c:v>
                </c:pt>
                <c:pt idx="859">
                  <c:v>0.850000000000066</c:v>
                </c:pt>
                <c:pt idx="860">
                  <c:v>0.850000000000066</c:v>
                </c:pt>
                <c:pt idx="861">
                  <c:v>0.850000000000066</c:v>
                </c:pt>
                <c:pt idx="862">
                  <c:v>0.850000000000066</c:v>
                </c:pt>
                <c:pt idx="863">
                  <c:v>0.850000000000066</c:v>
                </c:pt>
                <c:pt idx="864">
                  <c:v>0.850000000000066</c:v>
                </c:pt>
                <c:pt idx="865">
                  <c:v>0.850000000000066</c:v>
                </c:pt>
                <c:pt idx="866">
                  <c:v>0.850000000000067</c:v>
                </c:pt>
                <c:pt idx="867">
                  <c:v>0.850000000000067</c:v>
                </c:pt>
                <c:pt idx="868">
                  <c:v>0.850000000000067</c:v>
                </c:pt>
                <c:pt idx="869">
                  <c:v>0.850000000000067</c:v>
                </c:pt>
                <c:pt idx="870">
                  <c:v>0.850000000000067</c:v>
                </c:pt>
                <c:pt idx="871">
                  <c:v>0.850000000000067</c:v>
                </c:pt>
                <c:pt idx="872">
                  <c:v>0.850000000000067</c:v>
                </c:pt>
                <c:pt idx="873">
                  <c:v>0.850000000000067</c:v>
                </c:pt>
                <c:pt idx="874">
                  <c:v>0.850000000000067</c:v>
                </c:pt>
                <c:pt idx="875">
                  <c:v>0.850000000000067</c:v>
                </c:pt>
                <c:pt idx="876">
                  <c:v>0.850000000000067</c:v>
                </c:pt>
                <c:pt idx="877">
                  <c:v>0.850000000000067</c:v>
                </c:pt>
                <c:pt idx="878">
                  <c:v>0.850000000000068</c:v>
                </c:pt>
                <c:pt idx="879">
                  <c:v>0.850000000000068</c:v>
                </c:pt>
                <c:pt idx="880">
                  <c:v>0.850000000000068</c:v>
                </c:pt>
                <c:pt idx="881">
                  <c:v>0.850000000000068</c:v>
                </c:pt>
                <c:pt idx="882">
                  <c:v>0.850000000000068</c:v>
                </c:pt>
                <c:pt idx="883">
                  <c:v>0.850000000000068</c:v>
                </c:pt>
                <c:pt idx="884">
                  <c:v>0.850000000000068</c:v>
                </c:pt>
                <c:pt idx="885">
                  <c:v>0.850000000000068</c:v>
                </c:pt>
                <c:pt idx="886">
                  <c:v>0.850000000000068</c:v>
                </c:pt>
                <c:pt idx="887">
                  <c:v>0.850000000000068</c:v>
                </c:pt>
                <c:pt idx="888">
                  <c:v>0.850000000000068</c:v>
                </c:pt>
                <c:pt idx="889">
                  <c:v>0.850000000000068</c:v>
                </c:pt>
                <c:pt idx="890">
                  <c:v>0.850000000000068</c:v>
                </c:pt>
                <c:pt idx="891">
                  <c:v>0.850000000000069</c:v>
                </c:pt>
                <c:pt idx="892">
                  <c:v>0.850000000000069</c:v>
                </c:pt>
                <c:pt idx="893">
                  <c:v>0.850000000000069</c:v>
                </c:pt>
                <c:pt idx="894">
                  <c:v>0.850000000000069</c:v>
                </c:pt>
                <c:pt idx="895">
                  <c:v>0.850000000000069</c:v>
                </c:pt>
                <c:pt idx="896">
                  <c:v>0.850000000000069</c:v>
                </c:pt>
                <c:pt idx="897">
                  <c:v>0.850000000000069</c:v>
                </c:pt>
                <c:pt idx="898">
                  <c:v>0.850000000000069</c:v>
                </c:pt>
                <c:pt idx="899">
                  <c:v>0.850000000000069</c:v>
                </c:pt>
                <c:pt idx="900">
                  <c:v>0.850000000000069</c:v>
                </c:pt>
                <c:pt idx="901">
                  <c:v>0.850000000000069</c:v>
                </c:pt>
                <c:pt idx="902">
                  <c:v>0.850000000000069</c:v>
                </c:pt>
                <c:pt idx="903">
                  <c:v>0.850000000000069</c:v>
                </c:pt>
                <c:pt idx="904">
                  <c:v>0.85000000000007</c:v>
                </c:pt>
                <c:pt idx="905">
                  <c:v>0.85000000000007</c:v>
                </c:pt>
                <c:pt idx="906">
                  <c:v>0.85000000000007</c:v>
                </c:pt>
                <c:pt idx="907">
                  <c:v>0.85000000000007</c:v>
                </c:pt>
                <c:pt idx="908">
                  <c:v>0.85000000000007</c:v>
                </c:pt>
                <c:pt idx="909">
                  <c:v>0.85000000000007</c:v>
                </c:pt>
                <c:pt idx="910">
                  <c:v>0.85000000000007</c:v>
                </c:pt>
                <c:pt idx="911">
                  <c:v>0.85000000000007</c:v>
                </c:pt>
                <c:pt idx="912">
                  <c:v>0.85000000000007</c:v>
                </c:pt>
                <c:pt idx="913">
                  <c:v>0.85000000000007</c:v>
                </c:pt>
                <c:pt idx="914">
                  <c:v>0.85000000000007</c:v>
                </c:pt>
                <c:pt idx="915">
                  <c:v>0.85000000000007</c:v>
                </c:pt>
                <c:pt idx="916">
                  <c:v>0.85000000000007</c:v>
                </c:pt>
                <c:pt idx="917">
                  <c:v>0.850000000000071</c:v>
                </c:pt>
                <c:pt idx="918">
                  <c:v>0.850000000000071</c:v>
                </c:pt>
                <c:pt idx="919">
                  <c:v>0.850000000000071</c:v>
                </c:pt>
                <c:pt idx="920">
                  <c:v>0.850000000000071</c:v>
                </c:pt>
                <c:pt idx="921">
                  <c:v>0.850000000000071</c:v>
                </c:pt>
                <c:pt idx="922">
                  <c:v>0.850000000000071</c:v>
                </c:pt>
                <c:pt idx="923">
                  <c:v>0.850000000000071</c:v>
                </c:pt>
                <c:pt idx="924">
                  <c:v>0.850000000000071</c:v>
                </c:pt>
                <c:pt idx="925">
                  <c:v>0.850000000000071</c:v>
                </c:pt>
                <c:pt idx="926">
                  <c:v>0.850000000000071</c:v>
                </c:pt>
                <c:pt idx="927">
                  <c:v>0.850000000000071</c:v>
                </c:pt>
                <c:pt idx="928">
                  <c:v>0.850000000000071</c:v>
                </c:pt>
                <c:pt idx="929">
                  <c:v>0.850000000000072</c:v>
                </c:pt>
                <c:pt idx="930">
                  <c:v>0.850000000000072</c:v>
                </c:pt>
                <c:pt idx="931">
                  <c:v>0.850000000000072</c:v>
                </c:pt>
                <c:pt idx="932">
                  <c:v>0.850000000000072</c:v>
                </c:pt>
                <c:pt idx="933">
                  <c:v>0.850000000000072</c:v>
                </c:pt>
                <c:pt idx="934">
                  <c:v>0.850000000000072</c:v>
                </c:pt>
                <c:pt idx="935">
                  <c:v>0.850000000000072</c:v>
                </c:pt>
                <c:pt idx="936">
                  <c:v>0.850000000000072</c:v>
                </c:pt>
                <c:pt idx="937">
                  <c:v>0.850000000000072</c:v>
                </c:pt>
                <c:pt idx="938">
                  <c:v>0.850000000000072</c:v>
                </c:pt>
                <c:pt idx="939">
                  <c:v>0.850000000000072</c:v>
                </c:pt>
                <c:pt idx="940">
                  <c:v>0.850000000000072</c:v>
                </c:pt>
                <c:pt idx="941">
                  <c:v>0.850000000000072</c:v>
                </c:pt>
                <c:pt idx="942">
                  <c:v>0.850000000000073</c:v>
                </c:pt>
                <c:pt idx="943">
                  <c:v>0.850000000000073</c:v>
                </c:pt>
                <c:pt idx="944">
                  <c:v>0.850000000000073</c:v>
                </c:pt>
                <c:pt idx="945">
                  <c:v>0.850000000000073</c:v>
                </c:pt>
                <c:pt idx="946">
                  <c:v>0.850000000000073</c:v>
                </c:pt>
                <c:pt idx="947">
                  <c:v>0.850000000000073</c:v>
                </c:pt>
                <c:pt idx="948">
                  <c:v>0.850000000000073</c:v>
                </c:pt>
                <c:pt idx="949">
                  <c:v>0.850000000000073</c:v>
                </c:pt>
                <c:pt idx="950">
                  <c:v>0.850000000000073</c:v>
                </c:pt>
                <c:pt idx="951">
                  <c:v>0.850000000000073</c:v>
                </c:pt>
                <c:pt idx="952">
                  <c:v>0.850000000000073</c:v>
                </c:pt>
                <c:pt idx="953">
                  <c:v>0.850000000000073</c:v>
                </c:pt>
                <c:pt idx="954">
                  <c:v>0.850000000000073</c:v>
                </c:pt>
                <c:pt idx="955">
                  <c:v>0.850000000000074</c:v>
                </c:pt>
                <c:pt idx="956">
                  <c:v>0.850000000000074</c:v>
                </c:pt>
                <c:pt idx="957">
                  <c:v>0.850000000000074</c:v>
                </c:pt>
                <c:pt idx="958">
                  <c:v>0.850000000000074</c:v>
                </c:pt>
                <c:pt idx="959">
                  <c:v>0.850000000000074</c:v>
                </c:pt>
                <c:pt idx="960">
                  <c:v>0.850000000000074</c:v>
                </c:pt>
                <c:pt idx="961">
                  <c:v>0.850000000000074</c:v>
                </c:pt>
                <c:pt idx="962">
                  <c:v>0.850000000000074</c:v>
                </c:pt>
                <c:pt idx="963">
                  <c:v>0.850000000000074</c:v>
                </c:pt>
                <c:pt idx="964">
                  <c:v>0.850000000000074</c:v>
                </c:pt>
                <c:pt idx="965">
                  <c:v>0.850000000000074</c:v>
                </c:pt>
                <c:pt idx="966">
                  <c:v>0.850000000000074</c:v>
                </c:pt>
                <c:pt idx="967">
                  <c:v>0.850000000000074</c:v>
                </c:pt>
                <c:pt idx="968">
                  <c:v>0.850000000000075</c:v>
                </c:pt>
                <c:pt idx="969">
                  <c:v>0.850000000000075</c:v>
                </c:pt>
                <c:pt idx="970">
                  <c:v>0.850000000000075</c:v>
                </c:pt>
                <c:pt idx="971">
                  <c:v>0.850000000000075</c:v>
                </c:pt>
                <c:pt idx="972">
                  <c:v>0.850000000000075</c:v>
                </c:pt>
                <c:pt idx="973">
                  <c:v>0.850000000000075</c:v>
                </c:pt>
                <c:pt idx="974">
                  <c:v>0.850000000000075</c:v>
                </c:pt>
                <c:pt idx="975">
                  <c:v>0.850000000000075</c:v>
                </c:pt>
                <c:pt idx="976">
                  <c:v>0.850000000000075</c:v>
                </c:pt>
                <c:pt idx="977">
                  <c:v>0.850000000000075</c:v>
                </c:pt>
                <c:pt idx="978">
                  <c:v>0.850000000000075</c:v>
                </c:pt>
                <c:pt idx="979">
                  <c:v>0.850000000000075</c:v>
                </c:pt>
                <c:pt idx="980">
                  <c:v>0.850000000000075</c:v>
                </c:pt>
                <c:pt idx="981">
                  <c:v>0.850000000000076</c:v>
                </c:pt>
                <c:pt idx="982">
                  <c:v>0.850000000000076</c:v>
                </c:pt>
                <c:pt idx="983">
                  <c:v>0.850000000000076</c:v>
                </c:pt>
                <c:pt idx="984">
                  <c:v>0.850000000000076</c:v>
                </c:pt>
                <c:pt idx="985">
                  <c:v>0.850000000000076</c:v>
                </c:pt>
                <c:pt idx="986">
                  <c:v>0.850000000000076</c:v>
                </c:pt>
                <c:pt idx="987">
                  <c:v>0.850000000000076</c:v>
                </c:pt>
                <c:pt idx="988">
                  <c:v>0.850000000000076</c:v>
                </c:pt>
                <c:pt idx="989">
                  <c:v>0.850000000000076</c:v>
                </c:pt>
                <c:pt idx="990">
                  <c:v>0.850000000000076</c:v>
                </c:pt>
                <c:pt idx="991">
                  <c:v>0.850000000000076</c:v>
                </c:pt>
                <c:pt idx="992">
                  <c:v>0.850000000000076</c:v>
                </c:pt>
                <c:pt idx="993">
                  <c:v>0.850000000000077</c:v>
                </c:pt>
                <c:pt idx="994">
                  <c:v>0.850000000000077</c:v>
                </c:pt>
                <c:pt idx="995">
                  <c:v>0.850000000000077</c:v>
                </c:pt>
                <c:pt idx="996">
                  <c:v>0.850000000000077</c:v>
                </c:pt>
                <c:pt idx="997">
                  <c:v>0.850000000000077</c:v>
                </c:pt>
                <c:pt idx="998">
                  <c:v>0.850000000000077</c:v>
                </c:pt>
                <c:pt idx="999">
                  <c:v>0.850000000000077</c:v>
                </c:pt>
                <c:pt idx="1000">
                  <c:v>0.850000000000077</c:v>
                </c:pt>
                <c:pt idx="1001">
                  <c:v>0.850000000000077</c:v>
                </c:pt>
                <c:pt idx="1002">
                  <c:v>0.850000000000077</c:v>
                </c:pt>
                <c:pt idx="1003">
                  <c:v>0.850000000000077</c:v>
                </c:pt>
                <c:pt idx="1004">
                  <c:v>0.850000000000077</c:v>
                </c:pt>
                <c:pt idx="1005">
                  <c:v>0.850000000000077</c:v>
                </c:pt>
                <c:pt idx="1006">
                  <c:v>0.850000000000078</c:v>
                </c:pt>
                <c:pt idx="1007">
                  <c:v>0.850000000000078</c:v>
                </c:pt>
                <c:pt idx="1008">
                  <c:v>0.850000000000078</c:v>
                </c:pt>
                <c:pt idx="1009">
                  <c:v>0.850000000000078</c:v>
                </c:pt>
                <c:pt idx="1010">
                  <c:v>0.850000000000078</c:v>
                </c:pt>
                <c:pt idx="1011">
                  <c:v>0.850000000000078</c:v>
                </c:pt>
                <c:pt idx="1012">
                  <c:v>0.850000000000078</c:v>
                </c:pt>
                <c:pt idx="1013">
                  <c:v>0.850000000000078</c:v>
                </c:pt>
                <c:pt idx="1014">
                  <c:v>0.850000000000078</c:v>
                </c:pt>
                <c:pt idx="1015">
                  <c:v>0.850000000000078</c:v>
                </c:pt>
                <c:pt idx="1016">
                  <c:v>0.850000000000078</c:v>
                </c:pt>
                <c:pt idx="1017">
                  <c:v>0.850000000000078</c:v>
                </c:pt>
                <c:pt idx="1018">
                  <c:v>0.850000000000078</c:v>
                </c:pt>
                <c:pt idx="1019">
                  <c:v>0.850000000000079</c:v>
                </c:pt>
                <c:pt idx="1020">
                  <c:v>0.850000000000079</c:v>
                </c:pt>
                <c:pt idx="1021">
                  <c:v>0.850000000000079</c:v>
                </c:pt>
                <c:pt idx="1022">
                  <c:v>0.850000000000079</c:v>
                </c:pt>
                <c:pt idx="1023">
                  <c:v>0.850000000000079</c:v>
                </c:pt>
                <c:pt idx="1024">
                  <c:v>0.850000000000079</c:v>
                </c:pt>
                <c:pt idx="1025">
                  <c:v>0.850000000000079</c:v>
                </c:pt>
                <c:pt idx="1026">
                  <c:v>0.850000000000079</c:v>
                </c:pt>
                <c:pt idx="1027">
                  <c:v>0.850000000000079</c:v>
                </c:pt>
                <c:pt idx="1028">
                  <c:v>0.850000000000079</c:v>
                </c:pt>
                <c:pt idx="1029">
                  <c:v>0.850000000000079</c:v>
                </c:pt>
                <c:pt idx="1030">
                  <c:v>0.850000000000079</c:v>
                </c:pt>
                <c:pt idx="1031">
                  <c:v>0.850000000000079</c:v>
                </c:pt>
                <c:pt idx="1032">
                  <c:v>0.85000000000008</c:v>
                </c:pt>
                <c:pt idx="1033">
                  <c:v>0.85000000000008</c:v>
                </c:pt>
                <c:pt idx="1034">
                  <c:v>0.85000000000008</c:v>
                </c:pt>
                <c:pt idx="1035">
                  <c:v>0.85000000000008</c:v>
                </c:pt>
                <c:pt idx="1036">
                  <c:v>0.85000000000008</c:v>
                </c:pt>
                <c:pt idx="1037">
                  <c:v>0.85000000000008</c:v>
                </c:pt>
                <c:pt idx="1038">
                  <c:v>0.85000000000008</c:v>
                </c:pt>
                <c:pt idx="1039">
                  <c:v>0.85000000000008</c:v>
                </c:pt>
                <c:pt idx="1040">
                  <c:v>0.85000000000008</c:v>
                </c:pt>
                <c:pt idx="1041">
                  <c:v>0.85000000000008</c:v>
                </c:pt>
                <c:pt idx="1042">
                  <c:v>0.85000000000008</c:v>
                </c:pt>
                <c:pt idx="1043">
                  <c:v>0.85000000000008</c:v>
                </c:pt>
                <c:pt idx="1044">
                  <c:v>0.85000000000008</c:v>
                </c:pt>
                <c:pt idx="1045">
                  <c:v>0.850000000000081</c:v>
                </c:pt>
                <c:pt idx="1046">
                  <c:v>0.850000000000081</c:v>
                </c:pt>
                <c:pt idx="1047">
                  <c:v>0.850000000000081</c:v>
                </c:pt>
                <c:pt idx="1048">
                  <c:v>0.850000000000081</c:v>
                </c:pt>
                <c:pt idx="1049">
                  <c:v>0.850000000000081</c:v>
                </c:pt>
                <c:pt idx="1050">
                  <c:v>0.850000000000081</c:v>
                </c:pt>
                <c:pt idx="1051">
                  <c:v>0.850000000000081</c:v>
                </c:pt>
                <c:pt idx="1052">
                  <c:v>0.850000000000081</c:v>
                </c:pt>
                <c:pt idx="1053">
                  <c:v>0.850000000000081</c:v>
                </c:pt>
                <c:pt idx="1054">
                  <c:v>0.850000000000081</c:v>
                </c:pt>
                <c:pt idx="1055">
                  <c:v>0.850000000000081</c:v>
                </c:pt>
                <c:pt idx="1056">
                  <c:v>0.850000000000081</c:v>
                </c:pt>
                <c:pt idx="1057">
                  <c:v>0.850000000000082</c:v>
                </c:pt>
                <c:pt idx="1058">
                  <c:v>0.850000000000082</c:v>
                </c:pt>
                <c:pt idx="1059">
                  <c:v>0.850000000000082</c:v>
                </c:pt>
                <c:pt idx="1060">
                  <c:v>0.850000000000082</c:v>
                </c:pt>
                <c:pt idx="1061">
                  <c:v>0.850000000000082</c:v>
                </c:pt>
                <c:pt idx="1062">
                  <c:v>0.850000000000082</c:v>
                </c:pt>
                <c:pt idx="1063">
                  <c:v>0.850000000000082</c:v>
                </c:pt>
                <c:pt idx="1064">
                  <c:v>0.850000000000082</c:v>
                </c:pt>
                <c:pt idx="1065">
                  <c:v>0.850000000000082</c:v>
                </c:pt>
                <c:pt idx="1066">
                  <c:v>0.850000000000082</c:v>
                </c:pt>
                <c:pt idx="1067">
                  <c:v>0.850000000000082</c:v>
                </c:pt>
                <c:pt idx="1068">
                  <c:v>0.850000000000082</c:v>
                </c:pt>
                <c:pt idx="1069">
                  <c:v>0.850000000000082</c:v>
                </c:pt>
                <c:pt idx="1070">
                  <c:v>0.850000000000083</c:v>
                </c:pt>
                <c:pt idx="1071">
                  <c:v>0.850000000000083</c:v>
                </c:pt>
                <c:pt idx="1072">
                  <c:v>0.850000000000083</c:v>
                </c:pt>
                <c:pt idx="1073">
                  <c:v>0.850000000000083</c:v>
                </c:pt>
                <c:pt idx="1074">
                  <c:v>0.850000000000083</c:v>
                </c:pt>
                <c:pt idx="1075">
                  <c:v>0.850000000000083</c:v>
                </c:pt>
                <c:pt idx="1076">
                  <c:v>0.850000000000083</c:v>
                </c:pt>
                <c:pt idx="1077">
                  <c:v>0.850000000000083</c:v>
                </c:pt>
                <c:pt idx="1078">
                  <c:v>0.850000000000083</c:v>
                </c:pt>
                <c:pt idx="1079">
                  <c:v>0.850000000000083</c:v>
                </c:pt>
                <c:pt idx="1080">
                  <c:v>0.850000000000083</c:v>
                </c:pt>
                <c:pt idx="1081">
                  <c:v>0.850000000000083</c:v>
                </c:pt>
                <c:pt idx="1082">
                  <c:v>0.850000000000083</c:v>
                </c:pt>
                <c:pt idx="1083">
                  <c:v>0.850000000000084</c:v>
                </c:pt>
                <c:pt idx="1084">
                  <c:v>0.850000000000084</c:v>
                </c:pt>
                <c:pt idx="1085">
                  <c:v>0.850000000000084</c:v>
                </c:pt>
                <c:pt idx="1086">
                  <c:v>0.850000000000084</c:v>
                </c:pt>
                <c:pt idx="1087">
                  <c:v>0.850000000000084</c:v>
                </c:pt>
                <c:pt idx="1088">
                  <c:v>0.850000000000084</c:v>
                </c:pt>
                <c:pt idx="1089">
                  <c:v>0.850000000000084</c:v>
                </c:pt>
                <c:pt idx="1090">
                  <c:v>0.850000000000084</c:v>
                </c:pt>
                <c:pt idx="1091">
                  <c:v>0.850000000000084</c:v>
                </c:pt>
                <c:pt idx="1092">
                  <c:v>0.850000000000084</c:v>
                </c:pt>
                <c:pt idx="1093">
                  <c:v>0.850000000000084</c:v>
                </c:pt>
                <c:pt idx="1094">
                  <c:v>0.850000000000084</c:v>
                </c:pt>
                <c:pt idx="1095">
                  <c:v>0.850000000000084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63065809"/>
        <c:axId val="71855565"/>
      </c:lineChart>
      <c:catAx>
        <c:axId val="6306580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71855565"/>
        <c:crosses val="autoZero"/>
        <c:auto val="1"/>
        <c:lblAlgn val="ctr"/>
        <c:lblOffset val="100"/>
        <c:noMultiLvlLbl val="0"/>
      </c:catAx>
      <c:valAx>
        <c:axId val="71855565"/>
        <c:scaling>
          <c:orientation val="minMax"/>
          <c:max val="1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63065809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1a1a1a"/>
              </a:solidFill>
              <a:latin typeface="Calibri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757575"/>
                </a:solidFill>
                <a:latin typeface="Calibri"/>
                <a:ea typeface="Calibri"/>
              </a:defRPr>
            </a:pPr>
            <a:r>
              <a:rPr b="0" sz="1400" spc="-1" strike="noStrike">
                <a:solidFill>
                  <a:srgbClr val="757575"/>
                </a:solidFill>
                <a:latin typeface="Calibri"/>
                <a:ea typeface="Calibri"/>
              </a:rPr>
              <a:t>Control de postura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ineChart>
        <c:grouping val="standard"/>
        <c:varyColors val="0"/>
        <c:ser>
          <c:idx val="0"/>
          <c:order val="0"/>
          <c:tx>
            <c:strRef>
              <c:f>"% postura"</c:f>
              <c:strCache>
                <c:ptCount val="1"/>
                <c:pt idx="0">
                  <c:v>% postura</c:v>
                </c:pt>
              </c:strCache>
            </c:strRef>
          </c:tx>
          <c:spPr>
            <a:solidFill>
              <a:srgbClr val="ffff00"/>
            </a:solidFill>
            <a:ln w="19080">
              <a:solidFill>
                <a:srgbClr val="ffff0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'Control de producción'!$AD$9:$AD$1104</c:f>
              <c:strCache>
                <c:ptCount val="1096"/>
                <c:pt idx="0">
                  <c:v>-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  <c:pt idx="5">
                  <c:v>-</c:v>
                </c:pt>
                <c:pt idx="6">
                  <c:v>-</c:v>
                </c:pt>
                <c:pt idx="7">
                  <c:v>-</c:v>
                </c:pt>
                <c:pt idx="8">
                  <c:v>-</c:v>
                </c:pt>
                <c:pt idx="9">
                  <c:v>-</c:v>
                </c:pt>
                <c:pt idx="10">
                  <c:v>-</c:v>
                </c:pt>
                <c:pt idx="11">
                  <c:v>-</c:v>
                </c:pt>
                <c:pt idx="12">
                  <c:v>-</c:v>
                </c:pt>
                <c:pt idx="13">
                  <c:v>-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-</c:v>
                </c:pt>
                <c:pt idx="19">
                  <c:v>-</c:v>
                </c:pt>
                <c:pt idx="20">
                  <c:v>-</c:v>
                </c:pt>
                <c:pt idx="21">
                  <c:v>-</c:v>
                </c:pt>
                <c:pt idx="22">
                  <c:v>-</c:v>
                </c:pt>
                <c:pt idx="23">
                  <c:v>-</c:v>
                </c:pt>
                <c:pt idx="24">
                  <c:v>-</c:v>
                </c:pt>
                <c:pt idx="25">
                  <c:v>-</c:v>
                </c:pt>
                <c:pt idx="26">
                  <c:v>-</c:v>
                </c:pt>
                <c:pt idx="27">
                  <c:v>-</c:v>
                </c:pt>
                <c:pt idx="28">
                  <c:v>-</c:v>
                </c:pt>
                <c:pt idx="29">
                  <c:v>-</c:v>
                </c:pt>
                <c:pt idx="30">
                  <c:v>-</c:v>
                </c:pt>
                <c:pt idx="31">
                  <c:v>-</c:v>
                </c:pt>
                <c:pt idx="32">
                  <c:v>-</c:v>
                </c:pt>
                <c:pt idx="33">
                  <c:v>-</c:v>
                </c:pt>
                <c:pt idx="34">
                  <c:v>-</c:v>
                </c:pt>
                <c:pt idx="35">
                  <c:v>-</c:v>
                </c:pt>
                <c:pt idx="36">
                  <c:v>-</c:v>
                </c:pt>
                <c:pt idx="37">
                  <c:v>-</c:v>
                </c:pt>
                <c:pt idx="38">
                  <c:v>-</c:v>
                </c:pt>
                <c:pt idx="39">
                  <c:v>-</c:v>
                </c:pt>
                <c:pt idx="40">
                  <c:v>-</c:v>
                </c:pt>
                <c:pt idx="41">
                  <c:v>-</c:v>
                </c:pt>
                <c:pt idx="42">
                  <c:v>-</c:v>
                </c:pt>
                <c:pt idx="43">
                  <c:v>-</c:v>
                </c:pt>
                <c:pt idx="44">
                  <c:v>-</c:v>
                </c:pt>
                <c:pt idx="45">
                  <c:v>-</c:v>
                </c:pt>
                <c:pt idx="46">
                  <c:v>-</c:v>
                </c:pt>
                <c:pt idx="47">
                  <c:v>-</c:v>
                </c:pt>
                <c:pt idx="48">
                  <c:v>-</c:v>
                </c:pt>
                <c:pt idx="49">
                  <c:v>-</c:v>
                </c:pt>
                <c:pt idx="50">
                  <c:v>-</c:v>
                </c:pt>
                <c:pt idx="51">
                  <c:v>-</c:v>
                </c:pt>
                <c:pt idx="52">
                  <c:v>-</c:v>
                </c:pt>
                <c:pt idx="53">
                  <c:v>-</c:v>
                </c:pt>
                <c:pt idx="54">
                  <c:v>-</c:v>
                </c:pt>
                <c:pt idx="55">
                  <c:v>-</c:v>
                </c:pt>
                <c:pt idx="56">
                  <c:v>-</c:v>
                </c:pt>
                <c:pt idx="57">
                  <c:v>-</c:v>
                </c:pt>
                <c:pt idx="58">
                  <c:v>-</c:v>
                </c:pt>
                <c:pt idx="59">
                  <c:v>-</c:v>
                </c:pt>
                <c:pt idx="60">
                  <c:v>-</c:v>
                </c:pt>
                <c:pt idx="61">
                  <c:v>-</c:v>
                </c:pt>
                <c:pt idx="62">
                  <c:v>-</c:v>
                </c:pt>
                <c:pt idx="63">
                  <c:v>-</c:v>
                </c:pt>
                <c:pt idx="64">
                  <c:v>-</c:v>
                </c:pt>
                <c:pt idx="65">
                  <c:v>-</c:v>
                </c:pt>
                <c:pt idx="66">
                  <c:v>-</c:v>
                </c:pt>
                <c:pt idx="67">
                  <c:v>-</c:v>
                </c:pt>
                <c:pt idx="68">
                  <c:v>-</c:v>
                </c:pt>
                <c:pt idx="69">
                  <c:v>-</c:v>
                </c:pt>
                <c:pt idx="70">
                  <c:v>-</c:v>
                </c:pt>
                <c:pt idx="71">
                  <c:v>-</c:v>
                </c:pt>
                <c:pt idx="72">
                  <c:v>-</c:v>
                </c:pt>
                <c:pt idx="73">
                  <c:v>-</c:v>
                </c:pt>
                <c:pt idx="74">
                  <c:v>-</c:v>
                </c:pt>
                <c:pt idx="75">
                  <c:v>-</c:v>
                </c:pt>
                <c:pt idx="76">
                  <c:v>-</c:v>
                </c:pt>
                <c:pt idx="77">
                  <c:v>-</c:v>
                </c:pt>
                <c:pt idx="78">
                  <c:v>-</c:v>
                </c:pt>
                <c:pt idx="79">
                  <c:v>-</c:v>
                </c:pt>
                <c:pt idx="80">
                  <c:v>-</c:v>
                </c:pt>
                <c:pt idx="81">
                  <c:v>-</c:v>
                </c:pt>
                <c:pt idx="82">
                  <c:v>-</c:v>
                </c:pt>
                <c:pt idx="83">
                  <c:v>-</c:v>
                </c:pt>
                <c:pt idx="84">
                  <c:v>-</c:v>
                </c:pt>
                <c:pt idx="85">
                  <c:v>-</c:v>
                </c:pt>
                <c:pt idx="86">
                  <c:v>-</c:v>
                </c:pt>
                <c:pt idx="87">
                  <c:v>-</c:v>
                </c:pt>
                <c:pt idx="88">
                  <c:v>-</c:v>
                </c:pt>
                <c:pt idx="89">
                  <c:v>-</c:v>
                </c:pt>
                <c:pt idx="90">
                  <c:v>-</c:v>
                </c:pt>
                <c:pt idx="91">
                  <c:v>-</c:v>
                </c:pt>
                <c:pt idx="92">
                  <c:v>-</c:v>
                </c:pt>
                <c:pt idx="93">
                  <c:v>-</c:v>
                </c:pt>
                <c:pt idx="94">
                  <c:v>-</c:v>
                </c:pt>
                <c:pt idx="95">
                  <c:v>-</c:v>
                </c:pt>
                <c:pt idx="96">
                  <c:v>-</c:v>
                </c:pt>
                <c:pt idx="97">
                  <c:v>-</c:v>
                </c:pt>
                <c:pt idx="98">
                  <c:v>-</c:v>
                </c:pt>
                <c:pt idx="99">
                  <c:v>-</c:v>
                </c:pt>
                <c:pt idx="100">
                  <c:v>-</c:v>
                </c:pt>
                <c:pt idx="101">
                  <c:v>-</c:v>
                </c:pt>
                <c:pt idx="102">
                  <c:v>-</c:v>
                </c:pt>
                <c:pt idx="103">
                  <c:v>-</c:v>
                </c:pt>
                <c:pt idx="104">
                  <c:v>-</c:v>
                </c:pt>
                <c:pt idx="105">
                  <c:v>-</c:v>
                </c:pt>
                <c:pt idx="106">
                  <c:v>-</c:v>
                </c:pt>
                <c:pt idx="107">
                  <c:v>-</c:v>
                </c:pt>
                <c:pt idx="108">
                  <c:v>-</c:v>
                </c:pt>
                <c:pt idx="109">
                  <c:v>-</c:v>
                </c:pt>
                <c:pt idx="110">
                  <c:v>-</c:v>
                </c:pt>
                <c:pt idx="111">
                  <c:v>-</c:v>
                </c:pt>
                <c:pt idx="112">
                  <c:v>-</c:v>
                </c:pt>
                <c:pt idx="113">
                  <c:v>-</c:v>
                </c:pt>
                <c:pt idx="114">
                  <c:v>-</c:v>
                </c:pt>
                <c:pt idx="115">
                  <c:v>-</c:v>
                </c:pt>
                <c:pt idx="116">
                  <c:v>-</c:v>
                </c:pt>
                <c:pt idx="117">
                  <c:v>-</c:v>
                </c:pt>
                <c:pt idx="118">
                  <c:v>-</c:v>
                </c:pt>
                <c:pt idx="119">
                  <c:v>-</c:v>
                </c:pt>
                <c:pt idx="120">
                  <c:v>-</c:v>
                </c:pt>
                <c:pt idx="121">
                  <c:v>-</c:v>
                </c:pt>
                <c:pt idx="122">
                  <c:v>-</c:v>
                </c:pt>
                <c:pt idx="123">
                  <c:v>-</c:v>
                </c:pt>
                <c:pt idx="124">
                  <c:v>-</c:v>
                </c:pt>
                <c:pt idx="125">
                  <c:v>-</c:v>
                </c:pt>
                <c:pt idx="126">
                  <c:v>-</c:v>
                </c:pt>
                <c:pt idx="127">
                  <c:v>-</c:v>
                </c:pt>
                <c:pt idx="128">
                  <c:v>-</c:v>
                </c:pt>
                <c:pt idx="129">
                  <c:v>-</c:v>
                </c:pt>
                <c:pt idx="130">
                  <c:v>-</c:v>
                </c:pt>
                <c:pt idx="131">
                  <c:v>-</c:v>
                </c:pt>
                <c:pt idx="132">
                  <c:v>-</c:v>
                </c:pt>
                <c:pt idx="133">
                  <c:v>-</c:v>
                </c:pt>
                <c:pt idx="134">
                  <c:v>-</c:v>
                </c:pt>
                <c:pt idx="135">
                  <c:v>-</c:v>
                </c:pt>
                <c:pt idx="136">
                  <c:v>-</c:v>
                </c:pt>
                <c:pt idx="137">
                  <c:v>-</c:v>
                </c:pt>
                <c:pt idx="138">
                  <c:v>-</c:v>
                </c:pt>
                <c:pt idx="139">
                  <c:v>-</c:v>
                </c:pt>
                <c:pt idx="140">
                  <c:v>-</c:v>
                </c:pt>
                <c:pt idx="141">
                  <c:v>-</c:v>
                </c:pt>
                <c:pt idx="142">
                  <c:v>-</c:v>
                </c:pt>
                <c:pt idx="143">
                  <c:v>-</c:v>
                </c:pt>
                <c:pt idx="144">
                  <c:v>-</c:v>
                </c:pt>
                <c:pt idx="145">
                  <c:v>-</c:v>
                </c:pt>
                <c:pt idx="146">
                  <c:v>-</c:v>
                </c:pt>
                <c:pt idx="147">
                  <c:v>-</c:v>
                </c:pt>
                <c:pt idx="148">
                  <c:v>-</c:v>
                </c:pt>
                <c:pt idx="149">
                  <c:v>-</c:v>
                </c:pt>
                <c:pt idx="150">
                  <c:v>-</c:v>
                </c:pt>
                <c:pt idx="151">
                  <c:v>-</c:v>
                </c:pt>
                <c:pt idx="152">
                  <c:v>-</c:v>
                </c:pt>
                <c:pt idx="153">
                  <c:v>-</c:v>
                </c:pt>
                <c:pt idx="154">
                  <c:v>-</c:v>
                </c:pt>
                <c:pt idx="155">
                  <c:v>-</c:v>
                </c:pt>
                <c:pt idx="156">
                  <c:v>-</c:v>
                </c:pt>
                <c:pt idx="157">
                  <c:v>-</c:v>
                </c:pt>
                <c:pt idx="158">
                  <c:v>-</c:v>
                </c:pt>
                <c:pt idx="159">
                  <c:v>-</c:v>
                </c:pt>
                <c:pt idx="160">
                  <c:v>-</c:v>
                </c:pt>
                <c:pt idx="161">
                  <c:v>-</c:v>
                </c:pt>
                <c:pt idx="162">
                  <c:v>-</c:v>
                </c:pt>
                <c:pt idx="163">
                  <c:v>-</c:v>
                </c:pt>
                <c:pt idx="164">
                  <c:v>-</c:v>
                </c:pt>
                <c:pt idx="165">
                  <c:v>-</c:v>
                </c:pt>
                <c:pt idx="166">
                  <c:v>-</c:v>
                </c:pt>
                <c:pt idx="167">
                  <c:v>-</c:v>
                </c:pt>
                <c:pt idx="168">
                  <c:v>-</c:v>
                </c:pt>
                <c:pt idx="169">
                  <c:v>-</c:v>
                </c:pt>
                <c:pt idx="170">
                  <c:v>-</c:v>
                </c:pt>
                <c:pt idx="171">
                  <c:v>-</c:v>
                </c:pt>
                <c:pt idx="172">
                  <c:v>-</c:v>
                </c:pt>
                <c:pt idx="173">
                  <c:v>-</c:v>
                </c:pt>
                <c:pt idx="174">
                  <c:v>-</c:v>
                </c:pt>
                <c:pt idx="175">
                  <c:v>-</c:v>
                </c:pt>
                <c:pt idx="176">
                  <c:v>-</c:v>
                </c:pt>
                <c:pt idx="177">
                  <c:v>-</c:v>
                </c:pt>
                <c:pt idx="178">
                  <c:v>-</c:v>
                </c:pt>
                <c:pt idx="179">
                  <c:v>-</c:v>
                </c:pt>
                <c:pt idx="180">
                  <c:v>-</c:v>
                </c:pt>
                <c:pt idx="181">
                  <c:v>-</c:v>
                </c:pt>
                <c:pt idx="182">
                  <c:v>-</c:v>
                </c:pt>
                <c:pt idx="183">
                  <c:v>-</c:v>
                </c:pt>
                <c:pt idx="184">
                  <c:v>-</c:v>
                </c:pt>
                <c:pt idx="185">
                  <c:v>-</c:v>
                </c:pt>
                <c:pt idx="186">
                  <c:v>-</c:v>
                </c:pt>
                <c:pt idx="187">
                  <c:v>-</c:v>
                </c:pt>
                <c:pt idx="188">
                  <c:v>-</c:v>
                </c:pt>
                <c:pt idx="189">
                  <c:v>-</c:v>
                </c:pt>
                <c:pt idx="190">
                  <c:v>-</c:v>
                </c:pt>
                <c:pt idx="191">
                  <c:v>-</c:v>
                </c:pt>
                <c:pt idx="192">
                  <c:v>-</c:v>
                </c:pt>
                <c:pt idx="193">
                  <c:v>-</c:v>
                </c:pt>
                <c:pt idx="194">
                  <c:v>-</c:v>
                </c:pt>
                <c:pt idx="195">
                  <c:v>-</c:v>
                </c:pt>
                <c:pt idx="196">
                  <c:v>-</c:v>
                </c:pt>
                <c:pt idx="197">
                  <c:v>-</c:v>
                </c:pt>
                <c:pt idx="198">
                  <c:v>-</c:v>
                </c:pt>
                <c:pt idx="199">
                  <c:v>-</c:v>
                </c:pt>
                <c:pt idx="200">
                  <c:v>-</c:v>
                </c:pt>
                <c:pt idx="201">
                  <c:v>-</c:v>
                </c:pt>
                <c:pt idx="202">
                  <c:v>-</c:v>
                </c:pt>
                <c:pt idx="203">
                  <c:v>-</c:v>
                </c:pt>
                <c:pt idx="204">
                  <c:v>-</c:v>
                </c:pt>
                <c:pt idx="205">
                  <c:v>-</c:v>
                </c:pt>
                <c:pt idx="206">
                  <c:v>-</c:v>
                </c:pt>
                <c:pt idx="207">
                  <c:v>-</c:v>
                </c:pt>
                <c:pt idx="208">
                  <c:v>-</c:v>
                </c:pt>
                <c:pt idx="209">
                  <c:v>-</c:v>
                </c:pt>
                <c:pt idx="210">
                  <c:v>-</c:v>
                </c:pt>
                <c:pt idx="211">
                  <c:v>-</c:v>
                </c:pt>
                <c:pt idx="212">
                  <c:v>-</c:v>
                </c:pt>
                <c:pt idx="213">
                  <c:v>-</c:v>
                </c:pt>
                <c:pt idx="214">
                  <c:v>-</c:v>
                </c:pt>
                <c:pt idx="215">
                  <c:v>-</c:v>
                </c:pt>
                <c:pt idx="216">
                  <c:v>-</c:v>
                </c:pt>
                <c:pt idx="217">
                  <c:v>-</c:v>
                </c:pt>
                <c:pt idx="218">
                  <c:v>-</c:v>
                </c:pt>
                <c:pt idx="219">
                  <c:v>-</c:v>
                </c:pt>
                <c:pt idx="220">
                  <c:v>-</c:v>
                </c:pt>
                <c:pt idx="221">
                  <c:v>-</c:v>
                </c:pt>
                <c:pt idx="222">
                  <c:v>-</c:v>
                </c:pt>
                <c:pt idx="223">
                  <c:v>-</c:v>
                </c:pt>
                <c:pt idx="224">
                  <c:v>-</c:v>
                </c:pt>
                <c:pt idx="225">
                  <c:v>-</c:v>
                </c:pt>
                <c:pt idx="226">
                  <c:v>-</c:v>
                </c:pt>
                <c:pt idx="227">
                  <c:v>-</c:v>
                </c:pt>
                <c:pt idx="228">
                  <c:v>-</c:v>
                </c:pt>
                <c:pt idx="229">
                  <c:v>-</c:v>
                </c:pt>
                <c:pt idx="230">
                  <c:v>-</c:v>
                </c:pt>
                <c:pt idx="231">
                  <c:v>-</c:v>
                </c:pt>
                <c:pt idx="232">
                  <c:v>-</c:v>
                </c:pt>
                <c:pt idx="233">
                  <c:v>-</c:v>
                </c:pt>
                <c:pt idx="234">
                  <c:v>-</c:v>
                </c:pt>
                <c:pt idx="235">
                  <c:v>-</c:v>
                </c:pt>
                <c:pt idx="236">
                  <c:v>-</c:v>
                </c:pt>
                <c:pt idx="237">
                  <c:v>-</c:v>
                </c:pt>
                <c:pt idx="238">
                  <c:v>-</c:v>
                </c:pt>
                <c:pt idx="239">
                  <c:v>-</c:v>
                </c:pt>
                <c:pt idx="240">
                  <c:v>-</c:v>
                </c:pt>
                <c:pt idx="241">
                  <c:v>-</c:v>
                </c:pt>
                <c:pt idx="242">
                  <c:v>-</c:v>
                </c:pt>
                <c:pt idx="243">
                  <c:v>-</c:v>
                </c:pt>
                <c:pt idx="244">
                  <c:v>-</c:v>
                </c:pt>
                <c:pt idx="245">
                  <c:v>-</c:v>
                </c:pt>
                <c:pt idx="246">
                  <c:v>-</c:v>
                </c:pt>
                <c:pt idx="247">
                  <c:v>-</c:v>
                </c:pt>
                <c:pt idx="248">
                  <c:v>-</c:v>
                </c:pt>
                <c:pt idx="249">
                  <c:v>-</c:v>
                </c:pt>
                <c:pt idx="250">
                  <c:v>-</c:v>
                </c:pt>
                <c:pt idx="251">
                  <c:v>-</c:v>
                </c:pt>
                <c:pt idx="252">
                  <c:v>-</c:v>
                </c:pt>
                <c:pt idx="253">
                  <c:v>-</c:v>
                </c:pt>
                <c:pt idx="254">
                  <c:v>-</c:v>
                </c:pt>
                <c:pt idx="255">
                  <c:v>-</c:v>
                </c:pt>
                <c:pt idx="256">
                  <c:v>-</c:v>
                </c:pt>
                <c:pt idx="257">
                  <c:v>-</c:v>
                </c:pt>
                <c:pt idx="258">
                  <c:v>-</c:v>
                </c:pt>
                <c:pt idx="259">
                  <c:v>-</c:v>
                </c:pt>
                <c:pt idx="260">
                  <c:v>-</c:v>
                </c:pt>
                <c:pt idx="261">
                  <c:v>-</c:v>
                </c:pt>
                <c:pt idx="262">
                  <c:v>-</c:v>
                </c:pt>
                <c:pt idx="263">
                  <c:v>-</c:v>
                </c:pt>
                <c:pt idx="264">
                  <c:v>-</c:v>
                </c:pt>
                <c:pt idx="265">
                  <c:v>-</c:v>
                </c:pt>
                <c:pt idx="266">
                  <c:v>-</c:v>
                </c:pt>
                <c:pt idx="267">
                  <c:v>-</c:v>
                </c:pt>
                <c:pt idx="268">
                  <c:v>-</c:v>
                </c:pt>
                <c:pt idx="269">
                  <c:v>-</c:v>
                </c:pt>
                <c:pt idx="270">
                  <c:v>-</c:v>
                </c:pt>
                <c:pt idx="271">
                  <c:v>-</c:v>
                </c:pt>
                <c:pt idx="272">
                  <c:v>-</c:v>
                </c:pt>
                <c:pt idx="273">
                  <c:v>-</c:v>
                </c:pt>
                <c:pt idx="274">
                  <c:v>-</c:v>
                </c:pt>
                <c:pt idx="275">
                  <c:v>-</c:v>
                </c:pt>
                <c:pt idx="276">
                  <c:v>-</c:v>
                </c:pt>
                <c:pt idx="277">
                  <c:v>-</c:v>
                </c:pt>
                <c:pt idx="278">
                  <c:v>-</c:v>
                </c:pt>
                <c:pt idx="279">
                  <c:v>-</c:v>
                </c:pt>
                <c:pt idx="280">
                  <c:v>-</c:v>
                </c:pt>
                <c:pt idx="281">
                  <c:v>-</c:v>
                </c:pt>
                <c:pt idx="282">
                  <c:v>-</c:v>
                </c:pt>
                <c:pt idx="283">
                  <c:v>-</c:v>
                </c:pt>
                <c:pt idx="284">
                  <c:v>-</c:v>
                </c:pt>
                <c:pt idx="285">
                  <c:v>-</c:v>
                </c:pt>
                <c:pt idx="286">
                  <c:v>-</c:v>
                </c:pt>
                <c:pt idx="287">
                  <c:v>-</c:v>
                </c:pt>
                <c:pt idx="288">
                  <c:v>-</c:v>
                </c:pt>
                <c:pt idx="289">
                  <c:v>-</c:v>
                </c:pt>
                <c:pt idx="290">
                  <c:v>-</c:v>
                </c:pt>
                <c:pt idx="291">
                  <c:v>-</c:v>
                </c:pt>
                <c:pt idx="292">
                  <c:v>-</c:v>
                </c:pt>
                <c:pt idx="293">
                  <c:v>-</c:v>
                </c:pt>
                <c:pt idx="294">
                  <c:v>-</c:v>
                </c:pt>
                <c:pt idx="295">
                  <c:v>-</c:v>
                </c:pt>
                <c:pt idx="296">
                  <c:v>-</c:v>
                </c:pt>
                <c:pt idx="297">
                  <c:v>-</c:v>
                </c:pt>
                <c:pt idx="298">
                  <c:v>-</c:v>
                </c:pt>
                <c:pt idx="299">
                  <c:v>-</c:v>
                </c:pt>
                <c:pt idx="300">
                  <c:v>-</c:v>
                </c:pt>
                <c:pt idx="301">
                  <c:v>-</c:v>
                </c:pt>
                <c:pt idx="302">
                  <c:v>-</c:v>
                </c:pt>
                <c:pt idx="303">
                  <c:v>-</c:v>
                </c:pt>
                <c:pt idx="304">
                  <c:v>-</c:v>
                </c:pt>
                <c:pt idx="305">
                  <c:v>-</c:v>
                </c:pt>
                <c:pt idx="306">
                  <c:v>-</c:v>
                </c:pt>
                <c:pt idx="307">
                  <c:v>-</c:v>
                </c:pt>
                <c:pt idx="308">
                  <c:v>-</c:v>
                </c:pt>
                <c:pt idx="309">
                  <c:v>-</c:v>
                </c:pt>
                <c:pt idx="310">
                  <c:v>-</c:v>
                </c:pt>
                <c:pt idx="311">
                  <c:v>-</c:v>
                </c:pt>
                <c:pt idx="312">
                  <c:v>-</c:v>
                </c:pt>
                <c:pt idx="313">
                  <c:v>-</c:v>
                </c:pt>
                <c:pt idx="314">
                  <c:v>-</c:v>
                </c:pt>
                <c:pt idx="315">
                  <c:v>-</c:v>
                </c:pt>
                <c:pt idx="316">
                  <c:v>-</c:v>
                </c:pt>
                <c:pt idx="317">
                  <c:v>-</c:v>
                </c:pt>
                <c:pt idx="318">
                  <c:v>-</c:v>
                </c:pt>
                <c:pt idx="319">
                  <c:v>-</c:v>
                </c:pt>
                <c:pt idx="320">
                  <c:v>-</c:v>
                </c:pt>
                <c:pt idx="321">
                  <c:v>-</c:v>
                </c:pt>
                <c:pt idx="322">
                  <c:v>-</c:v>
                </c:pt>
                <c:pt idx="323">
                  <c:v>-</c:v>
                </c:pt>
                <c:pt idx="324">
                  <c:v>-</c:v>
                </c:pt>
                <c:pt idx="325">
                  <c:v>-</c:v>
                </c:pt>
                <c:pt idx="326">
                  <c:v>-</c:v>
                </c:pt>
                <c:pt idx="327">
                  <c:v>-</c:v>
                </c:pt>
                <c:pt idx="328">
                  <c:v>-</c:v>
                </c:pt>
                <c:pt idx="329">
                  <c:v>-</c:v>
                </c:pt>
                <c:pt idx="330">
                  <c:v>-</c:v>
                </c:pt>
                <c:pt idx="331">
                  <c:v>-</c:v>
                </c:pt>
                <c:pt idx="332">
                  <c:v>-</c:v>
                </c:pt>
                <c:pt idx="333">
                  <c:v>-</c:v>
                </c:pt>
                <c:pt idx="334">
                  <c:v>-</c:v>
                </c:pt>
                <c:pt idx="335">
                  <c:v>-</c:v>
                </c:pt>
                <c:pt idx="336">
                  <c:v>-</c:v>
                </c:pt>
                <c:pt idx="337">
                  <c:v>-</c:v>
                </c:pt>
                <c:pt idx="338">
                  <c:v>-</c:v>
                </c:pt>
                <c:pt idx="339">
                  <c:v>-</c:v>
                </c:pt>
                <c:pt idx="340">
                  <c:v>-</c:v>
                </c:pt>
                <c:pt idx="341">
                  <c:v>-</c:v>
                </c:pt>
                <c:pt idx="342">
                  <c:v>-</c:v>
                </c:pt>
                <c:pt idx="343">
                  <c:v>-</c:v>
                </c:pt>
                <c:pt idx="344">
                  <c:v>-</c:v>
                </c:pt>
                <c:pt idx="345">
                  <c:v>-</c:v>
                </c:pt>
                <c:pt idx="346">
                  <c:v>-</c:v>
                </c:pt>
                <c:pt idx="347">
                  <c:v>-</c:v>
                </c:pt>
                <c:pt idx="348">
                  <c:v>-</c:v>
                </c:pt>
                <c:pt idx="349">
                  <c:v>-</c:v>
                </c:pt>
                <c:pt idx="350">
                  <c:v>-</c:v>
                </c:pt>
                <c:pt idx="351">
                  <c:v>-</c:v>
                </c:pt>
                <c:pt idx="352">
                  <c:v>-</c:v>
                </c:pt>
                <c:pt idx="353">
                  <c:v>-</c:v>
                </c:pt>
                <c:pt idx="354">
                  <c:v>-</c:v>
                </c:pt>
                <c:pt idx="355">
                  <c:v>-</c:v>
                </c:pt>
                <c:pt idx="356">
                  <c:v>-</c:v>
                </c:pt>
                <c:pt idx="357">
                  <c:v>-</c:v>
                </c:pt>
                <c:pt idx="358">
                  <c:v>-</c:v>
                </c:pt>
                <c:pt idx="359">
                  <c:v>-</c:v>
                </c:pt>
                <c:pt idx="360">
                  <c:v>-</c:v>
                </c:pt>
                <c:pt idx="361">
                  <c:v>-</c:v>
                </c:pt>
                <c:pt idx="362">
                  <c:v>-</c:v>
                </c:pt>
                <c:pt idx="363">
                  <c:v>-</c:v>
                </c:pt>
                <c:pt idx="364">
                  <c:v>-</c:v>
                </c:pt>
                <c:pt idx="365">
                  <c:v>-</c:v>
                </c:pt>
                <c:pt idx="366">
                  <c:v>-</c:v>
                </c:pt>
                <c:pt idx="367">
                  <c:v>-</c:v>
                </c:pt>
                <c:pt idx="368">
                  <c:v>-</c:v>
                </c:pt>
                <c:pt idx="369">
                  <c:v>-</c:v>
                </c:pt>
                <c:pt idx="370">
                  <c:v>-</c:v>
                </c:pt>
                <c:pt idx="371">
                  <c:v>-</c:v>
                </c:pt>
                <c:pt idx="372">
                  <c:v>-</c:v>
                </c:pt>
                <c:pt idx="373">
                  <c:v>-</c:v>
                </c:pt>
                <c:pt idx="374">
                  <c:v>-</c:v>
                </c:pt>
                <c:pt idx="375">
                  <c:v>-</c:v>
                </c:pt>
                <c:pt idx="376">
                  <c:v>-</c:v>
                </c:pt>
                <c:pt idx="377">
                  <c:v>-</c:v>
                </c:pt>
                <c:pt idx="378">
                  <c:v>-</c:v>
                </c:pt>
                <c:pt idx="379">
                  <c:v>-</c:v>
                </c:pt>
                <c:pt idx="380">
                  <c:v>-</c:v>
                </c:pt>
                <c:pt idx="381">
                  <c:v>-</c:v>
                </c:pt>
                <c:pt idx="382">
                  <c:v>-</c:v>
                </c:pt>
                <c:pt idx="383">
                  <c:v>-</c:v>
                </c:pt>
                <c:pt idx="384">
                  <c:v>-</c:v>
                </c:pt>
                <c:pt idx="385">
                  <c:v>-</c:v>
                </c:pt>
                <c:pt idx="386">
                  <c:v>-</c:v>
                </c:pt>
                <c:pt idx="387">
                  <c:v>-</c:v>
                </c:pt>
                <c:pt idx="388">
                  <c:v>-</c:v>
                </c:pt>
                <c:pt idx="389">
                  <c:v>-</c:v>
                </c:pt>
                <c:pt idx="390">
                  <c:v>-</c:v>
                </c:pt>
                <c:pt idx="391">
                  <c:v>-</c:v>
                </c:pt>
                <c:pt idx="392">
                  <c:v>-</c:v>
                </c:pt>
                <c:pt idx="393">
                  <c:v>-</c:v>
                </c:pt>
                <c:pt idx="394">
                  <c:v>-</c:v>
                </c:pt>
                <c:pt idx="395">
                  <c:v>-</c:v>
                </c:pt>
                <c:pt idx="396">
                  <c:v>-</c:v>
                </c:pt>
                <c:pt idx="397">
                  <c:v>-</c:v>
                </c:pt>
                <c:pt idx="398">
                  <c:v>-</c:v>
                </c:pt>
                <c:pt idx="399">
                  <c:v>-</c:v>
                </c:pt>
                <c:pt idx="400">
                  <c:v>-</c:v>
                </c:pt>
                <c:pt idx="401">
                  <c:v>-</c:v>
                </c:pt>
                <c:pt idx="402">
                  <c:v>-</c:v>
                </c:pt>
                <c:pt idx="403">
                  <c:v>-</c:v>
                </c:pt>
                <c:pt idx="404">
                  <c:v>-</c:v>
                </c:pt>
                <c:pt idx="405">
                  <c:v>-</c:v>
                </c:pt>
                <c:pt idx="406">
                  <c:v>-</c:v>
                </c:pt>
                <c:pt idx="407">
                  <c:v>-</c:v>
                </c:pt>
                <c:pt idx="408">
                  <c:v>-</c:v>
                </c:pt>
                <c:pt idx="409">
                  <c:v>-</c:v>
                </c:pt>
                <c:pt idx="410">
                  <c:v>-</c:v>
                </c:pt>
                <c:pt idx="411">
                  <c:v>-</c:v>
                </c:pt>
                <c:pt idx="412">
                  <c:v>-</c:v>
                </c:pt>
                <c:pt idx="413">
                  <c:v>-</c:v>
                </c:pt>
                <c:pt idx="414">
                  <c:v>-</c:v>
                </c:pt>
                <c:pt idx="415">
                  <c:v>-</c:v>
                </c:pt>
                <c:pt idx="416">
                  <c:v>-</c:v>
                </c:pt>
                <c:pt idx="417">
                  <c:v>-</c:v>
                </c:pt>
                <c:pt idx="418">
                  <c:v>-</c:v>
                </c:pt>
                <c:pt idx="419">
                  <c:v>-</c:v>
                </c:pt>
                <c:pt idx="420">
                  <c:v>-</c:v>
                </c:pt>
                <c:pt idx="421">
                  <c:v>-</c:v>
                </c:pt>
                <c:pt idx="422">
                  <c:v>-</c:v>
                </c:pt>
                <c:pt idx="423">
                  <c:v>-</c:v>
                </c:pt>
                <c:pt idx="424">
                  <c:v>-</c:v>
                </c:pt>
                <c:pt idx="425">
                  <c:v>-</c:v>
                </c:pt>
                <c:pt idx="426">
                  <c:v>-</c:v>
                </c:pt>
                <c:pt idx="427">
                  <c:v>-</c:v>
                </c:pt>
                <c:pt idx="428">
                  <c:v>-</c:v>
                </c:pt>
                <c:pt idx="429">
                  <c:v>-</c:v>
                </c:pt>
                <c:pt idx="430">
                  <c:v>-</c:v>
                </c:pt>
                <c:pt idx="431">
                  <c:v>-</c:v>
                </c:pt>
                <c:pt idx="432">
                  <c:v>-</c:v>
                </c:pt>
                <c:pt idx="433">
                  <c:v>-</c:v>
                </c:pt>
                <c:pt idx="434">
                  <c:v>-</c:v>
                </c:pt>
                <c:pt idx="435">
                  <c:v>-</c:v>
                </c:pt>
                <c:pt idx="436">
                  <c:v>-</c:v>
                </c:pt>
                <c:pt idx="437">
                  <c:v>-</c:v>
                </c:pt>
                <c:pt idx="438">
                  <c:v>-</c:v>
                </c:pt>
                <c:pt idx="439">
                  <c:v>-</c:v>
                </c:pt>
                <c:pt idx="440">
                  <c:v>-</c:v>
                </c:pt>
                <c:pt idx="441">
                  <c:v>-</c:v>
                </c:pt>
                <c:pt idx="442">
                  <c:v>-</c:v>
                </c:pt>
                <c:pt idx="443">
                  <c:v>-</c:v>
                </c:pt>
                <c:pt idx="444">
                  <c:v>-</c:v>
                </c:pt>
                <c:pt idx="445">
                  <c:v>-</c:v>
                </c:pt>
                <c:pt idx="446">
                  <c:v>-</c:v>
                </c:pt>
                <c:pt idx="447">
                  <c:v>-</c:v>
                </c:pt>
                <c:pt idx="448">
                  <c:v>-</c:v>
                </c:pt>
                <c:pt idx="449">
                  <c:v>-</c:v>
                </c:pt>
                <c:pt idx="450">
                  <c:v>-</c:v>
                </c:pt>
                <c:pt idx="451">
                  <c:v>-</c:v>
                </c:pt>
                <c:pt idx="452">
                  <c:v>-</c:v>
                </c:pt>
                <c:pt idx="453">
                  <c:v>-</c:v>
                </c:pt>
                <c:pt idx="454">
                  <c:v>-</c:v>
                </c:pt>
                <c:pt idx="455">
                  <c:v>-</c:v>
                </c:pt>
                <c:pt idx="456">
                  <c:v>-</c:v>
                </c:pt>
                <c:pt idx="457">
                  <c:v>-</c:v>
                </c:pt>
                <c:pt idx="458">
                  <c:v>-</c:v>
                </c:pt>
                <c:pt idx="459">
                  <c:v>-</c:v>
                </c:pt>
                <c:pt idx="460">
                  <c:v>-</c:v>
                </c:pt>
                <c:pt idx="461">
                  <c:v>-</c:v>
                </c:pt>
                <c:pt idx="462">
                  <c:v>-</c:v>
                </c:pt>
                <c:pt idx="463">
                  <c:v>-</c:v>
                </c:pt>
                <c:pt idx="464">
                  <c:v>-</c:v>
                </c:pt>
                <c:pt idx="465">
                  <c:v>-</c:v>
                </c:pt>
                <c:pt idx="466">
                  <c:v>-</c:v>
                </c:pt>
                <c:pt idx="467">
                  <c:v>-</c:v>
                </c:pt>
                <c:pt idx="468">
                  <c:v>-</c:v>
                </c:pt>
                <c:pt idx="469">
                  <c:v>-</c:v>
                </c:pt>
                <c:pt idx="470">
                  <c:v>-</c:v>
                </c:pt>
                <c:pt idx="471">
                  <c:v>-</c:v>
                </c:pt>
                <c:pt idx="472">
                  <c:v>-</c:v>
                </c:pt>
                <c:pt idx="473">
                  <c:v>-</c:v>
                </c:pt>
                <c:pt idx="474">
                  <c:v>-</c:v>
                </c:pt>
                <c:pt idx="475">
                  <c:v>-</c:v>
                </c:pt>
                <c:pt idx="476">
                  <c:v>-</c:v>
                </c:pt>
                <c:pt idx="477">
                  <c:v>-</c:v>
                </c:pt>
                <c:pt idx="478">
                  <c:v>-</c:v>
                </c:pt>
                <c:pt idx="479">
                  <c:v>-</c:v>
                </c:pt>
                <c:pt idx="480">
                  <c:v>-</c:v>
                </c:pt>
                <c:pt idx="481">
                  <c:v>-</c:v>
                </c:pt>
                <c:pt idx="482">
                  <c:v>-</c:v>
                </c:pt>
                <c:pt idx="483">
                  <c:v>-</c:v>
                </c:pt>
                <c:pt idx="484">
                  <c:v>-</c:v>
                </c:pt>
                <c:pt idx="485">
                  <c:v>-</c:v>
                </c:pt>
                <c:pt idx="486">
                  <c:v>-</c:v>
                </c:pt>
                <c:pt idx="487">
                  <c:v>-</c:v>
                </c:pt>
                <c:pt idx="488">
                  <c:v>-</c:v>
                </c:pt>
                <c:pt idx="489">
                  <c:v>-</c:v>
                </c:pt>
                <c:pt idx="490">
                  <c:v>-</c:v>
                </c:pt>
                <c:pt idx="491">
                  <c:v>-</c:v>
                </c:pt>
                <c:pt idx="492">
                  <c:v>-</c:v>
                </c:pt>
                <c:pt idx="493">
                  <c:v>-</c:v>
                </c:pt>
                <c:pt idx="494">
                  <c:v>-</c:v>
                </c:pt>
                <c:pt idx="495">
                  <c:v>-</c:v>
                </c:pt>
                <c:pt idx="496">
                  <c:v>-</c:v>
                </c:pt>
                <c:pt idx="497">
                  <c:v>-</c:v>
                </c:pt>
                <c:pt idx="498">
                  <c:v>-</c:v>
                </c:pt>
                <c:pt idx="499">
                  <c:v>-</c:v>
                </c:pt>
                <c:pt idx="500">
                  <c:v>-</c:v>
                </c:pt>
                <c:pt idx="501">
                  <c:v>-</c:v>
                </c:pt>
                <c:pt idx="502">
                  <c:v>-</c:v>
                </c:pt>
                <c:pt idx="503">
                  <c:v>-</c:v>
                </c:pt>
                <c:pt idx="504">
                  <c:v>-</c:v>
                </c:pt>
                <c:pt idx="505">
                  <c:v>-</c:v>
                </c:pt>
                <c:pt idx="506">
                  <c:v>-</c:v>
                </c:pt>
                <c:pt idx="507">
                  <c:v>-</c:v>
                </c:pt>
                <c:pt idx="508">
                  <c:v>-</c:v>
                </c:pt>
                <c:pt idx="509">
                  <c:v>-</c:v>
                </c:pt>
                <c:pt idx="510">
                  <c:v>-</c:v>
                </c:pt>
                <c:pt idx="511">
                  <c:v>-</c:v>
                </c:pt>
                <c:pt idx="512">
                  <c:v>-</c:v>
                </c:pt>
                <c:pt idx="513">
                  <c:v>-</c:v>
                </c:pt>
                <c:pt idx="514">
                  <c:v>-</c:v>
                </c:pt>
                <c:pt idx="515">
                  <c:v>-</c:v>
                </c:pt>
                <c:pt idx="516">
                  <c:v>-</c:v>
                </c:pt>
                <c:pt idx="517">
                  <c:v>-</c:v>
                </c:pt>
                <c:pt idx="518">
                  <c:v>-</c:v>
                </c:pt>
                <c:pt idx="519">
                  <c:v>-</c:v>
                </c:pt>
                <c:pt idx="520">
                  <c:v>-</c:v>
                </c:pt>
                <c:pt idx="521">
                  <c:v>-</c:v>
                </c:pt>
                <c:pt idx="522">
                  <c:v>-</c:v>
                </c:pt>
                <c:pt idx="523">
                  <c:v>-</c:v>
                </c:pt>
                <c:pt idx="524">
                  <c:v>-</c:v>
                </c:pt>
                <c:pt idx="525">
                  <c:v>-</c:v>
                </c:pt>
                <c:pt idx="526">
                  <c:v>-</c:v>
                </c:pt>
                <c:pt idx="527">
                  <c:v>-</c:v>
                </c:pt>
                <c:pt idx="528">
                  <c:v>-</c:v>
                </c:pt>
                <c:pt idx="529">
                  <c:v>-</c:v>
                </c:pt>
                <c:pt idx="530">
                  <c:v>-</c:v>
                </c:pt>
                <c:pt idx="531">
                  <c:v>-</c:v>
                </c:pt>
                <c:pt idx="532">
                  <c:v>-</c:v>
                </c:pt>
                <c:pt idx="533">
                  <c:v>-</c:v>
                </c:pt>
                <c:pt idx="534">
                  <c:v>-</c:v>
                </c:pt>
                <c:pt idx="535">
                  <c:v>-</c:v>
                </c:pt>
                <c:pt idx="536">
                  <c:v>-</c:v>
                </c:pt>
                <c:pt idx="537">
                  <c:v>-</c:v>
                </c:pt>
                <c:pt idx="538">
                  <c:v>-</c:v>
                </c:pt>
                <c:pt idx="539">
                  <c:v>-</c:v>
                </c:pt>
                <c:pt idx="540">
                  <c:v>-</c:v>
                </c:pt>
                <c:pt idx="541">
                  <c:v>-</c:v>
                </c:pt>
                <c:pt idx="542">
                  <c:v>-</c:v>
                </c:pt>
                <c:pt idx="543">
                  <c:v>-</c:v>
                </c:pt>
                <c:pt idx="544">
                  <c:v>-</c:v>
                </c:pt>
                <c:pt idx="545">
                  <c:v>-</c:v>
                </c:pt>
                <c:pt idx="546">
                  <c:v>-</c:v>
                </c:pt>
                <c:pt idx="547">
                  <c:v>-</c:v>
                </c:pt>
                <c:pt idx="548">
                  <c:v>-</c:v>
                </c:pt>
                <c:pt idx="549">
                  <c:v>-</c:v>
                </c:pt>
                <c:pt idx="550">
                  <c:v>-</c:v>
                </c:pt>
                <c:pt idx="551">
                  <c:v>-</c:v>
                </c:pt>
                <c:pt idx="552">
                  <c:v>-</c:v>
                </c:pt>
                <c:pt idx="553">
                  <c:v>-</c:v>
                </c:pt>
                <c:pt idx="554">
                  <c:v>-</c:v>
                </c:pt>
                <c:pt idx="555">
                  <c:v>-</c:v>
                </c:pt>
                <c:pt idx="556">
                  <c:v>-</c:v>
                </c:pt>
                <c:pt idx="557">
                  <c:v>-</c:v>
                </c:pt>
                <c:pt idx="558">
                  <c:v>-</c:v>
                </c:pt>
                <c:pt idx="559">
                  <c:v>-</c:v>
                </c:pt>
                <c:pt idx="560">
                  <c:v>-</c:v>
                </c:pt>
                <c:pt idx="561">
                  <c:v>-</c:v>
                </c:pt>
                <c:pt idx="562">
                  <c:v>-</c:v>
                </c:pt>
                <c:pt idx="563">
                  <c:v>-</c:v>
                </c:pt>
                <c:pt idx="564">
                  <c:v>-</c:v>
                </c:pt>
                <c:pt idx="565">
                  <c:v>-</c:v>
                </c:pt>
                <c:pt idx="566">
                  <c:v>-</c:v>
                </c:pt>
                <c:pt idx="567">
                  <c:v>-</c:v>
                </c:pt>
                <c:pt idx="568">
                  <c:v>-</c:v>
                </c:pt>
                <c:pt idx="569">
                  <c:v>-</c:v>
                </c:pt>
                <c:pt idx="570">
                  <c:v>-</c:v>
                </c:pt>
                <c:pt idx="571">
                  <c:v>-</c:v>
                </c:pt>
                <c:pt idx="572">
                  <c:v>-</c:v>
                </c:pt>
                <c:pt idx="573">
                  <c:v>-</c:v>
                </c:pt>
                <c:pt idx="574">
                  <c:v>-</c:v>
                </c:pt>
                <c:pt idx="575">
                  <c:v>-</c:v>
                </c:pt>
                <c:pt idx="576">
                  <c:v>-</c:v>
                </c:pt>
                <c:pt idx="577">
                  <c:v>-</c:v>
                </c:pt>
                <c:pt idx="578">
                  <c:v>-</c:v>
                </c:pt>
                <c:pt idx="579">
                  <c:v>-</c:v>
                </c:pt>
                <c:pt idx="580">
                  <c:v>-</c:v>
                </c:pt>
                <c:pt idx="581">
                  <c:v>-</c:v>
                </c:pt>
                <c:pt idx="582">
                  <c:v>-</c:v>
                </c:pt>
                <c:pt idx="583">
                  <c:v>-</c:v>
                </c:pt>
                <c:pt idx="584">
                  <c:v>-</c:v>
                </c:pt>
                <c:pt idx="585">
                  <c:v>-</c:v>
                </c:pt>
                <c:pt idx="586">
                  <c:v>-</c:v>
                </c:pt>
                <c:pt idx="587">
                  <c:v>-</c:v>
                </c:pt>
                <c:pt idx="588">
                  <c:v>-</c:v>
                </c:pt>
                <c:pt idx="589">
                  <c:v>-</c:v>
                </c:pt>
                <c:pt idx="590">
                  <c:v>-</c:v>
                </c:pt>
                <c:pt idx="591">
                  <c:v>-</c:v>
                </c:pt>
                <c:pt idx="592">
                  <c:v>-</c:v>
                </c:pt>
                <c:pt idx="593">
                  <c:v>-</c:v>
                </c:pt>
                <c:pt idx="594">
                  <c:v>-</c:v>
                </c:pt>
                <c:pt idx="595">
                  <c:v>-</c:v>
                </c:pt>
                <c:pt idx="596">
                  <c:v>-</c:v>
                </c:pt>
                <c:pt idx="597">
                  <c:v>-</c:v>
                </c:pt>
                <c:pt idx="598">
                  <c:v>-</c:v>
                </c:pt>
                <c:pt idx="599">
                  <c:v>-</c:v>
                </c:pt>
                <c:pt idx="600">
                  <c:v>-</c:v>
                </c:pt>
                <c:pt idx="601">
                  <c:v>-</c:v>
                </c:pt>
                <c:pt idx="602">
                  <c:v>-</c:v>
                </c:pt>
                <c:pt idx="603">
                  <c:v>-</c:v>
                </c:pt>
                <c:pt idx="604">
                  <c:v>-</c:v>
                </c:pt>
                <c:pt idx="605">
                  <c:v>-</c:v>
                </c:pt>
                <c:pt idx="606">
                  <c:v>-</c:v>
                </c:pt>
                <c:pt idx="607">
                  <c:v>-</c:v>
                </c:pt>
                <c:pt idx="608">
                  <c:v>-</c:v>
                </c:pt>
                <c:pt idx="609">
                  <c:v>-</c:v>
                </c:pt>
                <c:pt idx="610">
                  <c:v>-</c:v>
                </c:pt>
                <c:pt idx="611">
                  <c:v>-</c:v>
                </c:pt>
                <c:pt idx="612">
                  <c:v>-</c:v>
                </c:pt>
                <c:pt idx="613">
                  <c:v>-</c:v>
                </c:pt>
                <c:pt idx="614">
                  <c:v>-</c:v>
                </c:pt>
                <c:pt idx="615">
                  <c:v>-</c:v>
                </c:pt>
                <c:pt idx="616">
                  <c:v>-</c:v>
                </c:pt>
                <c:pt idx="617">
                  <c:v>-</c:v>
                </c:pt>
                <c:pt idx="618">
                  <c:v>-</c:v>
                </c:pt>
                <c:pt idx="619">
                  <c:v>-</c:v>
                </c:pt>
                <c:pt idx="620">
                  <c:v>-</c:v>
                </c:pt>
                <c:pt idx="621">
                  <c:v>-</c:v>
                </c:pt>
                <c:pt idx="622">
                  <c:v>-</c:v>
                </c:pt>
                <c:pt idx="623">
                  <c:v>-</c:v>
                </c:pt>
                <c:pt idx="624">
                  <c:v>-</c:v>
                </c:pt>
                <c:pt idx="625">
                  <c:v>-</c:v>
                </c:pt>
                <c:pt idx="626">
                  <c:v>-</c:v>
                </c:pt>
                <c:pt idx="627">
                  <c:v>-</c:v>
                </c:pt>
                <c:pt idx="628">
                  <c:v>-</c:v>
                </c:pt>
                <c:pt idx="629">
                  <c:v>-</c:v>
                </c:pt>
                <c:pt idx="630">
                  <c:v>-</c:v>
                </c:pt>
                <c:pt idx="631">
                  <c:v>-</c:v>
                </c:pt>
                <c:pt idx="632">
                  <c:v>-</c:v>
                </c:pt>
                <c:pt idx="633">
                  <c:v>-</c:v>
                </c:pt>
                <c:pt idx="634">
                  <c:v>-</c:v>
                </c:pt>
                <c:pt idx="635">
                  <c:v>-</c:v>
                </c:pt>
                <c:pt idx="636">
                  <c:v>-</c:v>
                </c:pt>
                <c:pt idx="637">
                  <c:v>-</c:v>
                </c:pt>
                <c:pt idx="638">
                  <c:v>-</c:v>
                </c:pt>
                <c:pt idx="639">
                  <c:v>-</c:v>
                </c:pt>
                <c:pt idx="640">
                  <c:v>-</c:v>
                </c:pt>
                <c:pt idx="641">
                  <c:v>-</c:v>
                </c:pt>
                <c:pt idx="642">
                  <c:v>-</c:v>
                </c:pt>
                <c:pt idx="643">
                  <c:v>-</c:v>
                </c:pt>
                <c:pt idx="644">
                  <c:v>-</c:v>
                </c:pt>
                <c:pt idx="645">
                  <c:v>-</c:v>
                </c:pt>
                <c:pt idx="646">
                  <c:v>-</c:v>
                </c:pt>
                <c:pt idx="647">
                  <c:v>-</c:v>
                </c:pt>
                <c:pt idx="648">
                  <c:v>-</c:v>
                </c:pt>
                <c:pt idx="649">
                  <c:v>-</c:v>
                </c:pt>
                <c:pt idx="650">
                  <c:v>-</c:v>
                </c:pt>
                <c:pt idx="651">
                  <c:v>-</c:v>
                </c:pt>
                <c:pt idx="652">
                  <c:v>-</c:v>
                </c:pt>
                <c:pt idx="653">
                  <c:v>-</c:v>
                </c:pt>
                <c:pt idx="654">
                  <c:v>-</c:v>
                </c:pt>
                <c:pt idx="655">
                  <c:v>-</c:v>
                </c:pt>
                <c:pt idx="656">
                  <c:v>-</c:v>
                </c:pt>
                <c:pt idx="657">
                  <c:v>-</c:v>
                </c:pt>
                <c:pt idx="658">
                  <c:v>-</c:v>
                </c:pt>
                <c:pt idx="659">
                  <c:v>-</c:v>
                </c:pt>
                <c:pt idx="660">
                  <c:v>-</c:v>
                </c:pt>
                <c:pt idx="661">
                  <c:v>-</c:v>
                </c:pt>
                <c:pt idx="662">
                  <c:v>-</c:v>
                </c:pt>
                <c:pt idx="663">
                  <c:v>-</c:v>
                </c:pt>
                <c:pt idx="664">
                  <c:v>-</c:v>
                </c:pt>
                <c:pt idx="665">
                  <c:v>-</c:v>
                </c:pt>
                <c:pt idx="666">
                  <c:v>-</c:v>
                </c:pt>
                <c:pt idx="667">
                  <c:v>-</c:v>
                </c:pt>
                <c:pt idx="668">
                  <c:v>-</c:v>
                </c:pt>
                <c:pt idx="669">
                  <c:v>-</c:v>
                </c:pt>
                <c:pt idx="670">
                  <c:v>-</c:v>
                </c:pt>
                <c:pt idx="671">
                  <c:v>-</c:v>
                </c:pt>
                <c:pt idx="672">
                  <c:v>-</c:v>
                </c:pt>
                <c:pt idx="673">
                  <c:v>-</c:v>
                </c:pt>
                <c:pt idx="674">
                  <c:v>-</c:v>
                </c:pt>
                <c:pt idx="675">
                  <c:v>-</c:v>
                </c:pt>
                <c:pt idx="676">
                  <c:v>-</c:v>
                </c:pt>
                <c:pt idx="677">
                  <c:v>-</c:v>
                </c:pt>
                <c:pt idx="678">
                  <c:v>-</c:v>
                </c:pt>
                <c:pt idx="679">
                  <c:v>-</c:v>
                </c:pt>
                <c:pt idx="680">
                  <c:v>-</c:v>
                </c:pt>
                <c:pt idx="681">
                  <c:v>-</c:v>
                </c:pt>
                <c:pt idx="682">
                  <c:v>-</c:v>
                </c:pt>
                <c:pt idx="683">
                  <c:v>-</c:v>
                </c:pt>
                <c:pt idx="684">
                  <c:v>-</c:v>
                </c:pt>
                <c:pt idx="685">
                  <c:v>-</c:v>
                </c:pt>
                <c:pt idx="686">
                  <c:v>-</c:v>
                </c:pt>
                <c:pt idx="687">
                  <c:v>-</c:v>
                </c:pt>
                <c:pt idx="688">
                  <c:v>-</c:v>
                </c:pt>
                <c:pt idx="689">
                  <c:v>-</c:v>
                </c:pt>
                <c:pt idx="690">
                  <c:v>-</c:v>
                </c:pt>
                <c:pt idx="691">
                  <c:v>-</c:v>
                </c:pt>
                <c:pt idx="692">
                  <c:v>-</c:v>
                </c:pt>
                <c:pt idx="693">
                  <c:v>-</c:v>
                </c:pt>
                <c:pt idx="694">
                  <c:v>-</c:v>
                </c:pt>
                <c:pt idx="695">
                  <c:v>-</c:v>
                </c:pt>
                <c:pt idx="696">
                  <c:v>-</c:v>
                </c:pt>
                <c:pt idx="697">
                  <c:v>-</c:v>
                </c:pt>
                <c:pt idx="698">
                  <c:v>-</c:v>
                </c:pt>
                <c:pt idx="699">
                  <c:v>-</c:v>
                </c:pt>
                <c:pt idx="700">
                  <c:v>-</c:v>
                </c:pt>
                <c:pt idx="701">
                  <c:v>-</c:v>
                </c:pt>
                <c:pt idx="702">
                  <c:v>-</c:v>
                </c:pt>
                <c:pt idx="703">
                  <c:v>-</c:v>
                </c:pt>
                <c:pt idx="704">
                  <c:v>-</c:v>
                </c:pt>
                <c:pt idx="705">
                  <c:v>-</c:v>
                </c:pt>
                <c:pt idx="706">
                  <c:v>-</c:v>
                </c:pt>
                <c:pt idx="707">
                  <c:v>-</c:v>
                </c:pt>
                <c:pt idx="708">
                  <c:v>-</c:v>
                </c:pt>
                <c:pt idx="709">
                  <c:v>-</c:v>
                </c:pt>
                <c:pt idx="710">
                  <c:v>-</c:v>
                </c:pt>
                <c:pt idx="711">
                  <c:v>-</c:v>
                </c:pt>
                <c:pt idx="712">
                  <c:v>-</c:v>
                </c:pt>
                <c:pt idx="713">
                  <c:v>-</c:v>
                </c:pt>
                <c:pt idx="714">
                  <c:v>-</c:v>
                </c:pt>
                <c:pt idx="715">
                  <c:v>-</c:v>
                </c:pt>
                <c:pt idx="716">
                  <c:v>-</c:v>
                </c:pt>
                <c:pt idx="717">
                  <c:v>-</c:v>
                </c:pt>
                <c:pt idx="718">
                  <c:v>-</c:v>
                </c:pt>
                <c:pt idx="719">
                  <c:v>-</c:v>
                </c:pt>
                <c:pt idx="720">
                  <c:v>-</c:v>
                </c:pt>
                <c:pt idx="721">
                  <c:v>-</c:v>
                </c:pt>
                <c:pt idx="722">
                  <c:v>-</c:v>
                </c:pt>
                <c:pt idx="723">
                  <c:v>-</c:v>
                </c:pt>
                <c:pt idx="724">
                  <c:v>-</c:v>
                </c:pt>
                <c:pt idx="725">
                  <c:v>-</c:v>
                </c:pt>
                <c:pt idx="726">
                  <c:v>-</c:v>
                </c:pt>
                <c:pt idx="727">
                  <c:v>-</c:v>
                </c:pt>
                <c:pt idx="728">
                  <c:v>-</c:v>
                </c:pt>
                <c:pt idx="729">
                  <c:v>-</c:v>
                </c:pt>
                <c:pt idx="730">
                  <c:v>-</c:v>
                </c:pt>
                <c:pt idx="731">
                  <c:v>-</c:v>
                </c:pt>
                <c:pt idx="732">
                  <c:v>-</c:v>
                </c:pt>
                <c:pt idx="733">
                  <c:v>-</c:v>
                </c:pt>
                <c:pt idx="734">
                  <c:v>-</c:v>
                </c:pt>
                <c:pt idx="735">
                  <c:v>-</c:v>
                </c:pt>
                <c:pt idx="736">
                  <c:v>-</c:v>
                </c:pt>
                <c:pt idx="737">
                  <c:v>-</c:v>
                </c:pt>
                <c:pt idx="738">
                  <c:v>-</c:v>
                </c:pt>
                <c:pt idx="739">
                  <c:v>-</c:v>
                </c:pt>
                <c:pt idx="740">
                  <c:v>-</c:v>
                </c:pt>
                <c:pt idx="741">
                  <c:v>-</c:v>
                </c:pt>
                <c:pt idx="742">
                  <c:v>-</c:v>
                </c:pt>
                <c:pt idx="743">
                  <c:v>-</c:v>
                </c:pt>
                <c:pt idx="744">
                  <c:v>-</c:v>
                </c:pt>
                <c:pt idx="745">
                  <c:v>-</c:v>
                </c:pt>
                <c:pt idx="746">
                  <c:v>-</c:v>
                </c:pt>
                <c:pt idx="747">
                  <c:v>-</c:v>
                </c:pt>
                <c:pt idx="748">
                  <c:v>-</c:v>
                </c:pt>
                <c:pt idx="749">
                  <c:v>-</c:v>
                </c:pt>
                <c:pt idx="750">
                  <c:v>-</c:v>
                </c:pt>
                <c:pt idx="751">
                  <c:v>-</c:v>
                </c:pt>
                <c:pt idx="752">
                  <c:v>-</c:v>
                </c:pt>
                <c:pt idx="753">
                  <c:v>-</c:v>
                </c:pt>
                <c:pt idx="754">
                  <c:v>-</c:v>
                </c:pt>
                <c:pt idx="755">
                  <c:v>-</c:v>
                </c:pt>
                <c:pt idx="756">
                  <c:v>-</c:v>
                </c:pt>
                <c:pt idx="757">
                  <c:v>-</c:v>
                </c:pt>
                <c:pt idx="758">
                  <c:v>-</c:v>
                </c:pt>
                <c:pt idx="759">
                  <c:v>-</c:v>
                </c:pt>
                <c:pt idx="760">
                  <c:v>-</c:v>
                </c:pt>
                <c:pt idx="761">
                  <c:v>-</c:v>
                </c:pt>
                <c:pt idx="762">
                  <c:v>-</c:v>
                </c:pt>
                <c:pt idx="763">
                  <c:v>-</c:v>
                </c:pt>
                <c:pt idx="764">
                  <c:v>-</c:v>
                </c:pt>
                <c:pt idx="765">
                  <c:v>-</c:v>
                </c:pt>
                <c:pt idx="766">
                  <c:v>-</c:v>
                </c:pt>
                <c:pt idx="767">
                  <c:v>-</c:v>
                </c:pt>
                <c:pt idx="768">
                  <c:v>-</c:v>
                </c:pt>
                <c:pt idx="769">
                  <c:v>-</c:v>
                </c:pt>
                <c:pt idx="770">
                  <c:v>-</c:v>
                </c:pt>
                <c:pt idx="771">
                  <c:v>-</c:v>
                </c:pt>
                <c:pt idx="772">
                  <c:v>-</c:v>
                </c:pt>
                <c:pt idx="773">
                  <c:v>-</c:v>
                </c:pt>
                <c:pt idx="774">
                  <c:v>-</c:v>
                </c:pt>
                <c:pt idx="775">
                  <c:v>-</c:v>
                </c:pt>
                <c:pt idx="776">
                  <c:v>-</c:v>
                </c:pt>
                <c:pt idx="777">
                  <c:v>-</c:v>
                </c:pt>
                <c:pt idx="778">
                  <c:v>-</c:v>
                </c:pt>
                <c:pt idx="779">
                  <c:v>-</c:v>
                </c:pt>
                <c:pt idx="780">
                  <c:v>-</c:v>
                </c:pt>
                <c:pt idx="781">
                  <c:v>-</c:v>
                </c:pt>
                <c:pt idx="782">
                  <c:v>-</c:v>
                </c:pt>
                <c:pt idx="783">
                  <c:v>-</c:v>
                </c:pt>
                <c:pt idx="784">
                  <c:v>-</c:v>
                </c:pt>
                <c:pt idx="785">
                  <c:v>-</c:v>
                </c:pt>
                <c:pt idx="786">
                  <c:v>-</c:v>
                </c:pt>
                <c:pt idx="787">
                  <c:v>-</c:v>
                </c:pt>
                <c:pt idx="788">
                  <c:v>-</c:v>
                </c:pt>
                <c:pt idx="789">
                  <c:v>-</c:v>
                </c:pt>
                <c:pt idx="790">
                  <c:v>-</c:v>
                </c:pt>
                <c:pt idx="791">
                  <c:v>-</c:v>
                </c:pt>
                <c:pt idx="792">
                  <c:v>-</c:v>
                </c:pt>
                <c:pt idx="793">
                  <c:v>-</c:v>
                </c:pt>
                <c:pt idx="794">
                  <c:v>-</c:v>
                </c:pt>
                <c:pt idx="795">
                  <c:v>-</c:v>
                </c:pt>
                <c:pt idx="796">
                  <c:v>-</c:v>
                </c:pt>
                <c:pt idx="797">
                  <c:v>-</c:v>
                </c:pt>
                <c:pt idx="798">
                  <c:v>-</c:v>
                </c:pt>
                <c:pt idx="799">
                  <c:v>-</c:v>
                </c:pt>
                <c:pt idx="800">
                  <c:v>-</c:v>
                </c:pt>
                <c:pt idx="801">
                  <c:v>-</c:v>
                </c:pt>
                <c:pt idx="802">
                  <c:v>-</c:v>
                </c:pt>
                <c:pt idx="803">
                  <c:v>-</c:v>
                </c:pt>
                <c:pt idx="804">
                  <c:v>-</c:v>
                </c:pt>
                <c:pt idx="805">
                  <c:v>-</c:v>
                </c:pt>
                <c:pt idx="806">
                  <c:v>-</c:v>
                </c:pt>
                <c:pt idx="807">
                  <c:v>-</c:v>
                </c:pt>
                <c:pt idx="808">
                  <c:v>-</c:v>
                </c:pt>
                <c:pt idx="809">
                  <c:v>-</c:v>
                </c:pt>
                <c:pt idx="810">
                  <c:v>-</c:v>
                </c:pt>
                <c:pt idx="811">
                  <c:v>-</c:v>
                </c:pt>
                <c:pt idx="812">
                  <c:v>-</c:v>
                </c:pt>
                <c:pt idx="813">
                  <c:v>-</c:v>
                </c:pt>
                <c:pt idx="814">
                  <c:v>-</c:v>
                </c:pt>
                <c:pt idx="815">
                  <c:v>-</c:v>
                </c:pt>
                <c:pt idx="816">
                  <c:v>-</c:v>
                </c:pt>
                <c:pt idx="817">
                  <c:v>-</c:v>
                </c:pt>
                <c:pt idx="818">
                  <c:v>-</c:v>
                </c:pt>
                <c:pt idx="819">
                  <c:v>-</c:v>
                </c:pt>
                <c:pt idx="820">
                  <c:v>-</c:v>
                </c:pt>
                <c:pt idx="821">
                  <c:v>-</c:v>
                </c:pt>
                <c:pt idx="822">
                  <c:v>-</c:v>
                </c:pt>
                <c:pt idx="823">
                  <c:v>-</c:v>
                </c:pt>
                <c:pt idx="824">
                  <c:v>-</c:v>
                </c:pt>
                <c:pt idx="825">
                  <c:v>-</c:v>
                </c:pt>
                <c:pt idx="826">
                  <c:v>-</c:v>
                </c:pt>
                <c:pt idx="827">
                  <c:v>-</c:v>
                </c:pt>
                <c:pt idx="828">
                  <c:v>-</c:v>
                </c:pt>
                <c:pt idx="829">
                  <c:v>-</c:v>
                </c:pt>
                <c:pt idx="830">
                  <c:v>-</c:v>
                </c:pt>
                <c:pt idx="831">
                  <c:v>-</c:v>
                </c:pt>
                <c:pt idx="832">
                  <c:v>-</c:v>
                </c:pt>
                <c:pt idx="833">
                  <c:v>-</c:v>
                </c:pt>
                <c:pt idx="834">
                  <c:v>-</c:v>
                </c:pt>
                <c:pt idx="835">
                  <c:v>-</c:v>
                </c:pt>
                <c:pt idx="836">
                  <c:v>-</c:v>
                </c:pt>
                <c:pt idx="837">
                  <c:v>-</c:v>
                </c:pt>
                <c:pt idx="838">
                  <c:v>-</c:v>
                </c:pt>
                <c:pt idx="839">
                  <c:v>-</c:v>
                </c:pt>
                <c:pt idx="840">
                  <c:v>-</c:v>
                </c:pt>
                <c:pt idx="841">
                  <c:v>-</c:v>
                </c:pt>
                <c:pt idx="842">
                  <c:v>-</c:v>
                </c:pt>
                <c:pt idx="843">
                  <c:v>-</c:v>
                </c:pt>
                <c:pt idx="844">
                  <c:v>-</c:v>
                </c:pt>
                <c:pt idx="845">
                  <c:v>-</c:v>
                </c:pt>
                <c:pt idx="846">
                  <c:v>-</c:v>
                </c:pt>
                <c:pt idx="847">
                  <c:v>-</c:v>
                </c:pt>
                <c:pt idx="848">
                  <c:v>-</c:v>
                </c:pt>
                <c:pt idx="849">
                  <c:v>-</c:v>
                </c:pt>
                <c:pt idx="850">
                  <c:v>-</c:v>
                </c:pt>
                <c:pt idx="851">
                  <c:v>-</c:v>
                </c:pt>
                <c:pt idx="852">
                  <c:v>-</c:v>
                </c:pt>
                <c:pt idx="853">
                  <c:v>-</c:v>
                </c:pt>
                <c:pt idx="854">
                  <c:v>-</c:v>
                </c:pt>
                <c:pt idx="855">
                  <c:v>-</c:v>
                </c:pt>
                <c:pt idx="856">
                  <c:v>-</c:v>
                </c:pt>
                <c:pt idx="857">
                  <c:v>-</c:v>
                </c:pt>
                <c:pt idx="858">
                  <c:v>-</c:v>
                </c:pt>
                <c:pt idx="859">
                  <c:v>-</c:v>
                </c:pt>
                <c:pt idx="860">
                  <c:v>-</c:v>
                </c:pt>
                <c:pt idx="861">
                  <c:v>-</c:v>
                </c:pt>
                <c:pt idx="862">
                  <c:v>-</c:v>
                </c:pt>
                <c:pt idx="863">
                  <c:v>-</c:v>
                </c:pt>
                <c:pt idx="864">
                  <c:v>-</c:v>
                </c:pt>
                <c:pt idx="865">
                  <c:v>-</c:v>
                </c:pt>
                <c:pt idx="866">
                  <c:v>-</c:v>
                </c:pt>
                <c:pt idx="867">
                  <c:v>-</c:v>
                </c:pt>
                <c:pt idx="868">
                  <c:v>-</c:v>
                </c:pt>
                <c:pt idx="869">
                  <c:v>-</c:v>
                </c:pt>
                <c:pt idx="870">
                  <c:v>-</c:v>
                </c:pt>
                <c:pt idx="871">
                  <c:v>-</c:v>
                </c:pt>
                <c:pt idx="872">
                  <c:v>-</c:v>
                </c:pt>
                <c:pt idx="873">
                  <c:v>-</c:v>
                </c:pt>
                <c:pt idx="874">
                  <c:v>-</c:v>
                </c:pt>
                <c:pt idx="875">
                  <c:v>-</c:v>
                </c:pt>
                <c:pt idx="876">
                  <c:v>-</c:v>
                </c:pt>
                <c:pt idx="877">
                  <c:v>-</c:v>
                </c:pt>
                <c:pt idx="878">
                  <c:v>-</c:v>
                </c:pt>
                <c:pt idx="879">
                  <c:v>-</c:v>
                </c:pt>
                <c:pt idx="880">
                  <c:v>-</c:v>
                </c:pt>
                <c:pt idx="881">
                  <c:v>-</c:v>
                </c:pt>
                <c:pt idx="882">
                  <c:v>-</c:v>
                </c:pt>
                <c:pt idx="883">
                  <c:v>-</c:v>
                </c:pt>
                <c:pt idx="884">
                  <c:v>-</c:v>
                </c:pt>
                <c:pt idx="885">
                  <c:v>-</c:v>
                </c:pt>
                <c:pt idx="886">
                  <c:v>-</c:v>
                </c:pt>
                <c:pt idx="887">
                  <c:v>-</c:v>
                </c:pt>
                <c:pt idx="888">
                  <c:v>-</c:v>
                </c:pt>
                <c:pt idx="889">
                  <c:v>-</c:v>
                </c:pt>
                <c:pt idx="890">
                  <c:v>-</c:v>
                </c:pt>
                <c:pt idx="891">
                  <c:v>-</c:v>
                </c:pt>
                <c:pt idx="892">
                  <c:v>-</c:v>
                </c:pt>
                <c:pt idx="893">
                  <c:v>-</c:v>
                </c:pt>
                <c:pt idx="894">
                  <c:v>-</c:v>
                </c:pt>
                <c:pt idx="895">
                  <c:v>-</c:v>
                </c:pt>
                <c:pt idx="896">
                  <c:v>-</c:v>
                </c:pt>
                <c:pt idx="897">
                  <c:v>-</c:v>
                </c:pt>
                <c:pt idx="898">
                  <c:v>-</c:v>
                </c:pt>
                <c:pt idx="899">
                  <c:v>-</c:v>
                </c:pt>
                <c:pt idx="900">
                  <c:v>-</c:v>
                </c:pt>
                <c:pt idx="901">
                  <c:v>-</c:v>
                </c:pt>
                <c:pt idx="902">
                  <c:v>-</c:v>
                </c:pt>
                <c:pt idx="903">
                  <c:v>-</c:v>
                </c:pt>
                <c:pt idx="904">
                  <c:v>-</c:v>
                </c:pt>
                <c:pt idx="905">
                  <c:v>-</c:v>
                </c:pt>
                <c:pt idx="906">
                  <c:v>-</c:v>
                </c:pt>
                <c:pt idx="907">
                  <c:v>-</c:v>
                </c:pt>
                <c:pt idx="908">
                  <c:v>-</c:v>
                </c:pt>
                <c:pt idx="909">
                  <c:v>-</c:v>
                </c:pt>
                <c:pt idx="910">
                  <c:v>-</c:v>
                </c:pt>
                <c:pt idx="911">
                  <c:v>-</c:v>
                </c:pt>
                <c:pt idx="912">
                  <c:v>-</c:v>
                </c:pt>
                <c:pt idx="913">
                  <c:v>-</c:v>
                </c:pt>
                <c:pt idx="914">
                  <c:v>-</c:v>
                </c:pt>
                <c:pt idx="915">
                  <c:v>-</c:v>
                </c:pt>
                <c:pt idx="916">
                  <c:v>-</c:v>
                </c:pt>
                <c:pt idx="917">
                  <c:v>-</c:v>
                </c:pt>
                <c:pt idx="918">
                  <c:v>-</c:v>
                </c:pt>
                <c:pt idx="919">
                  <c:v>-</c:v>
                </c:pt>
                <c:pt idx="920">
                  <c:v>-</c:v>
                </c:pt>
                <c:pt idx="921">
                  <c:v>-</c:v>
                </c:pt>
                <c:pt idx="922">
                  <c:v>-</c:v>
                </c:pt>
                <c:pt idx="923">
                  <c:v>-</c:v>
                </c:pt>
                <c:pt idx="924">
                  <c:v>-</c:v>
                </c:pt>
                <c:pt idx="925">
                  <c:v>-</c:v>
                </c:pt>
                <c:pt idx="926">
                  <c:v>-</c:v>
                </c:pt>
                <c:pt idx="927">
                  <c:v>-</c:v>
                </c:pt>
                <c:pt idx="928">
                  <c:v>-</c:v>
                </c:pt>
                <c:pt idx="929">
                  <c:v>-</c:v>
                </c:pt>
                <c:pt idx="930">
                  <c:v>-</c:v>
                </c:pt>
                <c:pt idx="931">
                  <c:v>-</c:v>
                </c:pt>
                <c:pt idx="932">
                  <c:v>-</c:v>
                </c:pt>
                <c:pt idx="933">
                  <c:v>-</c:v>
                </c:pt>
                <c:pt idx="934">
                  <c:v>-</c:v>
                </c:pt>
                <c:pt idx="935">
                  <c:v>-</c:v>
                </c:pt>
                <c:pt idx="936">
                  <c:v>-</c:v>
                </c:pt>
                <c:pt idx="937">
                  <c:v>-</c:v>
                </c:pt>
                <c:pt idx="938">
                  <c:v>-</c:v>
                </c:pt>
                <c:pt idx="939">
                  <c:v>-</c:v>
                </c:pt>
                <c:pt idx="940">
                  <c:v>-</c:v>
                </c:pt>
                <c:pt idx="941">
                  <c:v>-</c:v>
                </c:pt>
                <c:pt idx="942">
                  <c:v>-</c:v>
                </c:pt>
                <c:pt idx="943">
                  <c:v>-</c:v>
                </c:pt>
                <c:pt idx="944">
                  <c:v>-</c:v>
                </c:pt>
                <c:pt idx="945">
                  <c:v>-</c:v>
                </c:pt>
                <c:pt idx="946">
                  <c:v>-</c:v>
                </c:pt>
                <c:pt idx="947">
                  <c:v>-</c:v>
                </c:pt>
                <c:pt idx="948">
                  <c:v>-</c:v>
                </c:pt>
                <c:pt idx="949">
                  <c:v>-</c:v>
                </c:pt>
                <c:pt idx="950">
                  <c:v>-</c:v>
                </c:pt>
                <c:pt idx="951">
                  <c:v>-</c:v>
                </c:pt>
                <c:pt idx="952">
                  <c:v>-</c:v>
                </c:pt>
                <c:pt idx="953">
                  <c:v>-</c:v>
                </c:pt>
                <c:pt idx="954">
                  <c:v>-</c:v>
                </c:pt>
                <c:pt idx="955">
                  <c:v>-</c:v>
                </c:pt>
                <c:pt idx="956">
                  <c:v>-</c:v>
                </c:pt>
                <c:pt idx="957">
                  <c:v>-</c:v>
                </c:pt>
                <c:pt idx="958">
                  <c:v>-</c:v>
                </c:pt>
                <c:pt idx="959">
                  <c:v>-</c:v>
                </c:pt>
                <c:pt idx="960">
                  <c:v>-</c:v>
                </c:pt>
                <c:pt idx="961">
                  <c:v>-</c:v>
                </c:pt>
                <c:pt idx="962">
                  <c:v>-</c:v>
                </c:pt>
                <c:pt idx="963">
                  <c:v>-</c:v>
                </c:pt>
                <c:pt idx="964">
                  <c:v>-</c:v>
                </c:pt>
                <c:pt idx="965">
                  <c:v>-</c:v>
                </c:pt>
                <c:pt idx="966">
                  <c:v>-</c:v>
                </c:pt>
                <c:pt idx="967">
                  <c:v>-</c:v>
                </c:pt>
                <c:pt idx="968">
                  <c:v>-</c:v>
                </c:pt>
                <c:pt idx="969">
                  <c:v>-</c:v>
                </c:pt>
                <c:pt idx="970">
                  <c:v>-</c:v>
                </c:pt>
                <c:pt idx="971">
                  <c:v>-</c:v>
                </c:pt>
                <c:pt idx="972">
                  <c:v>-</c:v>
                </c:pt>
                <c:pt idx="973">
                  <c:v>-</c:v>
                </c:pt>
                <c:pt idx="974">
                  <c:v>-</c:v>
                </c:pt>
                <c:pt idx="975">
                  <c:v>-</c:v>
                </c:pt>
                <c:pt idx="976">
                  <c:v>-</c:v>
                </c:pt>
                <c:pt idx="977">
                  <c:v>-</c:v>
                </c:pt>
                <c:pt idx="978">
                  <c:v>-</c:v>
                </c:pt>
                <c:pt idx="979">
                  <c:v>-</c:v>
                </c:pt>
                <c:pt idx="980">
                  <c:v>-</c:v>
                </c:pt>
                <c:pt idx="981">
                  <c:v>-</c:v>
                </c:pt>
                <c:pt idx="982">
                  <c:v>-</c:v>
                </c:pt>
                <c:pt idx="983">
                  <c:v>-</c:v>
                </c:pt>
                <c:pt idx="984">
                  <c:v>-</c:v>
                </c:pt>
                <c:pt idx="985">
                  <c:v>-</c:v>
                </c:pt>
                <c:pt idx="986">
                  <c:v>-</c:v>
                </c:pt>
                <c:pt idx="987">
                  <c:v>-</c:v>
                </c:pt>
                <c:pt idx="988">
                  <c:v>-</c:v>
                </c:pt>
                <c:pt idx="989">
                  <c:v>-</c:v>
                </c:pt>
                <c:pt idx="990">
                  <c:v>-</c:v>
                </c:pt>
                <c:pt idx="991">
                  <c:v>-</c:v>
                </c:pt>
                <c:pt idx="992">
                  <c:v>-</c:v>
                </c:pt>
                <c:pt idx="993">
                  <c:v>-</c:v>
                </c:pt>
                <c:pt idx="994">
                  <c:v>-</c:v>
                </c:pt>
                <c:pt idx="995">
                  <c:v>-</c:v>
                </c:pt>
                <c:pt idx="996">
                  <c:v>-</c:v>
                </c:pt>
                <c:pt idx="997">
                  <c:v>-</c:v>
                </c:pt>
                <c:pt idx="998">
                  <c:v>-</c:v>
                </c:pt>
                <c:pt idx="999">
                  <c:v>-</c:v>
                </c:pt>
                <c:pt idx="1000">
                  <c:v>-</c:v>
                </c:pt>
                <c:pt idx="1001">
                  <c:v>-</c:v>
                </c:pt>
                <c:pt idx="1002">
                  <c:v>-</c:v>
                </c:pt>
                <c:pt idx="1003">
                  <c:v>-</c:v>
                </c:pt>
                <c:pt idx="1004">
                  <c:v>-</c:v>
                </c:pt>
                <c:pt idx="1005">
                  <c:v>-</c:v>
                </c:pt>
                <c:pt idx="1006">
                  <c:v>-</c:v>
                </c:pt>
                <c:pt idx="1007">
                  <c:v>-</c:v>
                </c:pt>
                <c:pt idx="1008">
                  <c:v>-</c:v>
                </c:pt>
                <c:pt idx="1009">
                  <c:v>-</c:v>
                </c:pt>
                <c:pt idx="1010">
                  <c:v>-</c:v>
                </c:pt>
                <c:pt idx="1011">
                  <c:v>-</c:v>
                </c:pt>
                <c:pt idx="1012">
                  <c:v>-</c:v>
                </c:pt>
                <c:pt idx="1013">
                  <c:v>-</c:v>
                </c:pt>
                <c:pt idx="1014">
                  <c:v>-</c:v>
                </c:pt>
                <c:pt idx="1015">
                  <c:v>-</c:v>
                </c:pt>
                <c:pt idx="1016">
                  <c:v>-</c:v>
                </c:pt>
                <c:pt idx="1017">
                  <c:v>-</c:v>
                </c:pt>
                <c:pt idx="1018">
                  <c:v>-</c:v>
                </c:pt>
                <c:pt idx="1019">
                  <c:v>-</c:v>
                </c:pt>
                <c:pt idx="1020">
                  <c:v>-</c:v>
                </c:pt>
                <c:pt idx="1021">
                  <c:v>-</c:v>
                </c:pt>
                <c:pt idx="1022">
                  <c:v>-</c:v>
                </c:pt>
                <c:pt idx="1023">
                  <c:v>-</c:v>
                </c:pt>
                <c:pt idx="1024">
                  <c:v>-</c:v>
                </c:pt>
                <c:pt idx="1025">
                  <c:v>-</c:v>
                </c:pt>
                <c:pt idx="1026">
                  <c:v>-</c:v>
                </c:pt>
                <c:pt idx="1027">
                  <c:v>-</c:v>
                </c:pt>
                <c:pt idx="1028">
                  <c:v>-</c:v>
                </c:pt>
                <c:pt idx="1029">
                  <c:v>-</c:v>
                </c:pt>
                <c:pt idx="1030">
                  <c:v>-</c:v>
                </c:pt>
                <c:pt idx="1031">
                  <c:v>-</c:v>
                </c:pt>
                <c:pt idx="1032">
                  <c:v>-</c:v>
                </c:pt>
                <c:pt idx="1033">
                  <c:v>-</c:v>
                </c:pt>
                <c:pt idx="1034">
                  <c:v>-</c:v>
                </c:pt>
                <c:pt idx="1035">
                  <c:v>-</c:v>
                </c:pt>
                <c:pt idx="1036">
                  <c:v>-</c:v>
                </c:pt>
                <c:pt idx="1037">
                  <c:v>-</c:v>
                </c:pt>
                <c:pt idx="1038">
                  <c:v>-</c:v>
                </c:pt>
                <c:pt idx="1039">
                  <c:v>-</c:v>
                </c:pt>
                <c:pt idx="1040">
                  <c:v>-</c:v>
                </c:pt>
                <c:pt idx="1041">
                  <c:v>-</c:v>
                </c:pt>
                <c:pt idx="1042">
                  <c:v>-</c:v>
                </c:pt>
                <c:pt idx="1043">
                  <c:v>-</c:v>
                </c:pt>
                <c:pt idx="1044">
                  <c:v>-</c:v>
                </c:pt>
                <c:pt idx="1045">
                  <c:v>-</c:v>
                </c:pt>
                <c:pt idx="1046">
                  <c:v>-</c:v>
                </c:pt>
                <c:pt idx="1047">
                  <c:v>-</c:v>
                </c:pt>
                <c:pt idx="1048">
                  <c:v>-</c:v>
                </c:pt>
                <c:pt idx="1049">
                  <c:v>-</c:v>
                </c:pt>
                <c:pt idx="1050">
                  <c:v>-</c:v>
                </c:pt>
                <c:pt idx="1051">
                  <c:v>-</c:v>
                </c:pt>
                <c:pt idx="1052">
                  <c:v>-</c:v>
                </c:pt>
                <c:pt idx="1053">
                  <c:v>-</c:v>
                </c:pt>
                <c:pt idx="1054">
                  <c:v>-</c:v>
                </c:pt>
                <c:pt idx="1055">
                  <c:v>-</c:v>
                </c:pt>
                <c:pt idx="1056">
                  <c:v>-</c:v>
                </c:pt>
                <c:pt idx="1057">
                  <c:v>-</c:v>
                </c:pt>
                <c:pt idx="1058">
                  <c:v>-</c:v>
                </c:pt>
                <c:pt idx="1059">
                  <c:v>-</c:v>
                </c:pt>
                <c:pt idx="1060">
                  <c:v>-</c:v>
                </c:pt>
                <c:pt idx="1061">
                  <c:v>-</c:v>
                </c:pt>
                <c:pt idx="1062">
                  <c:v>-</c:v>
                </c:pt>
                <c:pt idx="1063">
                  <c:v>-</c:v>
                </c:pt>
                <c:pt idx="1064">
                  <c:v>-</c:v>
                </c:pt>
                <c:pt idx="1065">
                  <c:v>-</c:v>
                </c:pt>
                <c:pt idx="1066">
                  <c:v>-</c:v>
                </c:pt>
                <c:pt idx="1067">
                  <c:v>-</c:v>
                </c:pt>
                <c:pt idx="1068">
                  <c:v>-</c:v>
                </c:pt>
                <c:pt idx="1069">
                  <c:v>-</c:v>
                </c:pt>
                <c:pt idx="1070">
                  <c:v>-</c:v>
                </c:pt>
                <c:pt idx="1071">
                  <c:v>-</c:v>
                </c:pt>
                <c:pt idx="1072">
                  <c:v>-</c:v>
                </c:pt>
                <c:pt idx="1073">
                  <c:v>-</c:v>
                </c:pt>
                <c:pt idx="1074">
                  <c:v>-</c:v>
                </c:pt>
                <c:pt idx="1075">
                  <c:v>-</c:v>
                </c:pt>
                <c:pt idx="1076">
                  <c:v>-</c:v>
                </c:pt>
                <c:pt idx="1077">
                  <c:v>-</c:v>
                </c:pt>
                <c:pt idx="1078">
                  <c:v>-</c:v>
                </c:pt>
                <c:pt idx="1079">
                  <c:v>-</c:v>
                </c:pt>
                <c:pt idx="1080">
                  <c:v>-</c:v>
                </c:pt>
                <c:pt idx="1081">
                  <c:v>-</c:v>
                </c:pt>
                <c:pt idx="1082">
                  <c:v>-</c:v>
                </c:pt>
                <c:pt idx="1083">
                  <c:v>-</c:v>
                </c:pt>
                <c:pt idx="1084">
                  <c:v>-</c:v>
                </c:pt>
                <c:pt idx="1085">
                  <c:v>-</c:v>
                </c:pt>
                <c:pt idx="1086">
                  <c:v>-</c:v>
                </c:pt>
                <c:pt idx="1087">
                  <c:v>-</c:v>
                </c:pt>
                <c:pt idx="1088">
                  <c:v>-</c:v>
                </c:pt>
                <c:pt idx="1089">
                  <c:v>-</c:v>
                </c:pt>
                <c:pt idx="1090">
                  <c:v>-</c:v>
                </c:pt>
                <c:pt idx="1091">
                  <c:v>-</c:v>
                </c:pt>
                <c:pt idx="1092">
                  <c:v>-</c:v>
                </c:pt>
                <c:pt idx="1093">
                  <c:v>-</c:v>
                </c:pt>
                <c:pt idx="1094">
                  <c:v>-</c:v>
                </c:pt>
                <c:pt idx="1095">
                  <c:v>-</c:v>
                </c:pt>
              </c:strCache>
            </c:strRef>
          </c:cat>
          <c:val>
            <c:numRef>
              <c:f>'Control de producción'!$AE$9:$AE$1104</c:f>
              <c:numCache>
                <c:formatCode>General</c:formatCode>
                <c:ptCount val="1096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  <c:pt idx="13">
                  <c:v>0.95</c:v>
                </c:pt>
                <c:pt idx="14">
                  <c:v>0.95</c:v>
                </c:pt>
                <c:pt idx="15">
                  <c:v>0.95</c:v>
                </c:pt>
                <c:pt idx="16">
                  <c:v>0.95</c:v>
                </c:pt>
                <c:pt idx="17">
                  <c:v>0.95</c:v>
                </c:pt>
                <c:pt idx="18">
                  <c:v>0.95</c:v>
                </c:pt>
                <c:pt idx="19">
                  <c:v>0.95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  <c:pt idx="24">
                  <c:v>0.95</c:v>
                </c:pt>
                <c:pt idx="25">
                  <c:v>0.95</c:v>
                </c:pt>
                <c:pt idx="26">
                  <c:v>0.95</c:v>
                </c:pt>
                <c:pt idx="27">
                  <c:v>0.95</c:v>
                </c:pt>
                <c:pt idx="28">
                  <c:v>0.95</c:v>
                </c:pt>
                <c:pt idx="29">
                  <c:v>0.95</c:v>
                </c:pt>
                <c:pt idx="30">
                  <c:v>0.95</c:v>
                </c:pt>
                <c:pt idx="31">
                  <c:v>0.95</c:v>
                </c:pt>
                <c:pt idx="32">
                  <c:v>0.95</c:v>
                </c:pt>
                <c:pt idx="33">
                  <c:v>0.95</c:v>
                </c:pt>
                <c:pt idx="34">
                  <c:v>0.95</c:v>
                </c:pt>
                <c:pt idx="35">
                  <c:v>0.95</c:v>
                </c:pt>
                <c:pt idx="36">
                  <c:v>0.95</c:v>
                </c:pt>
                <c:pt idx="37">
                  <c:v>0.95</c:v>
                </c:pt>
                <c:pt idx="38">
                  <c:v>0.95</c:v>
                </c:pt>
                <c:pt idx="39">
                  <c:v>0.95</c:v>
                </c:pt>
                <c:pt idx="40">
                  <c:v>0.95</c:v>
                </c:pt>
                <c:pt idx="41">
                  <c:v>0.95</c:v>
                </c:pt>
                <c:pt idx="42">
                  <c:v>0.95</c:v>
                </c:pt>
                <c:pt idx="43">
                  <c:v>0.95</c:v>
                </c:pt>
                <c:pt idx="44">
                  <c:v>0.95</c:v>
                </c:pt>
                <c:pt idx="45">
                  <c:v>0.95</c:v>
                </c:pt>
                <c:pt idx="46">
                  <c:v>0.95</c:v>
                </c:pt>
                <c:pt idx="47">
                  <c:v>0.95</c:v>
                </c:pt>
                <c:pt idx="48">
                  <c:v>0.95</c:v>
                </c:pt>
                <c:pt idx="49">
                  <c:v>0.95</c:v>
                </c:pt>
                <c:pt idx="50">
                  <c:v>0.95</c:v>
                </c:pt>
                <c:pt idx="51">
                  <c:v>0.95</c:v>
                </c:pt>
                <c:pt idx="52">
                  <c:v>0.95</c:v>
                </c:pt>
                <c:pt idx="53">
                  <c:v>0.95</c:v>
                </c:pt>
                <c:pt idx="54">
                  <c:v>0.95</c:v>
                </c:pt>
                <c:pt idx="55">
                  <c:v>0.95</c:v>
                </c:pt>
                <c:pt idx="56">
                  <c:v>0.95</c:v>
                </c:pt>
                <c:pt idx="57">
                  <c:v>0.95</c:v>
                </c:pt>
                <c:pt idx="58">
                  <c:v>0.95</c:v>
                </c:pt>
                <c:pt idx="59">
                  <c:v>0.95</c:v>
                </c:pt>
                <c:pt idx="60">
                  <c:v>0.95</c:v>
                </c:pt>
                <c:pt idx="61">
                  <c:v>0.95</c:v>
                </c:pt>
                <c:pt idx="62">
                  <c:v>0.95</c:v>
                </c:pt>
                <c:pt idx="63">
                  <c:v>0.95</c:v>
                </c:pt>
                <c:pt idx="64">
                  <c:v>0.95</c:v>
                </c:pt>
                <c:pt idx="65">
                  <c:v>0.95</c:v>
                </c:pt>
                <c:pt idx="66">
                  <c:v>0.95</c:v>
                </c:pt>
                <c:pt idx="67">
                  <c:v>0.95</c:v>
                </c:pt>
                <c:pt idx="68">
                  <c:v>0.95</c:v>
                </c:pt>
                <c:pt idx="69">
                  <c:v>0.95</c:v>
                </c:pt>
                <c:pt idx="70">
                  <c:v>0.95</c:v>
                </c:pt>
                <c:pt idx="71">
                  <c:v>0.95</c:v>
                </c:pt>
                <c:pt idx="72">
                  <c:v>0.95</c:v>
                </c:pt>
                <c:pt idx="73">
                  <c:v>0.95</c:v>
                </c:pt>
                <c:pt idx="74">
                  <c:v>0.95</c:v>
                </c:pt>
                <c:pt idx="75">
                  <c:v>0.95</c:v>
                </c:pt>
                <c:pt idx="76">
                  <c:v>0.95</c:v>
                </c:pt>
                <c:pt idx="77">
                  <c:v>0.95</c:v>
                </c:pt>
                <c:pt idx="78">
                  <c:v>0.95</c:v>
                </c:pt>
                <c:pt idx="79">
                  <c:v>0.95</c:v>
                </c:pt>
                <c:pt idx="80">
                  <c:v>0.95</c:v>
                </c:pt>
                <c:pt idx="81">
                  <c:v>0.95</c:v>
                </c:pt>
                <c:pt idx="82">
                  <c:v>0.95</c:v>
                </c:pt>
                <c:pt idx="83">
                  <c:v>0.95</c:v>
                </c:pt>
                <c:pt idx="84">
                  <c:v>0.95</c:v>
                </c:pt>
                <c:pt idx="85">
                  <c:v>0.95</c:v>
                </c:pt>
                <c:pt idx="86">
                  <c:v>0.95</c:v>
                </c:pt>
                <c:pt idx="87">
                  <c:v>0.95</c:v>
                </c:pt>
                <c:pt idx="88">
                  <c:v>0.95</c:v>
                </c:pt>
                <c:pt idx="89">
                  <c:v>0.95</c:v>
                </c:pt>
                <c:pt idx="90">
                  <c:v>0.95</c:v>
                </c:pt>
                <c:pt idx="91">
                  <c:v>0.95</c:v>
                </c:pt>
                <c:pt idx="92">
                  <c:v>0.95</c:v>
                </c:pt>
                <c:pt idx="93">
                  <c:v>0.95</c:v>
                </c:pt>
                <c:pt idx="94">
                  <c:v>0.95</c:v>
                </c:pt>
                <c:pt idx="95">
                  <c:v>0.95</c:v>
                </c:pt>
                <c:pt idx="96">
                  <c:v>0.95</c:v>
                </c:pt>
                <c:pt idx="97">
                  <c:v>0.95</c:v>
                </c:pt>
                <c:pt idx="98">
                  <c:v>0.95</c:v>
                </c:pt>
                <c:pt idx="99">
                  <c:v>0.95</c:v>
                </c:pt>
                <c:pt idx="100">
                  <c:v>0.95</c:v>
                </c:pt>
                <c:pt idx="101">
                  <c:v>0.95</c:v>
                </c:pt>
                <c:pt idx="102">
                  <c:v>0.95</c:v>
                </c:pt>
                <c:pt idx="103">
                  <c:v>0.95</c:v>
                </c:pt>
                <c:pt idx="104">
                  <c:v>0.95</c:v>
                </c:pt>
                <c:pt idx="105">
                  <c:v>0.95</c:v>
                </c:pt>
                <c:pt idx="106">
                  <c:v>0.95</c:v>
                </c:pt>
                <c:pt idx="107">
                  <c:v>0.95</c:v>
                </c:pt>
                <c:pt idx="108">
                  <c:v>0.95</c:v>
                </c:pt>
                <c:pt idx="109">
                  <c:v>0.95</c:v>
                </c:pt>
                <c:pt idx="110">
                  <c:v>0.95</c:v>
                </c:pt>
                <c:pt idx="111">
                  <c:v>0.95</c:v>
                </c:pt>
                <c:pt idx="112">
                  <c:v>0.95</c:v>
                </c:pt>
                <c:pt idx="113">
                  <c:v>0.95</c:v>
                </c:pt>
                <c:pt idx="114">
                  <c:v>0.95</c:v>
                </c:pt>
                <c:pt idx="115">
                  <c:v>0.95</c:v>
                </c:pt>
                <c:pt idx="116">
                  <c:v>0.95</c:v>
                </c:pt>
                <c:pt idx="117">
                  <c:v>0.95</c:v>
                </c:pt>
                <c:pt idx="118">
                  <c:v>0.95</c:v>
                </c:pt>
                <c:pt idx="119">
                  <c:v>0.95</c:v>
                </c:pt>
                <c:pt idx="120">
                  <c:v>0.95</c:v>
                </c:pt>
                <c:pt idx="121">
                  <c:v>0.95</c:v>
                </c:pt>
                <c:pt idx="122">
                  <c:v>0.95</c:v>
                </c:pt>
                <c:pt idx="123">
                  <c:v>0.95</c:v>
                </c:pt>
                <c:pt idx="124">
                  <c:v>0.95</c:v>
                </c:pt>
                <c:pt idx="125">
                  <c:v>0.95</c:v>
                </c:pt>
                <c:pt idx="126">
                  <c:v>0.95</c:v>
                </c:pt>
                <c:pt idx="127">
                  <c:v>0.95</c:v>
                </c:pt>
                <c:pt idx="128">
                  <c:v>0.95</c:v>
                </c:pt>
                <c:pt idx="129">
                  <c:v>0.95</c:v>
                </c:pt>
                <c:pt idx="130">
                  <c:v>0.95</c:v>
                </c:pt>
                <c:pt idx="131">
                  <c:v>0.95</c:v>
                </c:pt>
                <c:pt idx="132">
                  <c:v>0.95</c:v>
                </c:pt>
                <c:pt idx="133">
                  <c:v>0.95</c:v>
                </c:pt>
                <c:pt idx="134">
                  <c:v>0.95</c:v>
                </c:pt>
                <c:pt idx="135">
                  <c:v>0.95</c:v>
                </c:pt>
                <c:pt idx="136">
                  <c:v>0.95</c:v>
                </c:pt>
                <c:pt idx="137">
                  <c:v>0.95</c:v>
                </c:pt>
                <c:pt idx="138">
                  <c:v>0.95</c:v>
                </c:pt>
                <c:pt idx="139">
                  <c:v>0.95</c:v>
                </c:pt>
                <c:pt idx="140">
                  <c:v>0.95</c:v>
                </c:pt>
                <c:pt idx="141">
                  <c:v>0.95</c:v>
                </c:pt>
                <c:pt idx="142">
                  <c:v>0.95</c:v>
                </c:pt>
                <c:pt idx="143">
                  <c:v>0.95</c:v>
                </c:pt>
                <c:pt idx="144">
                  <c:v>0.95</c:v>
                </c:pt>
                <c:pt idx="145">
                  <c:v>0.95</c:v>
                </c:pt>
                <c:pt idx="146">
                  <c:v>0.95</c:v>
                </c:pt>
                <c:pt idx="147">
                  <c:v>0.95</c:v>
                </c:pt>
                <c:pt idx="148">
                  <c:v>0.95</c:v>
                </c:pt>
                <c:pt idx="149">
                  <c:v>0.95</c:v>
                </c:pt>
                <c:pt idx="150">
                  <c:v>0.95</c:v>
                </c:pt>
                <c:pt idx="151">
                  <c:v>0.95</c:v>
                </c:pt>
                <c:pt idx="152">
                  <c:v>0.95</c:v>
                </c:pt>
                <c:pt idx="153">
                  <c:v>0.95</c:v>
                </c:pt>
                <c:pt idx="154">
                  <c:v>0.95</c:v>
                </c:pt>
                <c:pt idx="155">
                  <c:v>0.95</c:v>
                </c:pt>
                <c:pt idx="156">
                  <c:v>0.95</c:v>
                </c:pt>
                <c:pt idx="157">
                  <c:v>0.95</c:v>
                </c:pt>
                <c:pt idx="158">
                  <c:v>0.95</c:v>
                </c:pt>
                <c:pt idx="159">
                  <c:v>0.95</c:v>
                </c:pt>
                <c:pt idx="160">
                  <c:v>0.95</c:v>
                </c:pt>
                <c:pt idx="161">
                  <c:v>0.95</c:v>
                </c:pt>
                <c:pt idx="162">
                  <c:v>0.95</c:v>
                </c:pt>
                <c:pt idx="163">
                  <c:v>0.95</c:v>
                </c:pt>
                <c:pt idx="164">
                  <c:v>0.95</c:v>
                </c:pt>
                <c:pt idx="165">
                  <c:v>0.95</c:v>
                </c:pt>
                <c:pt idx="166">
                  <c:v>0.95</c:v>
                </c:pt>
                <c:pt idx="167">
                  <c:v>0.95</c:v>
                </c:pt>
                <c:pt idx="168">
                  <c:v>0.95</c:v>
                </c:pt>
                <c:pt idx="169">
                  <c:v>0.95</c:v>
                </c:pt>
                <c:pt idx="170">
                  <c:v>0.95</c:v>
                </c:pt>
                <c:pt idx="171">
                  <c:v>0.95</c:v>
                </c:pt>
                <c:pt idx="172">
                  <c:v>0.95</c:v>
                </c:pt>
                <c:pt idx="173">
                  <c:v>0.95</c:v>
                </c:pt>
                <c:pt idx="174">
                  <c:v>0.95</c:v>
                </c:pt>
                <c:pt idx="175">
                  <c:v>0.95</c:v>
                </c:pt>
                <c:pt idx="176">
                  <c:v>0.95</c:v>
                </c:pt>
                <c:pt idx="177">
                  <c:v>0.95</c:v>
                </c:pt>
                <c:pt idx="178">
                  <c:v>0.95</c:v>
                </c:pt>
                <c:pt idx="179">
                  <c:v>0.95</c:v>
                </c:pt>
                <c:pt idx="180">
                  <c:v>0.95</c:v>
                </c:pt>
                <c:pt idx="181">
                  <c:v>0.95</c:v>
                </c:pt>
                <c:pt idx="182">
                  <c:v>0.95</c:v>
                </c:pt>
                <c:pt idx="183">
                  <c:v>0.95</c:v>
                </c:pt>
                <c:pt idx="184">
                  <c:v>0.95</c:v>
                </c:pt>
                <c:pt idx="185">
                  <c:v>0.95</c:v>
                </c:pt>
                <c:pt idx="186">
                  <c:v>0.95</c:v>
                </c:pt>
                <c:pt idx="187">
                  <c:v>0.95</c:v>
                </c:pt>
                <c:pt idx="188">
                  <c:v>0.95</c:v>
                </c:pt>
                <c:pt idx="189">
                  <c:v>0.95</c:v>
                </c:pt>
                <c:pt idx="190">
                  <c:v>0.95</c:v>
                </c:pt>
                <c:pt idx="191">
                  <c:v>0.95</c:v>
                </c:pt>
                <c:pt idx="192">
                  <c:v>0.95</c:v>
                </c:pt>
                <c:pt idx="193">
                  <c:v>0.95</c:v>
                </c:pt>
                <c:pt idx="194">
                  <c:v>0.95</c:v>
                </c:pt>
                <c:pt idx="195">
                  <c:v>0.95</c:v>
                </c:pt>
                <c:pt idx="196">
                  <c:v>0.95</c:v>
                </c:pt>
                <c:pt idx="197">
                  <c:v>0.95</c:v>
                </c:pt>
                <c:pt idx="198">
                  <c:v>0.95</c:v>
                </c:pt>
                <c:pt idx="199">
                  <c:v>0.95</c:v>
                </c:pt>
                <c:pt idx="200">
                  <c:v>0.95</c:v>
                </c:pt>
                <c:pt idx="201">
                  <c:v>0.95</c:v>
                </c:pt>
                <c:pt idx="202">
                  <c:v>0.95</c:v>
                </c:pt>
                <c:pt idx="203">
                  <c:v>0.95</c:v>
                </c:pt>
                <c:pt idx="204">
                  <c:v>0.95</c:v>
                </c:pt>
                <c:pt idx="205">
                  <c:v>0.95</c:v>
                </c:pt>
                <c:pt idx="206">
                  <c:v>0.95</c:v>
                </c:pt>
                <c:pt idx="207">
                  <c:v>0.95</c:v>
                </c:pt>
                <c:pt idx="208">
                  <c:v>0.95</c:v>
                </c:pt>
                <c:pt idx="209">
                  <c:v>0.95</c:v>
                </c:pt>
                <c:pt idx="210">
                  <c:v>0.95</c:v>
                </c:pt>
                <c:pt idx="211">
                  <c:v>0.95</c:v>
                </c:pt>
                <c:pt idx="212">
                  <c:v>0.95</c:v>
                </c:pt>
                <c:pt idx="213">
                  <c:v>0.95</c:v>
                </c:pt>
                <c:pt idx="214">
                  <c:v>0.95</c:v>
                </c:pt>
                <c:pt idx="215">
                  <c:v>0.95</c:v>
                </c:pt>
                <c:pt idx="216">
                  <c:v>0.95</c:v>
                </c:pt>
                <c:pt idx="217">
                  <c:v>0.95</c:v>
                </c:pt>
                <c:pt idx="218">
                  <c:v>0.95</c:v>
                </c:pt>
                <c:pt idx="219">
                  <c:v>0.95</c:v>
                </c:pt>
                <c:pt idx="220">
                  <c:v>0.95</c:v>
                </c:pt>
                <c:pt idx="221">
                  <c:v>0.95</c:v>
                </c:pt>
                <c:pt idx="222">
                  <c:v>0.95</c:v>
                </c:pt>
                <c:pt idx="223">
                  <c:v>0.95</c:v>
                </c:pt>
                <c:pt idx="224">
                  <c:v>0.95</c:v>
                </c:pt>
                <c:pt idx="225">
                  <c:v>0.95</c:v>
                </c:pt>
                <c:pt idx="226">
                  <c:v>0.95</c:v>
                </c:pt>
                <c:pt idx="227">
                  <c:v>0.95</c:v>
                </c:pt>
                <c:pt idx="228">
                  <c:v>0.95</c:v>
                </c:pt>
                <c:pt idx="229">
                  <c:v>0.95</c:v>
                </c:pt>
                <c:pt idx="230">
                  <c:v>0.95</c:v>
                </c:pt>
                <c:pt idx="231">
                  <c:v>0.95</c:v>
                </c:pt>
                <c:pt idx="232">
                  <c:v>0.95</c:v>
                </c:pt>
                <c:pt idx="233">
                  <c:v>0.95</c:v>
                </c:pt>
                <c:pt idx="234">
                  <c:v>0.95</c:v>
                </c:pt>
                <c:pt idx="235">
                  <c:v>0.95</c:v>
                </c:pt>
                <c:pt idx="236">
                  <c:v>0.95</c:v>
                </c:pt>
                <c:pt idx="237">
                  <c:v>0.95</c:v>
                </c:pt>
                <c:pt idx="238">
                  <c:v>0.95</c:v>
                </c:pt>
                <c:pt idx="239">
                  <c:v>0.95</c:v>
                </c:pt>
                <c:pt idx="240">
                  <c:v>0.95</c:v>
                </c:pt>
                <c:pt idx="241">
                  <c:v>0.95</c:v>
                </c:pt>
                <c:pt idx="242">
                  <c:v>0.95</c:v>
                </c:pt>
                <c:pt idx="243">
                  <c:v>0.95</c:v>
                </c:pt>
                <c:pt idx="244">
                  <c:v>0.95</c:v>
                </c:pt>
                <c:pt idx="245">
                  <c:v>0.95</c:v>
                </c:pt>
                <c:pt idx="246">
                  <c:v>0.95</c:v>
                </c:pt>
                <c:pt idx="247">
                  <c:v>0.95</c:v>
                </c:pt>
                <c:pt idx="248">
                  <c:v>0.95</c:v>
                </c:pt>
                <c:pt idx="249">
                  <c:v>0.95</c:v>
                </c:pt>
                <c:pt idx="250">
                  <c:v>0.95</c:v>
                </c:pt>
                <c:pt idx="251">
                  <c:v>0.95</c:v>
                </c:pt>
                <c:pt idx="252">
                  <c:v>0.95</c:v>
                </c:pt>
                <c:pt idx="253">
                  <c:v>0.95</c:v>
                </c:pt>
                <c:pt idx="254">
                  <c:v>0.95</c:v>
                </c:pt>
                <c:pt idx="255">
                  <c:v>0.95</c:v>
                </c:pt>
                <c:pt idx="256">
                  <c:v>0.95</c:v>
                </c:pt>
                <c:pt idx="257">
                  <c:v>0.95</c:v>
                </c:pt>
                <c:pt idx="258">
                  <c:v>0.95</c:v>
                </c:pt>
                <c:pt idx="259">
                  <c:v>0.95</c:v>
                </c:pt>
                <c:pt idx="260">
                  <c:v>0.95</c:v>
                </c:pt>
                <c:pt idx="261">
                  <c:v>0.95</c:v>
                </c:pt>
                <c:pt idx="262">
                  <c:v>0.95</c:v>
                </c:pt>
                <c:pt idx="263">
                  <c:v>0.95</c:v>
                </c:pt>
                <c:pt idx="264">
                  <c:v>0.95</c:v>
                </c:pt>
                <c:pt idx="265">
                  <c:v>0.95</c:v>
                </c:pt>
                <c:pt idx="266">
                  <c:v>0.95</c:v>
                </c:pt>
                <c:pt idx="267">
                  <c:v>0.95</c:v>
                </c:pt>
                <c:pt idx="268">
                  <c:v>0.95</c:v>
                </c:pt>
                <c:pt idx="269">
                  <c:v>0.95</c:v>
                </c:pt>
                <c:pt idx="270">
                  <c:v>0.95</c:v>
                </c:pt>
                <c:pt idx="271">
                  <c:v>0.95</c:v>
                </c:pt>
                <c:pt idx="272">
                  <c:v>0.95</c:v>
                </c:pt>
                <c:pt idx="273">
                  <c:v>0.95</c:v>
                </c:pt>
                <c:pt idx="274">
                  <c:v>0.95</c:v>
                </c:pt>
                <c:pt idx="275">
                  <c:v>0.95</c:v>
                </c:pt>
                <c:pt idx="276">
                  <c:v>0.95</c:v>
                </c:pt>
                <c:pt idx="277">
                  <c:v>0.95</c:v>
                </c:pt>
                <c:pt idx="278">
                  <c:v>0.95</c:v>
                </c:pt>
                <c:pt idx="279">
                  <c:v>0.95</c:v>
                </c:pt>
                <c:pt idx="280">
                  <c:v>0.95</c:v>
                </c:pt>
                <c:pt idx="281">
                  <c:v>0.95</c:v>
                </c:pt>
                <c:pt idx="282">
                  <c:v>0.95</c:v>
                </c:pt>
                <c:pt idx="283">
                  <c:v>0.95</c:v>
                </c:pt>
                <c:pt idx="284">
                  <c:v>0.95</c:v>
                </c:pt>
                <c:pt idx="285">
                  <c:v>0.95</c:v>
                </c:pt>
                <c:pt idx="286">
                  <c:v>0.95</c:v>
                </c:pt>
                <c:pt idx="287">
                  <c:v>0.95</c:v>
                </c:pt>
                <c:pt idx="288">
                  <c:v>0.95</c:v>
                </c:pt>
                <c:pt idx="289">
                  <c:v>0.95</c:v>
                </c:pt>
                <c:pt idx="290">
                  <c:v>0.95</c:v>
                </c:pt>
                <c:pt idx="291">
                  <c:v>0.95</c:v>
                </c:pt>
                <c:pt idx="292">
                  <c:v>0.95</c:v>
                </c:pt>
                <c:pt idx="293">
                  <c:v>0.95</c:v>
                </c:pt>
                <c:pt idx="294">
                  <c:v>0.95</c:v>
                </c:pt>
                <c:pt idx="295">
                  <c:v>0.95</c:v>
                </c:pt>
                <c:pt idx="296">
                  <c:v>0.95</c:v>
                </c:pt>
                <c:pt idx="297">
                  <c:v>0.95</c:v>
                </c:pt>
                <c:pt idx="298">
                  <c:v>0.95</c:v>
                </c:pt>
                <c:pt idx="299">
                  <c:v>0.95</c:v>
                </c:pt>
                <c:pt idx="300">
                  <c:v>0.95</c:v>
                </c:pt>
                <c:pt idx="301">
                  <c:v>0.95</c:v>
                </c:pt>
                <c:pt idx="302">
                  <c:v>0.95</c:v>
                </c:pt>
                <c:pt idx="303">
                  <c:v>0.95</c:v>
                </c:pt>
                <c:pt idx="304">
                  <c:v>0.95</c:v>
                </c:pt>
                <c:pt idx="305">
                  <c:v>0.95</c:v>
                </c:pt>
                <c:pt idx="306">
                  <c:v>0.95</c:v>
                </c:pt>
                <c:pt idx="307">
                  <c:v>0.95</c:v>
                </c:pt>
                <c:pt idx="308">
                  <c:v>0.95</c:v>
                </c:pt>
                <c:pt idx="309">
                  <c:v>0.95</c:v>
                </c:pt>
                <c:pt idx="310">
                  <c:v>0.95</c:v>
                </c:pt>
                <c:pt idx="311">
                  <c:v>0.95</c:v>
                </c:pt>
                <c:pt idx="312">
                  <c:v>0.95</c:v>
                </c:pt>
                <c:pt idx="313">
                  <c:v>0.95</c:v>
                </c:pt>
                <c:pt idx="314">
                  <c:v>0.95</c:v>
                </c:pt>
                <c:pt idx="315">
                  <c:v>0.95</c:v>
                </c:pt>
                <c:pt idx="316">
                  <c:v>0.95</c:v>
                </c:pt>
                <c:pt idx="317">
                  <c:v>0.95</c:v>
                </c:pt>
                <c:pt idx="318">
                  <c:v>0.95</c:v>
                </c:pt>
                <c:pt idx="319">
                  <c:v>0.95</c:v>
                </c:pt>
                <c:pt idx="320">
                  <c:v>0.95</c:v>
                </c:pt>
                <c:pt idx="321">
                  <c:v>0.95</c:v>
                </c:pt>
                <c:pt idx="322">
                  <c:v>0.95</c:v>
                </c:pt>
                <c:pt idx="323">
                  <c:v>0.95</c:v>
                </c:pt>
                <c:pt idx="324">
                  <c:v>0.95</c:v>
                </c:pt>
                <c:pt idx="325">
                  <c:v>0.95</c:v>
                </c:pt>
                <c:pt idx="326">
                  <c:v>0.95</c:v>
                </c:pt>
                <c:pt idx="327">
                  <c:v>0.95</c:v>
                </c:pt>
                <c:pt idx="328">
                  <c:v>0.95</c:v>
                </c:pt>
                <c:pt idx="329">
                  <c:v>0.95</c:v>
                </c:pt>
                <c:pt idx="330">
                  <c:v>0.95</c:v>
                </c:pt>
                <c:pt idx="331">
                  <c:v>0.95</c:v>
                </c:pt>
                <c:pt idx="332">
                  <c:v>0.95</c:v>
                </c:pt>
                <c:pt idx="333">
                  <c:v>0.95</c:v>
                </c:pt>
                <c:pt idx="334">
                  <c:v>0.95</c:v>
                </c:pt>
                <c:pt idx="335">
                  <c:v>0.95</c:v>
                </c:pt>
                <c:pt idx="336">
                  <c:v>0.95</c:v>
                </c:pt>
                <c:pt idx="337">
                  <c:v>0.95</c:v>
                </c:pt>
                <c:pt idx="338">
                  <c:v>0.95</c:v>
                </c:pt>
                <c:pt idx="339">
                  <c:v>0.95</c:v>
                </c:pt>
                <c:pt idx="340">
                  <c:v>0.95</c:v>
                </c:pt>
                <c:pt idx="341">
                  <c:v>0.95</c:v>
                </c:pt>
                <c:pt idx="342">
                  <c:v>0.95</c:v>
                </c:pt>
                <c:pt idx="343">
                  <c:v>0.95</c:v>
                </c:pt>
                <c:pt idx="344">
                  <c:v>0.95</c:v>
                </c:pt>
                <c:pt idx="345">
                  <c:v>0.95</c:v>
                </c:pt>
                <c:pt idx="346">
                  <c:v>0.95</c:v>
                </c:pt>
                <c:pt idx="347">
                  <c:v>0.95</c:v>
                </c:pt>
                <c:pt idx="348">
                  <c:v>0.95</c:v>
                </c:pt>
                <c:pt idx="349">
                  <c:v>0.95</c:v>
                </c:pt>
                <c:pt idx="350">
                  <c:v>0.95</c:v>
                </c:pt>
                <c:pt idx="351">
                  <c:v>0.95</c:v>
                </c:pt>
                <c:pt idx="352">
                  <c:v>0.95</c:v>
                </c:pt>
                <c:pt idx="353">
                  <c:v>0.95</c:v>
                </c:pt>
                <c:pt idx="354">
                  <c:v>0.95</c:v>
                </c:pt>
                <c:pt idx="355">
                  <c:v>0.95</c:v>
                </c:pt>
                <c:pt idx="356">
                  <c:v>0.95</c:v>
                </c:pt>
                <c:pt idx="357">
                  <c:v>0.95</c:v>
                </c:pt>
                <c:pt idx="358">
                  <c:v>0.95</c:v>
                </c:pt>
                <c:pt idx="359">
                  <c:v>0.95</c:v>
                </c:pt>
                <c:pt idx="360">
                  <c:v>0.95</c:v>
                </c:pt>
                <c:pt idx="361">
                  <c:v>0.95</c:v>
                </c:pt>
                <c:pt idx="362">
                  <c:v>0.95</c:v>
                </c:pt>
                <c:pt idx="363">
                  <c:v>0.95</c:v>
                </c:pt>
                <c:pt idx="364">
                  <c:v>0.95</c:v>
                </c:pt>
                <c:pt idx="365">
                  <c:v>0.95</c:v>
                </c:pt>
                <c:pt idx="366">
                  <c:v>0.95</c:v>
                </c:pt>
                <c:pt idx="367">
                  <c:v>0.95</c:v>
                </c:pt>
                <c:pt idx="368">
                  <c:v>0.95</c:v>
                </c:pt>
                <c:pt idx="369">
                  <c:v>0.95</c:v>
                </c:pt>
                <c:pt idx="370">
                  <c:v>0.95</c:v>
                </c:pt>
                <c:pt idx="371">
                  <c:v>0.95</c:v>
                </c:pt>
                <c:pt idx="372">
                  <c:v>0.95</c:v>
                </c:pt>
                <c:pt idx="373">
                  <c:v>0.95</c:v>
                </c:pt>
                <c:pt idx="374">
                  <c:v>0.95</c:v>
                </c:pt>
                <c:pt idx="375">
                  <c:v>0.95</c:v>
                </c:pt>
                <c:pt idx="376">
                  <c:v>0.95</c:v>
                </c:pt>
                <c:pt idx="377">
                  <c:v>0.95</c:v>
                </c:pt>
                <c:pt idx="378">
                  <c:v>0.95</c:v>
                </c:pt>
                <c:pt idx="379">
                  <c:v>0.95</c:v>
                </c:pt>
                <c:pt idx="380">
                  <c:v>0.95</c:v>
                </c:pt>
                <c:pt idx="381">
                  <c:v>0.95</c:v>
                </c:pt>
                <c:pt idx="382">
                  <c:v>0.95</c:v>
                </c:pt>
                <c:pt idx="383">
                  <c:v>0.95</c:v>
                </c:pt>
                <c:pt idx="384">
                  <c:v>0.95</c:v>
                </c:pt>
                <c:pt idx="385">
                  <c:v>0.95</c:v>
                </c:pt>
                <c:pt idx="386">
                  <c:v>0.95</c:v>
                </c:pt>
                <c:pt idx="387">
                  <c:v>0.95</c:v>
                </c:pt>
                <c:pt idx="388">
                  <c:v>0.95</c:v>
                </c:pt>
                <c:pt idx="389">
                  <c:v>0.95</c:v>
                </c:pt>
                <c:pt idx="390">
                  <c:v>0.95</c:v>
                </c:pt>
                <c:pt idx="391">
                  <c:v>0.95</c:v>
                </c:pt>
                <c:pt idx="392">
                  <c:v>0.95</c:v>
                </c:pt>
                <c:pt idx="393">
                  <c:v>0.95</c:v>
                </c:pt>
                <c:pt idx="394">
                  <c:v>0.95</c:v>
                </c:pt>
                <c:pt idx="395">
                  <c:v>0.95</c:v>
                </c:pt>
                <c:pt idx="396">
                  <c:v>0.95</c:v>
                </c:pt>
                <c:pt idx="397">
                  <c:v>0.95</c:v>
                </c:pt>
                <c:pt idx="398">
                  <c:v>0.95</c:v>
                </c:pt>
                <c:pt idx="399">
                  <c:v>0.95</c:v>
                </c:pt>
                <c:pt idx="400">
                  <c:v>0.95</c:v>
                </c:pt>
                <c:pt idx="401">
                  <c:v>0.95</c:v>
                </c:pt>
                <c:pt idx="402">
                  <c:v>0.95</c:v>
                </c:pt>
                <c:pt idx="403">
                  <c:v>0.95</c:v>
                </c:pt>
                <c:pt idx="404">
                  <c:v>0.95</c:v>
                </c:pt>
                <c:pt idx="405">
                  <c:v>0.95</c:v>
                </c:pt>
                <c:pt idx="406">
                  <c:v>0.95</c:v>
                </c:pt>
                <c:pt idx="407">
                  <c:v>0.95</c:v>
                </c:pt>
                <c:pt idx="408">
                  <c:v>0.95</c:v>
                </c:pt>
                <c:pt idx="409">
                  <c:v>0.95</c:v>
                </c:pt>
                <c:pt idx="410">
                  <c:v>0.95</c:v>
                </c:pt>
                <c:pt idx="411">
                  <c:v>0.95</c:v>
                </c:pt>
                <c:pt idx="412">
                  <c:v>0.95</c:v>
                </c:pt>
                <c:pt idx="413">
                  <c:v>0.95</c:v>
                </c:pt>
                <c:pt idx="414">
                  <c:v>0.95</c:v>
                </c:pt>
                <c:pt idx="415">
                  <c:v>0.95</c:v>
                </c:pt>
                <c:pt idx="416">
                  <c:v>0.95</c:v>
                </c:pt>
                <c:pt idx="417">
                  <c:v>0.95</c:v>
                </c:pt>
                <c:pt idx="418">
                  <c:v>0.95</c:v>
                </c:pt>
                <c:pt idx="419">
                  <c:v>0.95</c:v>
                </c:pt>
                <c:pt idx="420">
                  <c:v>0.95</c:v>
                </c:pt>
                <c:pt idx="421">
                  <c:v>0.95</c:v>
                </c:pt>
                <c:pt idx="422">
                  <c:v>0.95</c:v>
                </c:pt>
                <c:pt idx="423">
                  <c:v>0.95</c:v>
                </c:pt>
                <c:pt idx="424">
                  <c:v>0.95</c:v>
                </c:pt>
                <c:pt idx="425">
                  <c:v>0.95</c:v>
                </c:pt>
                <c:pt idx="426">
                  <c:v>0.95</c:v>
                </c:pt>
                <c:pt idx="427">
                  <c:v>0.95</c:v>
                </c:pt>
                <c:pt idx="428">
                  <c:v>0.95</c:v>
                </c:pt>
                <c:pt idx="429">
                  <c:v>0.95</c:v>
                </c:pt>
                <c:pt idx="430">
                  <c:v>0.95</c:v>
                </c:pt>
                <c:pt idx="431">
                  <c:v>0.95</c:v>
                </c:pt>
                <c:pt idx="432">
                  <c:v>0.95</c:v>
                </c:pt>
                <c:pt idx="433">
                  <c:v>0.95</c:v>
                </c:pt>
                <c:pt idx="434">
                  <c:v>0.95</c:v>
                </c:pt>
                <c:pt idx="435">
                  <c:v>0.95</c:v>
                </c:pt>
                <c:pt idx="436">
                  <c:v>0.95</c:v>
                </c:pt>
                <c:pt idx="437">
                  <c:v>0.95</c:v>
                </c:pt>
                <c:pt idx="438">
                  <c:v>0.95</c:v>
                </c:pt>
                <c:pt idx="439">
                  <c:v>0.95</c:v>
                </c:pt>
                <c:pt idx="440">
                  <c:v>0.95</c:v>
                </c:pt>
                <c:pt idx="441">
                  <c:v>0.95</c:v>
                </c:pt>
                <c:pt idx="442">
                  <c:v>0.95</c:v>
                </c:pt>
                <c:pt idx="443">
                  <c:v>0.95</c:v>
                </c:pt>
                <c:pt idx="444">
                  <c:v>0.95</c:v>
                </c:pt>
                <c:pt idx="445">
                  <c:v>0.95</c:v>
                </c:pt>
                <c:pt idx="446">
                  <c:v>0.95</c:v>
                </c:pt>
                <c:pt idx="447">
                  <c:v>0.95</c:v>
                </c:pt>
                <c:pt idx="448">
                  <c:v>0.95</c:v>
                </c:pt>
                <c:pt idx="449">
                  <c:v>0.95</c:v>
                </c:pt>
                <c:pt idx="450">
                  <c:v>0.95</c:v>
                </c:pt>
                <c:pt idx="451">
                  <c:v>0.95</c:v>
                </c:pt>
                <c:pt idx="452">
                  <c:v>0.95</c:v>
                </c:pt>
                <c:pt idx="453">
                  <c:v>0.95</c:v>
                </c:pt>
                <c:pt idx="454">
                  <c:v>0.95</c:v>
                </c:pt>
                <c:pt idx="455">
                  <c:v>0.95</c:v>
                </c:pt>
                <c:pt idx="456">
                  <c:v>0.95</c:v>
                </c:pt>
                <c:pt idx="457">
                  <c:v>0.95</c:v>
                </c:pt>
                <c:pt idx="458">
                  <c:v>0.95</c:v>
                </c:pt>
                <c:pt idx="459">
                  <c:v>0.95</c:v>
                </c:pt>
                <c:pt idx="460">
                  <c:v>0.95</c:v>
                </c:pt>
                <c:pt idx="461">
                  <c:v>0.95</c:v>
                </c:pt>
                <c:pt idx="462">
                  <c:v>0.95</c:v>
                </c:pt>
                <c:pt idx="463">
                  <c:v>0.95</c:v>
                </c:pt>
                <c:pt idx="464">
                  <c:v>0.95</c:v>
                </c:pt>
                <c:pt idx="465">
                  <c:v>0.95</c:v>
                </c:pt>
                <c:pt idx="466">
                  <c:v>0.95</c:v>
                </c:pt>
                <c:pt idx="467">
                  <c:v>0.95</c:v>
                </c:pt>
                <c:pt idx="468">
                  <c:v>0.95</c:v>
                </c:pt>
                <c:pt idx="469">
                  <c:v>0.95</c:v>
                </c:pt>
                <c:pt idx="470">
                  <c:v>0.95</c:v>
                </c:pt>
                <c:pt idx="471">
                  <c:v>0.95</c:v>
                </c:pt>
                <c:pt idx="472">
                  <c:v>0.95</c:v>
                </c:pt>
                <c:pt idx="473">
                  <c:v>0.95</c:v>
                </c:pt>
                <c:pt idx="474">
                  <c:v>0.95</c:v>
                </c:pt>
                <c:pt idx="475">
                  <c:v>0.95</c:v>
                </c:pt>
                <c:pt idx="476">
                  <c:v>0.95</c:v>
                </c:pt>
                <c:pt idx="477">
                  <c:v>0.95</c:v>
                </c:pt>
                <c:pt idx="478">
                  <c:v>0.95</c:v>
                </c:pt>
                <c:pt idx="479">
                  <c:v>0.95</c:v>
                </c:pt>
                <c:pt idx="480">
                  <c:v>0.95</c:v>
                </c:pt>
                <c:pt idx="481">
                  <c:v>0.95</c:v>
                </c:pt>
                <c:pt idx="482">
                  <c:v>0.95</c:v>
                </c:pt>
                <c:pt idx="483">
                  <c:v>0.95</c:v>
                </c:pt>
                <c:pt idx="484">
                  <c:v>0.95</c:v>
                </c:pt>
                <c:pt idx="485">
                  <c:v>0.95</c:v>
                </c:pt>
                <c:pt idx="486">
                  <c:v>0.95</c:v>
                </c:pt>
                <c:pt idx="487">
                  <c:v>0.95</c:v>
                </c:pt>
                <c:pt idx="488">
                  <c:v>0.95</c:v>
                </c:pt>
                <c:pt idx="489">
                  <c:v>0.95</c:v>
                </c:pt>
                <c:pt idx="490">
                  <c:v>0.95</c:v>
                </c:pt>
                <c:pt idx="491">
                  <c:v>0.95</c:v>
                </c:pt>
                <c:pt idx="492">
                  <c:v>0.95</c:v>
                </c:pt>
                <c:pt idx="493">
                  <c:v>0.95</c:v>
                </c:pt>
                <c:pt idx="494">
                  <c:v>0.95</c:v>
                </c:pt>
                <c:pt idx="495">
                  <c:v>0.95</c:v>
                </c:pt>
                <c:pt idx="496">
                  <c:v>0.95</c:v>
                </c:pt>
                <c:pt idx="497">
                  <c:v>0.95</c:v>
                </c:pt>
                <c:pt idx="498">
                  <c:v>0.95</c:v>
                </c:pt>
                <c:pt idx="499">
                  <c:v>0.95</c:v>
                </c:pt>
                <c:pt idx="500">
                  <c:v>0.95</c:v>
                </c:pt>
                <c:pt idx="501">
                  <c:v>0.95</c:v>
                </c:pt>
                <c:pt idx="502">
                  <c:v>0.95</c:v>
                </c:pt>
                <c:pt idx="503">
                  <c:v>0.95</c:v>
                </c:pt>
                <c:pt idx="504">
                  <c:v>0.95</c:v>
                </c:pt>
                <c:pt idx="505">
                  <c:v>0.95</c:v>
                </c:pt>
                <c:pt idx="506">
                  <c:v>0.95</c:v>
                </c:pt>
                <c:pt idx="507">
                  <c:v>0.95</c:v>
                </c:pt>
                <c:pt idx="508">
                  <c:v>0.95</c:v>
                </c:pt>
                <c:pt idx="509">
                  <c:v>0.95</c:v>
                </c:pt>
                <c:pt idx="510">
                  <c:v>0.95</c:v>
                </c:pt>
                <c:pt idx="511">
                  <c:v>0.95</c:v>
                </c:pt>
                <c:pt idx="512">
                  <c:v>0.95</c:v>
                </c:pt>
                <c:pt idx="513">
                  <c:v>0.95</c:v>
                </c:pt>
                <c:pt idx="514">
                  <c:v>0.95</c:v>
                </c:pt>
                <c:pt idx="515">
                  <c:v>0.95</c:v>
                </c:pt>
                <c:pt idx="516">
                  <c:v>0.95</c:v>
                </c:pt>
                <c:pt idx="517">
                  <c:v>0.95</c:v>
                </c:pt>
                <c:pt idx="518">
                  <c:v>0.95</c:v>
                </c:pt>
                <c:pt idx="519">
                  <c:v>0.95</c:v>
                </c:pt>
                <c:pt idx="520">
                  <c:v>0.95</c:v>
                </c:pt>
                <c:pt idx="521">
                  <c:v>0.95</c:v>
                </c:pt>
                <c:pt idx="522">
                  <c:v>0.95</c:v>
                </c:pt>
                <c:pt idx="523">
                  <c:v>0.95</c:v>
                </c:pt>
                <c:pt idx="524">
                  <c:v>0.95</c:v>
                </c:pt>
                <c:pt idx="525">
                  <c:v>0.95</c:v>
                </c:pt>
                <c:pt idx="526">
                  <c:v>0.95</c:v>
                </c:pt>
                <c:pt idx="527">
                  <c:v>0.95</c:v>
                </c:pt>
                <c:pt idx="528">
                  <c:v>0.95</c:v>
                </c:pt>
                <c:pt idx="529">
                  <c:v>0.95</c:v>
                </c:pt>
                <c:pt idx="530">
                  <c:v>0.95</c:v>
                </c:pt>
                <c:pt idx="531">
                  <c:v>0.95</c:v>
                </c:pt>
                <c:pt idx="532">
                  <c:v>0.95</c:v>
                </c:pt>
                <c:pt idx="533">
                  <c:v>0.95</c:v>
                </c:pt>
                <c:pt idx="534">
                  <c:v>0.95</c:v>
                </c:pt>
                <c:pt idx="535">
                  <c:v>0.95</c:v>
                </c:pt>
                <c:pt idx="536">
                  <c:v>0.95</c:v>
                </c:pt>
                <c:pt idx="537">
                  <c:v>0.95</c:v>
                </c:pt>
                <c:pt idx="538">
                  <c:v>0.95</c:v>
                </c:pt>
                <c:pt idx="539">
                  <c:v>0.95</c:v>
                </c:pt>
                <c:pt idx="540">
                  <c:v>0.95</c:v>
                </c:pt>
                <c:pt idx="541">
                  <c:v>0.95</c:v>
                </c:pt>
                <c:pt idx="542">
                  <c:v>0.95</c:v>
                </c:pt>
                <c:pt idx="543">
                  <c:v>0.95</c:v>
                </c:pt>
                <c:pt idx="544">
                  <c:v>0.95</c:v>
                </c:pt>
                <c:pt idx="545">
                  <c:v>0.95</c:v>
                </c:pt>
                <c:pt idx="546">
                  <c:v>0.95</c:v>
                </c:pt>
                <c:pt idx="547">
                  <c:v>0.95</c:v>
                </c:pt>
                <c:pt idx="548">
                  <c:v>0.95</c:v>
                </c:pt>
                <c:pt idx="549">
                  <c:v>0.95</c:v>
                </c:pt>
                <c:pt idx="550">
                  <c:v>0.95</c:v>
                </c:pt>
                <c:pt idx="551">
                  <c:v>0.95</c:v>
                </c:pt>
                <c:pt idx="552">
                  <c:v>0.95</c:v>
                </c:pt>
                <c:pt idx="553">
                  <c:v>0.95</c:v>
                </c:pt>
                <c:pt idx="554">
                  <c:v>0.95</c:v>
                </c:pt>
                <c:pt idx="555">
                  <c:v>0.95</c:v>
                </c:pt>
                <c:pt idx="556">
                  <c:v>0.95</c:v>
                </c:pt>
                <c:pt idx="557">
                  <c:v>0.95</c:v>
                </c:pt>
                <c:pt idx="558">
                  <c:v>0.95</c:v>
                </c:pt>
                <c:pt idx="559">
                  <c:v>0.95</c:v>
                </c:pt>
                <c:pt idx="560">
                  <c:v>0.95</c:v>
                </c:pt>
                <c:pt idx="561">
                  <c:v>0.95</c:v>
                </c:pt>
                <c:pt idx="562">
                  <c:v>0.95</c:v>
                </c:pt>
                <c:pt idx="563">
                  <c:v>0.95</c:v>
                </c:pt>
                <c:pt idx="564">
                  <c:v>0.95</c:v>
                </c:pt>
                <c:pt idx="565">
                  <c:v>0.95</c:v>
                </c:pt>
                <c:pt idx="566">
                  <c:v>0.95</c:v>
                </c:pt>
                <c:pt idx="567">
                  <c:v>0.95</c:v>
                </c:pt>
                <c:pt idx="568">
                  <c:v>0.95</c:v>
                </c:pt>
                <c:pt idx="569">
                  <c:v>0.95</c:v>
                </c:pt>
                <c:pt idx="570">
                  <c:v>0.95</c:v>
                </c:pt>
                <c:pt idx="571">
                  <c:v>0.95</c:v>
                </c:pt>
                <c:pt idx="572">
                  <c:v>0.95</c:v>
                </c:pt>
                <c:pt idx="573">
                  <c:v>0.95</c:v>
                </c:pt>
                <c:pt idx="574">
                  <c:v>0.95</c:v>
                </c:pt>
                <c:pt idx="575">
                  <c:v>0.95</c:v>
                </c:pt>
                <c:pt idx="576">
                  <c:v>0.95</c:v>
                </c:pt>
                <c:pt idx="577">
                  <c:v>0.95</c:v>
                </c:pt>
                <c:pt idx="578">
                  <c:v>0.95</c:v>
                </c:pt>
                <c:pt idx="579">
                  <c:v>0.95</c:v>
                </c:pt>
                <c:pt idx="580">
                  <c:v>0.95</c:v>
                </c:pt>
                <c:pt idx="581">
                  <c:v>0.95</c:v>
                </c:pt>
                <c:pt idx="582">
                  <c:v>0.95</c:v>
                </c:pt>
                <c:pt idx="583">
                  <c:v>0.95</c:v>
                </c:pt>
                <c:pt idx="584">
                  <c:v>0.95</c:v>
                </c:pt>
                <c:pt idx="585">
                  <c:v>0.95</c:v>
                </c:pt>
                <c:pt idx="586">
                  <c:v>0.95</c:v>
                </c:pt>
                <c:pt idx="587">
                  <c:v>0.95</c:v>
                </c:pt>
                <c:pt idx="588">
                  <c:v>0.95</c:v>
                </c:pt>
                <c:pt idx="589">
                  <c:v>0.95</c:v>
                </c:pt>
                <c:pt idx="590">
                  <c:v>0.95</c:v>
                </c:pt>
                <c:pt idx="591">
                  <c:v>0.95</c:v>
                </c:pt>
                <c:pt idx="592">
                  <c:v>0.95</c:v>
                </c:pt>
                <c:pt idx="593">
                  <c:v>0.95</c:v>
                </c:pt>
                <c:pt idx="594">
                  <c:v>0.95</c:v>
                </c:pt>
                <c:pt idx="595">
                  <c:v>0.95</c:v>
                </c:pt>
                <c:pt idx="596">
                  <c:v>0.95</c:v>
                </c:pt>
                <c:pt idx="597">
                  <c:v>0.95</c:v>
                </c:pt>
                <c:pt idx="598">
                  <c:v>0.95</c:v>
                </c:pt>
                <c:pt idx="599">
                  <c:v>0.95</c:v>
                </c:pt>
                <c:pt idx="600">
                  <c:v>0.95</c:v>
                </c:pt>
                <c:pt idx="601">
                  <c:v>0.95</c:v>
                </c:pt>
                <c:pt idx="602">
                  <c:v>0.95</c:v>
                </c:pt>
                <c:pt idx="603">
                  <c:v>0.95</c:v>
                </c:pt>
                <c:pt idx="604">
                  <c:v>0.95</c:v>
                </c:pt>
                <c:pt idx="605">
                  <c:v>0.95</c:v>
                </c:pt>
                <c:pt idx="606">
                  <c:v>0.95</c:v>
                </c:pt>
                <c:pt idx="607">
                  <c:v>0.95</c:v>
                </c:pt>
                <c:pt idx="608">
                  <c:v>0.95</c:v>
                </c:pt>
                <c:pt idx="609">
                  <c:v>0.95</c:v>
                </c:pt>
                <c:pt idx="610">
                  <c:v>0.95</c:v>
                </c:pt>
                <c:pt idx="611">
                  <c:v>0.95</c:v>
                </c:pt>
                <c:pt idx="612">
                  <c:v>0.95</c:v>
                </c:pt>
                <c:pt idx="613">
                  <c:v>0.95</c:v>
                </c:pt>
                <c:pt idx="614">
                  <c:v>0.95</c:v>
                </c:pt>
                <c:pt idx="615">
                  <c:v>0.95</c:v>
                </c:pt>
                <c:pt idx="616">
                  <c:v>0.95</c:v>
                </c:pt>
                <c:pt idx="617">
                  <c:v>0.95</c:v>
                </c:pt>
                <c:pt idx="618">
                  <c:v>0.95</c:v>
                </c:pt>
                <c:pt idx="619">
                  <c:v>0.95</c:v>
                </c:pt>
                <c:pt idx="620">
                  <c:v>0.95</c:v>
                </c:pt>
                <c:pt idx="621">
                  <c:v>0.95</c:v>
                </c:pt>
                <c:pt idx="622">
                  <c:v>0.95</c:v>
                </c:pt>
                <c:pt idx="623">
                  <c:v>0.95</c:v>
                </c:pt>
                <c:pt idx="624">
                  <c:v>0.95</c:v>
                </c:pt>
                <c:pt idx="625">
                  <c:v>0.95</c:v>
                </c:pt>
                <c:pt idx="626">
                  <c:v>0.95</c:v>
                </c:pt>
                <c:pt idx="627">
                  <c:v>0.95</c:v>
                </c:pt>
                <c:pt idx="628">
                  <c:v>0.95</c:v>
                </c:pt>
                <c:pt idx="629">
                  <c:v>0.95</c:v>
                </c:pt>
                <c:pt idx="630">
                  <c:v>0.95</c:v>
                </c:pt>
                <c:pt idx="631">
                  <c:v>0.95</c:v>
                </c:pt>
                <c:pt idx="632">
                  <c:v>0.95</c:v>
                </c:pt>
                <c:pt idx="633">
                  <c:v>0.95</c:v>
                </c:pt>
                <c:pt idx="634">
                  <c:v>0.95</c:v>
                </c:pt>
                <c:pt idx="635">
                  <c:v>0.95</c:v>
                </c:pt>
                <c:pt idx="636">
                  <c:v>0.95</c:v>
                </c:pt>
                <c:pt idx="637">
                  <c:v>0.95</c:v>
                </c:pt>
                <c:pt idx="638">
                  <c:v>0.95</c:v>
                </c:pt>
                <c:pt idx="639">
                  <c:v>0.95</c:v>
                </c:pt>
                <c:pt idx="640">
                  <c:v>0.95</c:v>
                </c:pt>
                <c:pt idx="641">
                  <c:v>0.95</c:v>
                </c:pt>
                <c:pt idx="642">
                  <c:v>0.95</c:v>
                </c:pt>
                <c:pt idx="643">
                  <c:v>0.95</c:v>
                </c:pt>
                <c:pt idx="644">
                  <c:v>0.95</c:v>
                </c:pt>
                <c:pt idx="645">
                  <c:v>0.95</c:v>
                </c:pt>
                <c:pt idx="646">
                  <c:v>0.95</c:v>
                </c:pt>
                <c:pt idx="647">
                  <c:v>0.95</c:v>
                </c:pt>
                <c:pt idx="648">
                  <c:v>0.95</c:v>
                </c:pt>
                <c:pt idx="649">
                  <c:v>0.95</c:v>
                </c:pt>
                <c:pt idx="650">
                  <c:v>0.95</c:v>
                </c:pt>
                <c:pt idx="651">
                  <c:v>0.95</c:v>
                </c:pt>
                <c:pt idx="652">
                  <c:v>0.95</c:v>
                </c:pt>
                <c:pt idx="653">
                  <c:v>0.95</c:v>
                </c:pt>
                <c:pt idx="654">
                  <c:v>0.95</c:v>
                </c:pt>
                <c:pt idx="655">
                  <c:v>0.95</c:v>
                </c:pt>
                <c:pt idx="656">
                  <c:v>0.95</c:v>
                </c:pt>
                <c:pt idx="657">
                  <c:v>0.95</c:v>
                </c:pt>
                <c:pt idx="658">
                  <c:v>0.95</c:v>
                </c:pt>
                <c:pt idx="659">
                  <c:v>0.95</c:v>
                </c:pt>
                <c:pt idx="660">
                  <c:v>0.95</c:v>
                </c:pt>
                <c:pt idx="661">
                  <c:v>0.95</c:v>
                </c:pt>
                <c:pt idx="662">
                  <c:v>0.95</c:v>
                </c:pt>
                <c:pt idx="663">
                  <c:v>0.95</c:v>
                </c:pt>
                <c:pt idx="664">
                  <c:v>0.95</c:v>
                </c:pt>
                <c:pt idx="665">
                  <c:v>0.95</c:v>
                </c:pt>
                <c:pt idx="666">
                  <c:v>0.95</c:v>
                </c:pt>
                <c:pt idx="667">
                  <c:v>0.95</c:v>
                </c:pt>
                <c:pt idx="668">
                  <c:v>0.95</c:v>
                </c:pt>
                <c:pt idx="669">
                  <c:v>0.95</c:v>
                </c:pt>
                <c:pt idx="670">
                  <c:v>0.95</c:v>
                </c:pt>
                <c:pt idx="671">
                  <c:v>0.95</c:v>
                </c:pt>
                <c:pt idx="672">
                  <c:v>0.95</c:v>
                </c:pt>
                <c:pt idx="673">
                  <c:v>0.95</c:v>
                </c:pt>
                <c:pt idx="674">
                  <c:v>0.95</c:v>
                </c:pt>
                <c:pt idx="675">
                  <c:v>0.95</c:v>
                </c:pt>
                <c:pt idx="676">
                  <c:v>0.95</c:v>
                </c:pt>
                <c:pt idx="677">
                  <c:v>0.95</c:v>
                </c:pt>
                <c:pt idx="678">
                  <c:v>0.95</c:v>
                </c:pt>
                <c:pt idx="679">
                  <c:v>0.95</c:v>
                </c:pt>
                <c:pt idx="680">
                  <c:v>0.95</c:v>
                </c:pt>
                <c:pt idx="681">
                  <c:v>0.95</c:v>
                </c:pt>
                <c:pt idx="682">
                  <c:v>0.95</c:v>
                </c:pt>
                <c:pt idx="683">
                  <c:v>0.95</c:v>
                </c:pt>
                <c:pt idx="684">
                  <c:v>0.95</c:v>
                </c:pt>
                <c:pt idx="685">
                  <c:v>0.95</c:v>
                </c:pt>
                <c:pt idx="686">
                  <c:v>0.95</c:v>
                </c:pt>
                <c:pt idx="687">
                  <c:v>0.95</c:v>
                </c:pt>
                <c:pt idx="688">
                  <c:v>0.95</c:v>
                </c:pt>
                <c:pt idx="689">
                  <c:v>0.95</c:v>
                </c:pt>
                <c:pt idx="690">
                  <c:v>0.95</c:v>
                </c:pt>
                <c:pt idx="691">
                  <c:v>0.95</c:v>
                </c:pt>
                <c:pt idx="692">
                  <c:v>0.95</c:v>
                </c:pt>
                <c:pt idx="693">
                  <c:v>0.95</c:v>
                </c:pt>
                <c:pt idx="694">
                  <c:v>0.95</c:v>
                </c:pt>
                <c:pt idx="695">
                  <c:v>0.95</c:v>
                </c:pt>
                <c:pt idx="696">
                  <c:v>0.95</c:v>
                </c:pt>
                <c:pt idx="697">
                  <c:v>0.95</c:v>
                </c:pt>
                <c:pt idx="698">
                  <c:v>0.95</c:v>
                </c:pt>
                <c:pt idx="699">
                  <c:v>0.95</c:v>
                </c:pt>
                <c:pt idx="700">
                  <c:v>0.95</c:v>
                </c:pt>
                <c:pt idx="701">
                  <c:v>0.95</c:v>
                </c:pt>
                <c:pt idx="702">
                  <c:v>0.95</c:v>
                </c:pt>
                <c:pt idx="703">
                  <c:v>0.95</c:v>
                </c:pt>
                <c:pt idx="704">
                  <c:v>0.95</c:v>
                </c:pt>
                <c:pt idx="705">
                  <c:v>0.95</c:v>
                </c:pt>
                <c:pt idx="706">
                  <c:v>0.95</c:v>
                </c:pt>
                <c:pt idx="707">
                  <c:v>0.95</c:v>
                </c:pt>
                <c:pt idx="708">
                  <c:v>0.95</c:v>
                </c:pt>
                <c:pt idx="709">
                  <c:v>0.95</c:v>
                </c:pt>
                <c:pt idx="710">
                  <c:v>0.95</c:v>
                </c:pt>
                <c:pt idx="711">
                  <c:v>0.95</c:v>
                </c:pt>
                <c:pt idx="712">
                  <c:v>0.95</c:v>
                </c:pt>
                <c:pt idx="713">
                  <c:v>0.95</c:v>
                </c:pt>
                <c:pt idx="714">
                  <c:v>0.95</c:v>
                </c:pt>
                <c:pt idx="715">
                  <c:v>0.95</c:v>
                </c:pt>
                <c:pt idx="716">
                  <c:v>0.95</c:v>
                </c:pt>
                <c:pt idx="717">
                  <c:v>0.95</c:v>
                </c:pt>
                <c:pt idx="718">
                  <c:v>0.95</c:v>
                </c:pt>
                <c:pt idx="719">
                  <c:v>0.95</c:v>
                </c:pt>
                <c:pt idx="720">
                  <c:v>0.95</c:v>
                </c:pt>
                <c:pt idx="721">
                  <c:v>0.95</c:v>
                </c:pt>
                <c:pt idx="722">
                  <c:v>0.95</c:v>
                </c:pt>
                <c:pt idx="723">
                  <c:v>0.95</c:v>
                </c:pt>
                <c:pt idx="724">
                  <c:v>0.95</c:v>
                </c:pt>
                <c:pt idx="725">
                  <c:v>0.95</c:v>
                </c:pt>
                <c:pt idx="726">
                  <c:v>0.95</c:v>
                </c:pt>
                <c:pt idx="727">
                  <c:v>0.95</c:v>
                </c:pt>
                <c:pt idx="728">
                  <c:v>0.95</c:v>
                </c:pt>
                <c:pt idx="729">
                  <c:v>0.95</c:v>
                </c:pt>
                <c:pt idx="730">
                  <c:v>0.95</c:v>
                </c:pt>
                <c:pt idx="731">
                  <c:v>0.95</c:v>
                </c:pt>
                <c:pt idx="732">
                  <c:v>0.95</c:v>
                </c:pt>
                <c:pt idx="733">
                  <c:v>0.95</c:v>
                </c:pt>
                <c:pt idx="734">
                  <c:v>0.95</c:v>
                </c:pt>
                <c:pt idx="735">
                  <c:v>0.95</c:v>
                </c:pt>
                <c:pt idx="736">
                  <c:v>0.95</c:v>
                </c:pt>
                <c:pt idx="737">
                  <c:v>0.95</c:v>
                </c:pt>
                <c:pt idx="738">
                  <c:v>0.95</c:v>
                </c:pt>
                <c:pt idx="739">
                  <c:v>0.95</c:v>
                </c:pt>
                <c:pt idx="740">
                  <c:v>0.95</c:v>
                </c:pt>
                <c:pt idx="741">
                  <c:v>0.95</c:v>
                </c:pt>
                <c:pt idx="742">
                  <c:v>0.95</c:v>
                </c:pt>
                <c:pt idx="743">
                  <c:v>0.95</c:v>
                </c:pt>
                <c:pt idx="744">
                  <c:v>0.95</c:v>
                </c:pt>
                <c:pt idx="745">
                  <c:v>0.95</c:v>
                </c:pt>
                <c:pt idx="746">
                  <c:v>0.95</c:v>
                </c:pt>
                <c:pt idx="747">
                  <c:v>0.95</c:v>
                </c:pt>
                <c:pt idx="748">
                  <c:v>0.95</c:v>
                </c:pt>
                <c:pt idx="749">
                  <c:v>0.95</c:v>
                </c:pt>
                <c:pt idx="750">
                  <c:v>0.95</c:v>
                </c:pt>
                <c:pt idx="751">
                  <c:v>0.95</c:v>
                </c:pt>
                <c:pt idx="752">
                  <c:v>0.95</c:v>
                </c:pt>
                <c:pt idx="753">
                  <c:v>0.95</c:v>
                </c:pt>
                <c:pt idx="754">
                  <c:v>0.95</c:v>
                </c:pt>
                <c:pt idx="755">
                  <c:v>0.95</c:v>
                </c:pt>
                <c:pt idx="756">
                  <c:v>0.95</c:v>
                </c:pt>
                <c:pt idx="757">
                  <c:v>0.95</c:v>
                </c:pt>
                <c:pt idx="758">
                  <c:v>0.95</c:v>
                </c:pt>
                <c:pt idx="759">
                  <c:v>0.95</c:v>
                </c:pt>
                <c:pt idx="760">
                  <c:v>0.95</c:v>
                </c:pt>
                <c:pt idx="761">
                  <c:v>0.95</c:v>
                </c:pt>
                <c:pt idx="762">
                  <c:v>0.95</c:v>
                </c:pt>
                <c:pt idx="763">
                  <c:v>0.95</c:v>
                </c:pt>
                <c:pt idx="764">
                  <c:v>0.95</c:v>
                </c:pt>
                <c:pt idx="765">
                  <c:v>0.95</c:v>
                </c:pt>
                <c:pt idx="766">
                  <c:v>0.95</c:v>
                </c:pt>
                <c:pt idx="767">
                  <c:v>0.95</c:v>
                </c:pt>
                <c:pt idx="768">
                  <c:v>0.95</c:v>
                </c:pt>
                <c:pt idx="769">
                  <c:v>0.95</c:v>
                </c:pt>
                <c:pt idx="770">
                  <c:v>0.95</c:v>
                </c:pt>
                <c:pt idx="771">
                  <c:v>0.95</c:v>
                </c:pt>
                <c:pt idx="772">
                  <c:v>0.95</c:v>
                </c:pt>
                <c:pt idx="773">
                  <c:v>0.95</c:v>
                </c:pt>
                <c:pt idx="774">
                  <c:v>0.95</c:v>
                </c:pt>
                <c:pt idx="775">
                  <c:v>0.95</c:v>
                </c:pt>
                <c:pt idx="776">
                  <c:v>0.95</c:v>
                </c:pt>
                <c:pt idx="777">
                  <c:v>0.95</c:v>
                </c:pt>
                <c:pt idx="778">
                  <c:v>0.95</c:v>
                </c:pt>
                <c:pt idx="779">
                  <c:v>0.95</c:v>
                </c:pt>
                <c:pt idx="780">
                  <c:v>0.95</c:v>
                </c:pt>
                <c:pt idx="781">
                  <c:v>0.95</c:v>
                </c:pt>
                <c:pt idx="782">
                  <c:v>0.95</c:v>
                </c:pt>
                <c:pt idx="783">
                  <c:v>0.95</c:v>
                </c:pt>
                <c:pt idx="784">
                  <c:v>0.95</c:v>
                </c:pt>
                <c:pt idx="785">
                  <c:v>0.95</c:v>
                </c:pt>
                <c:pt idx="786">
                  <c:v>0.95</c:v>
                </c:pt>
                <c:pt idx="787">
                  <c:v>0.95</c:v>
                </c:pt>
                <c:pt idx="788">
                  <c:v>0.95</c:v>
                </c:pt>
                <c:pt idx="789">
                  <c:v>0.95</c:v>
                </c:pt>
                <c:pt idx="790">
                  <c:v>0.95</c:v>
                </c:pt>
                <c:pt idx="791">
                  <c:v>0.95</c:v>
                </c:pt>
                <c:pt idx="792">
                  <c:v>0.95</c:v>
                </c:pt>
                <c:pt idx="793">
                  <c:v>0.95</c:v>
                </c:pt>
                <c:pt idx="794">
                  <c:v>0.95</c:v>
                </c:pt>
                <c:pt idx="795">
                  <c:v>0.95</c:v>
                </c:pt>
                <c:pt idx="796">
                  <c:v>0.95</c:v>
                </c:pt>
                <c:pt idx="797">
                  <c:v>0.95</c:v>
                </c:pt>
                <c:pt idx="798">
                  <c:v>0.95</c:v>
                </c:pt>
                <c:pt idx="799">
                  <c:v>0.95</c:v>
                </c:pt>
                <c:pt idx="800">
                  <c:v>0.95</c:v>
                </c:pt>
                <c:pt idx="801">
                  <c:v>0.95</c:v>
                </c:pt>
                <c:pt idx="802">
                  <c:v>0.95</c:v>
                </c:pt>
                <c:pt idx="803">
                  <c:v>0.95</c:v>
                </c:pt>
                <c:pt idx="804">
                  <c:v>0.95</c:v>
                </c:pt>
                <c:pt idx="805">
                  <c:v>0.95</c:v>
                </c:pt>
                <c:pt idx="806">
                  <c:v>0.95</c:v>
                </c:pt>
                <c:pt idx="807">
                  <c:v>0.95</c:v>
                </c:pt>
                <c:pt idx="808">
                  <c:v>0.95</c:v>
                </c:pt>
                <c:pt idx="809">
                  <c:v>0.95</c:v>
                </c:pt>
                <c:pt idx="810">
                  <c:v>0.95</c:v>
                </c:pt>
                <c:pt idx="811">
                  <c:v>0.95</c:v>
                </c:pt>
                <c:pt idx="812">
                  <c:v>0.95</c:v>
                </c:pt>
                <c:pt idx="813">
                  <c:v>0.95</c:v>
                </c:pt>
                <c:pt idx="814">
                  <c:v>0.95</c:v>
                </c:pt>
                <c:pt idx="815">
                  <c:v>0.95</c:v>
                </c:pt>
                <c:pt idx="816">
                  <c:v>0.95</c:v>
                </c:pt>
                <c:pt idx="817">
                  <c:v>0.95</c:v>
                </c:pt>
                <c:pt idx="818">
                  <c:v>0.95</c:v>
                </c:pt>
                <c:pt idx="819">
                  <c:v>0.95</c:v>
                </c:pt>
                <c:pt idx="820">
                  <c:v>0.95</c:v>
                </c:pt>
                <c:pt idx="821">
                  <c:v>0.95</c:v>
                </c:pt>
                <c:pt idx="822">
                  <c:v>0.95</c:v>
                </c:pt>
                <c:pt idx="823">
                  <c:v>0.95</c:v>
                </c:pt>
                <c:pt idx="824">
                  <c:v>0.95</c:v>
                </c:pt>
                <c:pt idx="825">
                  <c:v>0.95</c:v>
                </c:pt>
                <c:pt idx="826">
                  <c:v>0.95</c:v>
                </c:pt>
                <c:pt idx="827">
                  <c:v>0.95</c:v>
                </c:pt>
                <c:pt idx="828">
                  <c:v>0.95</c:v>
                </c:pt>
                <c:pt idx="829">
                  <c:v>0.95</c:v>
                </c:pt>
                <c:pt idx="830">
                  <c:v>0.95</c:v>
                </c:pt>
                <c:pt idx="831">
                  <c:v>0.95</c:v>
                </c:pt>
                <c:pt idx="832">
                  <c:v>0.95</c:v>
                </c:pt>
                <c:pt idx="833">
                  <c:v>0.95</c:v>
                </c:pt>
                <c:pt idx="834">
                  <c:v>0.95</c:v>
                </c:pt>
                <c:pt idx="835">
                  <c:v>0.95</c:v>
                </c:pt>
                <c:pt idx="836">
                  <c:v>0.95</c:v>
                </c:pt>
                <c:pt idx="837">
                  <c:v>0.95</c:v>
                </c:pt>
                <c:pt idx="838">
                  <c:v>0.95</c:v>
                </c:pt>
                <c:pt idx="839">
                  <c:v>0.95</c:v>
                </c:pt>
                <c:pt idx="840">
                  <c:v>0.95</c:v>
                </c:pt>
                <c:pt idx="841">
                  <c:v>0.95</c:v>
                </c:pt>
                <c:pt idx="842">
                  <c:v>0.95</c:v>
                </c:pt>
                <c:pt idx="843">
                  <c:v>0.95</c:v>
                </c:pt>
                <c:pt idx="844">
                  <c:v>0.95</c:v>
                </c:pt>
                <c:pt idx="845">
                  <c:v>0.95</c:v>
                </c:pt>
                <c:pt idx="846">
                  <c:v>0.95</c:v>
                </c:pt>
                <c:pt idx="847">
                  <c:v>0.95</c:v>
                </c:pt>
                <c:pt idx="848">
                  <c:v>0.95</c:v>
                </c:pt>
                <c:pt idx="849">
                  <c:v>0.95</c:v>
                </c:pt>
                <c:pt idx="850">
                  <c:v>0.95</c:v>
                </c:pt>
                <c:pt idx="851">
                  <c:v>0.95</c:v>
                </c:pt>
                <c:pt idx="852">
                  <c:v>0.95</c:v>
                </c:pt>
                <c:pt idx="853">
                  <c:v>0.95</c:v>
                </c:pt>
                <c:pt idx="854">
                  <c:v>0.95</c:v>
                </c:pt>
                <c:pt idx="855">
                  <c:v>0.95</c:v>
                </c:pt>
                <c:pt idx="856">
                  <c:v>0.95</c:v>
                </c:pt>
                <c:pt idx="857">
                  <c:v>0.95</c:v>
                </c:pt>
                <c:pt idx="858">
                  <c:v>0.95</c:v>
                </c:pt>
                <c:pt idx="859">
                  <c:v>0.95</c:v>
                </c:pt>
                <c:pt idx="860">
                  <c:v>0.95</c:v>
                </c:pt>
                <c:pt idx="861">
                  <c:v>0.95</c:v>
                </c:pt>
                <c:pt idx="862">
                  <c:v>0.95</c:v>
                </c:pt>
                <c:pt idx="863">
                  <c:v>0.95</c:v>
                </c:pt>
                <c:pt idx="864">
                  <c:v>0.95</c:v>
                </c:pt>
                <c:pt idx="865">
                  <c:v>0.95</c:v>
                </c:pt>
                <c:pt idx="866">
                  <c:v>0.95</c:v>
                </c:pt>
                <c:pt idx="867">
                  <c:v>0.95</c:v>
                </c:pt>
                <c:pt idx="868">
                  <c:v>0.95</c:v>
                </c:pt>
                <c:pt idx="869">
                  <c:v>0.95</c:v>
                </c:pt>
                <c:pt idx="870">
                  <c:v>0.95</c:v>
                </c:pt>
                <c:pt idx="871">
                  <c:v>0.95</c:v>
                </c:pt>
                <c:pt idx="872">
                  <c:v>0.95</c:v>
                </c:pt>
                <c:pt idx="873">
                  <c:v>0.95</c:v>
                </c:pt>
                <c:pt idx="874">
                  <c:v>0.95</c:v>
                </c:pt>
                <c:pt idx="875">
                  <c:v>0.95</c:v>
                </c:pt>
                <c:pt idx="876">
                  <c:v>0.95</c:v>
                </c:pt>
                <c:pt idx="877">
                  <c:v>0.95</c:v>
                </c:pt>
                <c:pt idx="878">
                  <c:v>0.95</c:v>
                </c:pt>
                <c:pt idx="879">
                  <c:v>0.95</c:v>
                </c:pt>
                <c:pt idx="880">
                  <c:v>0.95</c:v>
                </c:pt>
                <c:pt idx="881">
                  <c:v>0.95</c:v>
                </c:pt>
                <c:pt idx="882">
                  <c:v>0.95</c:v>
                </c:pt>
                <c:pt idx="883">
                  <c:v>0.95</c:v>
                </c:pt>
                <c:pt idx="884">
                  <c:v>0.95</c:v>
                </c:pt>
                <c:pt idx="885">
                  <c:v>0.95</c:v>
                </c:pt>
                <c:pt idx="886">
                  <c:v>0.95</c:v>
                </c:pt>
                <c:pt idx="887">
                  <c:v>0.95</c:v>
                </c:pt>
                <c:pt idx="888">
                  <c:v>0.95</c:v>
                </c:pt>
                <c:pt idx="889">
                  <c:v>0.95</c:v>
                </c:pt>
                <c:pt idx="890">
                  <c:v>0.95</c:v>
                </c:pt>
                <c:pt idx="891">
                  <c:v>0.95</c:v>
                </c:pt>
                <c:pt idx="892">
                  <c:v>0.95</c:v>
                </c:pt>
                <c:pt idx="893">
                  <c:v>0.95</c:v>
                </c:pt>
                <c:pt idx="894">
                  <c:v>0.95</c:v>
                </c:pt>
                <c:pt idx="895">
                  <c:v>0.95</c:v>
                </c:pt>
                <c:pt idx="896">
                  <c:v>0.95</c:v>
                </c:pt>
                <c:pt idx="897">
                  <c:v>0.95</c:v>
                </c:pt>
                <c:pt idx="898">
                  <c:v>0.95</c:v>
                </c:pt>
                <c:pt idx="899">
                  <c:v>0.95</c:v>
                </c:pt>
                <c:pt idx="900">
                  <c:v>0.95</c:v>
                </c:pt>
                <c:pt idx="901">
                  <c:v>0.95</c:v>
                </c:pt>
                <c:pt idx="902">
                  <c:v>0.95</c:v>
                </c:pt>
                <c:pt idx="903">
                  <c:v>0.95</c:v>
                </c:pt>
                <c:pt idx="904">
                  <c:v>0.95</c:v>
                </c:pt>
                <c:pt idx="905">
                  <c:v>0.95</c:v>
                </c:pt>
                <c:pt idx="906">
                  <c:v>0.95</c:v>
                </c:pt>
                <c:pt idx="907">
                  <c:v>0.95</c:v>
                </c:pt>
                <c:pt idx="908">
                  <c:v>0.95</c:v>
                </c:pt>
                <c:pt idx="909">
                  <c:v>0.95</c:v>
                </c:pt>
                <c:pt idx="910">
                  <c:v>0.95</c:v>
                </c:pt>
                <c:pt idx="911">
                  <c:v>0.95</c:v>
                </c:pt>
                <c:pt idx="912">
                  <c:v>0.95</c:v>
                </c:pt>
                <c:pt idx="913">
                  <c:v>0.95</c:v>
                </c:pt>
                <c:pt idx="914">
                  <c:v>0.95</c:v>
                </c:pt>
                <c:pt idx="915">
                  <c:v>0.95</c:v>
                </c:pt>
                <c:pt idx="916">
                  <c:v>0.95</c:v>
                </c:pt>
                <c:pt idx="917">
                  <c:v>0.95</c:v>
                </c:pt>
                <c:pt idx="918">
                  <c:v>0.95</c:v>
                </c:pt>
                <c:pt idx="919">
                  <c:v>0.95</c:v>
                </c:pt>
                <c:pt idx="920">
                  <c:v>0.95</c:v>
                </c:pt>
                <c:pt idx="921">
                  <c:v>0.95</c:v>
                </c:pt>
                <c:pt idx="922">
                  <c:v>0.95</c:v>
                </c:pt>
                <c:pt idx="923">
                  <c:v>0.95</c:v>
                </c:pt>
                <c:pt idx="924">
                  <c:v>0.95</c:v>
                </c:pt>
                <c:pt idx="925">
                  <c:v>0.95</c:v>
                </c:pt>
                <c:pt idx="926">
                  <c:v>0.95</c:v>
                </c:pt>
                <c:pt idx="927">
                  <c:v>0.95</c:v>
                </c:pt>
                <c:pt idx="928">
                  <c:v>0.95</c:v>
                </c:pt>
                <c:pt idx="929">
                  <c:v>0.95</c:v>
                </c:pt>
                <c:pt idx="930">
                  <c:v>0.95</c:v>
                </c:pt>
                <c:pt idx="931">
                  <c:v>0.95</c:v>
                </c:pt>
                <c:pt idx="932">
                  <c:v>0.95</c:v>
                </c:pt>
                <c:pt idx="933">
                  <c:v>0.95</c:v>
                </c:pt>
                <c:pt idx="934">
                  <c:v>0.95</c:v>
                </c:pt>
                <c:pt idx="935">
                  <c:v>0.95</c:v>
                </c:pt>
                <c:pt idx="936">
                  <c:v>0.95</c:v>
                </c:pt>
                <c:pt idx="937">
                  <c:v>0.95</c:v>
                </c:pt>
                <c:pt idx="938">
                  <c:v>0.95</c:v>
                </c:pt>
                <c:pt idx="939">
                  <c:v>0.95</c:v>
                </c:pt>
                <c:pt idx="940">
                  <c:v>0.95</c:v>
                </c:pt>
                <c:pt idx="941">
                  <c:v>0.95</c:v>
                </c:pt>
                <c:pt idx="942">
                  <c:v>0.95</c:v>
                </c:pt>
                <c:pt idx="943">
                  <c:v>0.95</c:v>
                </c:pt>
                <c:pt idx="944">
                  <c:v>0.95</c:v>
                </c:pt>
                <c:pt idx="945">
                  <c:v>0.95</c:v>
                </c:pt>
                <c:pt idx="946">
                  <c:v>0.95</c:v>
                </c:pt>
                <c:pt idx="947">
                  <c:v>0.95</c:v>
                </c:pt>
                <c:pt idx="948">
                  <c:v>0.95</c:v>
                </c:pt>
                <c:pt idx="949">
                  <c:v>0.95</c:v>
                </c:pt>
                <c:pt idx="950">
                  <c:v>0.95</c:v>
                </c:pt>
                <c:pt idx="951">
                  <c:v>0.95</c:v>
                </c:pt>
                <c:pt idx="952">
                  <c:v>0.95</c:v>
                </c:pt>
                <c:pt idx="953">
                  <c:v>0.95</c:v>
                </c:pt>
                <c:pt idx="954">
                  <c:v>0.95</c:v>
                </c:pt>
                <c:pt idx="955">
                  <c:v>0.95</c:v>
                </c:pt>
                <c:pt idx="956">
                  <c:v>0.95</c:v>
                </c:pt>
                <c:pt idx="957">
                  <c:v>0.95</c:v>
                </c:pt>
                <c:pt idx="958">
                  <c:v>0.95</c:v>
                </c:pt>
                <c:pt idx="959">
                  <c:v>0.95</c:v>
                </c:pt>
                <c:pt idx="960">
                  <c:v>0.95</c:v>
                </c:pt>
                <c:pt idx="961">
                  <c:v>0.95</c:v>
                </c:pt>
                <c:pt idx="962">
                  <c:v>0.95</c:v>
                </c:pt>
                <c:pt idx="963">
                  <c:v>0.95</c:v>
                </c:pt>
                <c:pt idx="964">
                  <c:v>0.95</c:v>
                </c:pt>
                <c:pt idx="965">
                  <c:v>0.95</c:v>
                </c:pt>
                <c:pt idx="966">
                  <c:v>0.95</c:v>
                </c:pt>
                <c:pt idx="967">
                  <c:v>0.95</c:v>
                </c:pt>
                <c:pt idx="968">
                  <c:v>0.95</c:v>
                </c:pt>
                <c:pt idx="969">
                  <c:v>0.95</c:v>
                </c:pt>
                <c:pt idx="970">
                  <c:v>0.95</c:v>
                </c:pt>
                <c:pt idx="971">
                  <c:v>0.95</c:v>
                </c:pt>
                <c:pt idx="972">
                  <c:v>0.95</c:v>
                </c:pt>
                <c:pt idx="973">
                  <c:v>0.95</c:v>
                </c:pt>
                <c:pt idx="974">
                  <c:v>0.95</c:v>
                </c:pt>
                <c:pt idx="975">
                  <c:v>0.95</c:v>
                </c:pt>
                <c:pt idx="976">
                  <c:v>0.95</c:v>
                </c:pt>
                <c:pt idx="977">
                  <c:v>0.95</c:v>
                </c:pt>
                <c:pt idx="978">
                  <c:v>0.95</c:v>
                </c:pt>
                <c:pt idx="979">
                  <c:v>0.95</c:v>
                </c:pt>
                <c:pt idx="980">
                  <c:v>0.95</c:v>
                </c:pt>
                <c:pt idx="981">
                  <c:v>0.95</c:v>
                </c:pt>
                <c:pt idx="982">
                  <c:v>0.95</c:v>
                </c:pt>
                <c:pt idx="983">
                  <c:v>0.95</c:v>
                </c:pt>
                <c:pt idx="984">
                  <c:v>0.95</c:v>
                </c:pt>
                <c:pt idx="985">
                  <c:v>0.95</c:v>
                </c:pt>
                <c:pt idx="986">
                  <c:v>0.95</c:v>
                </c:pt>
                <c:pt idx="987">
                  <c:v>0.95</c:v>
                </c:pt>
                <c:pt idx="988">
                  <c:v>0.95</c:v>
                </c:pt>
                <c:pt idx="989">
                  <c:v>0.95</c:v>
                </c:pt>
                <c:pt idx="990">
                  <c:v>0.95</c:v>
                </c:pt>
                <c:pt idx="991">
                  <c:v>0.95</c:v>
                </c:pt>
                <c:pt idx="992">
                  <c:v>0.95</c:v>
                </c:pt>
                <c:pt idx="993">
                  <c:v>0.95</c:v>
                </c:pt>
                <c:pt idx="994">
                  <c:v>0.95</c:v>
                </c:pt>
                <c:pt idx="995">
                  <c:v>0.95</c:v>
                </c:pt>
                <c:pt idx="996">
                  <c:v>0.95</c:v>
                </c:pt>
                <c:pt idx="997">
                  <c:v>0.95</c:v>
                </c:pt>
                <c:pt idx="998">
                  <c:v>0.95</c:v>
                </c:pt>
                <c:pt idx="999">
                  <c:v>0.95</c:v>
                </c:pt>
                <c:pt idx="1000">
                  <c:v>0.95</c:v>
                </c:pt>
                <c:pt idx="1001">
                  <c:v>0.95</c:v>
                </c:pt>
                <c:pt idx="1002">
                  <c:v>0.95</c:v>
                </c:pt>
                <c:pt idx="1003">
                  <c:v>0.95</c:v>
                </c:pt>
                <c:pt idx="1004">
                  <c:v>0.95</c:v>
                </c:pt>
                <c:pt idx="1005">
                  <c:v>0.95</c:v>
                </c:pt>
                <c:pt idx="1006">
                  <c:v>0.95</c:v>
                </c:pt>
                <c:pt idx="1007">
                  <c:v>0.95</c:v>
                </c:pt>
                <c:pt idx="1008">
                  <c:v>0.95</c:v>
                </c:pt>
                <c:pt idx="1009">
                  <c:v>0.95</c:v>
                </c:pt>
                <c:pt idx="1010">
                  <c:v>0.95</c:v>
                </c:pt>
                <c:pt idx="1011">
                  <c:v>0.95</c:v>
                </c:pt>
                <c:pt idx="1012">
                  <c:v>0.95</c:v>
                </c:pt>
                <c:pt idx="1013">
                  <c:v>0.95</c:v>
                </c:pt>
                <c:pt idx="1014">
                  <c:v>0.95</c:v>
                </c:pt>
                <c:pt idx="1015">
                  <c:v>0.95</c:v>
                </c:pt>
                <c:pt idx="1016">
                  <c:v>0.95</c:v>
                </c:pt>
                <c:pt idx="1017">
                  <c:v>0.95</c:v>
                </c:pt>
                <c:pt idx="1018">
                  <c:v>0.95</c:v>
                </c:pt>
                <c:pt idx="1019">
                  <c:v>0.95</c:v>
                </c:pt>
                <c:pt idx="1020">
                  <c:v>0.95</c:v>
                </c:pt>
                <c:pt idx="1021">
                  <c:v>0.95</c:v>
                </c:pt>
                <c:pt idx="1022">
                  <c:v>0.95</c:v>
                </c:pt>
                <c:pt idx="1023">
                  <c:v>0.95</c:v>
                </c:pt>
                <c:pt idx="1024">
                  <c:v>0.95</c:v>
                </c:pt>
                <c:pt idx="1025">
                  <c:v>0.95</c:v>
                </c:pt>
                <c:pt idx="1026">
                  <c:v>0.95</c:v>
                </c:pt>
                <c:pt idx="1027">
                  <c:v>0.95</c:v>
                </c:pt>
                <c:pt idx="1028">
                  <c:v>0.95</c:v>
                </c:pt>
                <c:pt idx="1029">
                  <c:v>0.95</c:v>
                </c:pt>
                <c:pt idx="1030">
                  <c:v>0.95</c:v>
                </c:pt>
                <c:pt idx="1031">
                  <c:v>0.95</c:v>
                </c:pt>
                <c:pt idx="1032">
                  <c:v>0.95</c:v>
                </c:pt>
                <c:pt idx="1033">
                  <c:v>0.95</c:v>
                </c:pt>
                <c:pt idx="1034">
                  <c:v>0.95</c:v>
                </c:pt>
                <c:pt idx="1035">
                  <c:v>0.95</c:v>
                </c:pt>
                <c:pt idx="1036">
                  <c:v>0.95</c:v>
                </c:pt>
                <c:pt idx="1037">
                  <c:v>0.95</c:v>
                </c:pt>
                <c:pt idx="1038">
                  <c:v>0.95</c:v>
                </c:pt>
                <c:pt idx="1039">
                  <c:v>0.95</c:v>
                </c:pt>
                <c:pt idx="1040">
                  <c:v>0.95</c:v>
                </c:pt>
                <c:pt idx="1041">
                  <c:v>0.95</c:v>
                </c:pt>
                <c:pt idx="1042">
                  <c:v>0.95</c:v>
                </c:pt>
                <c:pt idx="1043">
                  <c:v>0.95</c:v>
                </c:pt>
                <c:pt idx="1044">
                  <c:v>0.95</c:v>
                </c:pt>
                <c:pt idx="1045">
                  <c:v>0.95</c:v>
                </c:pt>
                <c:pt idx="1046">
                  <c:v>0.95</c:v>
                </c:pt>
                <c:pt idx="1047">
                  <c:v>0.95</c:v>
                </c:pt>
                <c:pt idx="1048">
                  <c:v>0.95</c:v>
                </c:pt>
                <c:pt idx="1049">
                  <c:v>0.95</c:v>
                </c:pt>
                <c:pt idx="1050">
                  <c:v>0.95</c:v>
                </c:pt>
                <c:pt idx="1051">
                  <c:v>0.95</c:v>
                </c:pt>
                <c:pt idx="1052">
                  <c:v>0.95</c:v>
                </c:pt>
                <c:pt idx="1053">
                  <c:v>0.95</c:v>
                </c:pt>
                <c:pt idx="1054">
                  <c:v>0.95</c:v>
                </c:pt>
                <c:pt idx="1055">
                  <c:v>0.95</c:v>
                </c:pt>
                <c:pt idx="1056">
                  <c:v>0.95</c:v>
                </c:pt>
                <c:pt idx="1057">
                  <c:v>0.95</c:v>
                </c:pt>
                <c:pt idx="1058">
                  <c:v>0.95</c:v>
                </c:pt>
                <c:pt idx="1059">
                  <c:v>0.95</c:v>
                </c:pt>
                <c:pt idx="1060">
                  <c:v>0.95</c:v>
                </c:pt>
                <c:pt idx="1061">
                  <c:v>0.95</c:v>
                </c:pt>
                <c:pt idx="1062">
                  <c:v>0.95</c:v>
                </c:pt>
                <c:pt idx="1063">
                  <c:v>0.95</c:v>
                </c:pt>
                <c:pt idx="1064">
                  <c:v>0.95</c:v>
                </c:pt>
                <c:pt idx="1065">
                  <c:v>0.95</c:v>
                </c:pt>
                <c:pt idx="1066">
                  <c:v>0.95</c:v>
                </c:pt>
                <c:pt idx="1067">
                  <c:v>0.95</c:v>
                </c:pt>
                <c:pt idx="1068">
                  <c:v>0.95</c:v>
                </c:pt>
                <c:pt idx="1069">
                  <c:v>0.95</c:v>
                </c:pt>
                <c:pt idx="1070">
                  <c:v>0.95</c:v>
                </c:pt>
                <c:pt idx="1071">
                  <c:v>0.95</c:v>
                </c:pt>
                <c:pt idx="1072">
                  <c:v>0.95</c:v>
                </c:pt>
                <c:pt idx="1073">
                  <c:v>0.95</c:v>
                </c:pt>
                <c:pt idx="1074">
                  <c:v>0.95</c:v>
                </c:pt>
                <c:pt idx="1075">
                  <c:v>0.95</c:v>
                </c:pt>
                <c:pt idx="1076">
                  <c:v>0.95</c:v>
                </c:pt>
                <c:pt idx="1077">
                  <c:v>0.95</c:v>
                </c:pt>
                <c:pt idx="1078">
                  <c:v>0.95</c:v>
                </c:pt>
                <c:pt idx="1079">
                  <c:v>0.95</c:v>
                </c:pt>
                <c:pt idx="1080">
                  <c:v>0.95</c:v>
                </c:pt>
                <c:pt idx="1081">
                  <c:v>0.95</c:v>
                </c:pt>
                <c:pt idx="1082">
                  <c:v>0.95</c:v>
                </c:pt>
                <c:pt idx="1083">
                  <c:v>0.95</c:v>
                </c:pt>
                <c:pt idx="1084">
                  <c:v>0.95</c:v>
                </c:pt>
                <c:pt idx="1085">
                  <c:v>0.95</c:v>
                </c:pt>
                <c:pt idx="1086">
                  <c:v>0.95</c:v>
                </c:pt>
                <c:pt idx="1087">
                  <c:v>0.95</c:v>
                </c:pt>
                <c:pt idx="1088">
                  <c:v>0.95</c:v>
                </c:pt>
                <c:pt idx="1089">
                  <c:v>0.95</c:v>
                </c:pt>
                <c:pt idx="1090">
                  <c:v>0.95</c:v>
                </c:pt>
                <c:pt idx="1091">
                  <c:v>0.95</c:v>
                </c:pt>
                <c:pt idx="1092">
                  <c:v>0.95</c:v>
                </c:pt>
                <c:pt idx="1093">
                  <c:v>0.95</c:v>
                </c:pt>
                <c:pt idx="1094">
                  <c:v>0.95</c:v>
                </c:pt>
                <c:pt idx="1095">
                  <c:v>0.95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"Postura ideal"</c:f>
              <c:strCache>
                <c:ptCount val="1"/>
                <c:pt idx="0">
                  <c:v>Postura ideal</c:v>
                </c:pt>
              </c:strCache>
            </c:strRef>
          </c:tx>
          <c:spPr>
            <a:solidFill>
              <a:srgbClr val="00b050"/>
            </a:solidFill>
            <a:ln w="19080">
              <a:solidFill>
                <a:srgbClr val="00b050"/>
              </a:solidFill>
              <a:round/>
            </a:ln>
          </c:spPr>
          <c:marker>
            <c:symbol val="none"/>
          </c:marker>
          <c:dLbls>
            <c:txPr>
              <a:bodyPr wrap="none"/>
              <a:lstStyle/>
              <a:p>
                <a:pPr>
                  <a:defRPr b="0" sz="1000" spc="-1" strike="noStrike">
                    <a:latin typeface="Arial"/>
                  </a:defRPr>
                </a:pPr>
              </a:p>
            </c:txPr>
            <c:showLegendKey val="0"/>
            <c:showVal val="0"/>
            <c:showCatName val="0"/>
            <c:showSerName val="0"/>
            <c:showPercent val="0"/>
            <c:separator>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'Control de producción'!$AD$9:$AD$1104</c:f>
              <c:strCache>
                <c:ptCount val="1096"/>
                <c:pt idx="0">
                  <c:v>-</c:v>
                </c:pt>
                <c:pt idx="1">
                  <c:v>-</c:v>
                </c:pt>
                <c:pt idx="2">
                  <c:v>-</c:v>
                </c:pt>
                <c:pt idx="3">
                  <c:v>-</c:v>
                </c:pt>
                <c:pt idx="4">
                  <c:v>-</c:v>
                </c:pt>
                <c:pt idx="5">
                  <c:v>-</c:v>
                </c:pt>
                <c:pt idx="6">
                  <c:v>-</c:v>
                </c:pt>
                <c:pt idx="7">
                  <c:v>-</c:v>
                </c:pt>
                <c:pt idx="8">
                  <c:v>-</c:v>
                </c:pt>
                <c:pt idx="9">
                  <c:v>-</c:v>
                </c:pt>
                <c:pt idx="10">
                  <c:v>-</c:v>
                </c:pt>
                <c:pt idx="11">
                  <c:v>-</c:v>
                </c:pt>
                <c:pt idx="12">
                  <c:v>-</c:v>
                </c:pt>
                <c:pt idx="13">
                  <c:v>-</c:v>
                </c:pt>
                <c:pt idx="14">
                  <c:v>-</c:v>
                </c:pt>
                <c:pt idx="15">
                  <c:v>-</c:v>
                </c:pt>
                <c:pt idx="16">
                  <c:v>-</c:v>
                </c:pt>
                <c:pt idx="17">
                  <c:v>-</c:v>
                </c:pt>
                <c:pt idx="18">
                  <c:v>-</c:v>
                </c:pt>
                <c:pt idx="19">
                  <c:v>-</c:v>
                </c:pt>
                <c:pt idx="20">
                  <c:v>-</c:v>
                </c:pt>
                <c:pt idx="21">
                  <c:v>-</c:v>
                </c:pt>
                <c:pt idx="22">
                  <c:v>-</c:v>
                </c:pt>
                <c:pt idx="23">
                  <c:v>-</c:v>
                </c:pt>
                <c:pt idx="24">
                  <c:v>-</c:v>
                </c:pt>
                <c:pt idx="25">
                  <c:v>-</c:v>
                </c:pt>
                <c:pt idx="26">
                  <c:v>-</c:v>
                </c:pt>
                <c:pt idx="27">
                  <c:v>-</c:v>
                </c:pt>
                <c:pt idx="28">
                  <c:v>-</c:v>
                </c:pt>
                <c:pt idx="29">
                  <c:v>-</c:v>
                </c:pt>
                <c:pt idx="30">
                  <c:v>-</c:v>
                </c:pt>
                <c:pt idx="31">
                  <c:v>-</c:v>
                </c:pt>
                <c:pt idx="32">
                  <c:v>-</c:v>
                </c:pt>
                <c:pt idx="33">
                  <c:v>-</c:v>
                </c:pt>
                <c:pt idx="34">
                  <c:v>-</c:v>
                </c:pt>
                <c:pt idx="35">
                  <c:v>-</c:v>
                </c:pt>
                <c:pt idx="36">
                  <c:v>-</c:v>
                </c:pt>
                <c:pt idx="37">
                  <c:v>-</c:v>
                </c:pt>
                <c:pt idx="38">
                  <c:v>-</c:v>
                </c:pt>
                <c:pt idx="39">
                  <c:v>-</c:v>
                </c:pt>
                <c:pt idx="40">
                  <c:v>-</c:v>
                </c:pt>
                <c:pt idx="41">
                  <c:v>-</c:v>
                </c:pt>
                <c:pt idx="42">
                  <c:v>-</c:v>
                </c:pt>
                <c:pt idx="43">
                  <c:v>-</c:v>
                </c:pt>
                <c:pt idx="44">
                  <c:v>-</c:v>
                </c:pt>
                <c:pt idx="45">
                  <c:v>-</c:v>
                </c:pt>
                <c:pt idx="46">
                  <c:v>-</c:v>
                </c:pt>
                <c:pt idx="47">
                  <c:v>-</c:v>
                </c:pt>
                <c:pt idx="48">
                  <c:v>-</c:v>
                </c:pt>
                <c:pt idx="49">
                  <c:v>-</c:v>
                </c:pt>
                <c:pt idx="50">
                  <c:v>-</c:v>
                </c:pt>
                <c:pt idx="51">
                  <c:v>-</c:v>
                </c:pt>
                <c:pt idx="52">
                  <c:v>-</c:v>
                </c:pt>
                <c:pt idx="53">
                  <c:v>-</c:v>
                </c:pt>
                <c:pt idx="54">
                  <c:v>-</c:v>
                </c:pt>
                <c:pt idx="55">
                  <c:v>-</c:v>
                </c:pt>
                <c:pt idx="56">
                  <c:v>-</c:v>
                </c:pt>
                <c:pt idx="57">
                  <c:v>-</c:v>
                </c:pt>
                <c:pt idx="58">
                  <c:v>-</c:v>
                </c:pt>
                <c:pt idx="59">
                  <c:v>-</c:v>
                </c:pt>
                <c:pt idx="60">
                  <c:v>-</c:v>
                </c:pt>
                <c:pt idx="61">
                  <c:v>-</c:v>
                </c:pt>
                <c:pt idx="62">
                  <c:v>-</c:v>
                </c:pt>
                <c:pt idx="63">
                  <c:v>-</c:v>
                </c:pt>
                <c:pt idx="64">
                  <c:v>-</c:v>
                </c:pt>
                <c:pt idx="65">
                  <c:v>-</c:v>
                </c:pt>
                <c:pt idx="66">
                  <c:v>-</c:v>
                </c:pt>
                <c:pt idx="67">
                  <c:v>-</c:v>
                </c:pt>
                <c:pt idx="68">
                  <c:v>-</c:v>
                </c:pt>
                <c:pt idx="69">
                  <c:v>-</c:v>
                </c:pt>
                <c:pt idx="70">
                  <c:v>-</c:v>
                </c:pt>
                <c:pt idx="71">
                  <c:v>-</c:v>
                </c:pt>
                <c:pt idx="72">
                  <c:v>-</c:v>
                </c:pt>
                <c:pt idx="73">
                  <c:v>-</c:v>
                </c:pt>
                <c:pt idx="74">
                  <c:v>-</c:v>
                </c:pt>
                <c:pt idx="75">
                  <c:v>-</c:v>
                </c:pt>
                <c:pt idx="76">
                  <c:v>-</c:v>
                </c:pt>
                <c:pt idx="77">
                  <c:v>-</c:v>
                </c:pt>
                <c:pt idx="78">
                  <c:v>-</c:v>
                </c:pt>
                <c:pt idx="79">
                  <c:v>-</c:v>
                </c:pt>
                <c:pt idx="80">
                  <c:v>-</c:v>
                </c:pt>
                <c:pt idx="81">
                  <c:v>-</c:v>
                </c:pt>
                <c:pt idx="82">
                  <c:v>-</c:v>
                </c:pt>
                <c:pt idx="83">
                  <c:v>-</c:v>
                </c:pt>
                <c:pt idx="84">
                  <c:v>-</c:v>
                </c:pt>
                <c:pt idx="85">
                  <c:v>-</c:v>
                </c:pt>
                <c:pt idx="86">
                  <c:v>-</c:v>
                </c:pt>
                <c:pt idx="87">
                  <c:v>-</c:v>
                </c:pt>
                <c:pt idx="88">
                  <c:v>-</c:v>
                </c:pt>
                <c:pt idx="89">
                  <c:v>-</c:v>
                </c:pt>
                <c:pt idx="90">
                  <c:v>-</c:v>
                </c:pt>
                <c:pt idx="91">
                  <c:v>-</c:v>
                </c:pt>
                <c:pt idx="92">
                  <c:v>-</c:v>
                </c:pt>
                <c:pt idx="93">
                  <c:v>-</c:v>
                </c:pt>
                <c:pt idx="94">
                  <c:v>-</c:v>
                </c:pt>
                <c:pt idx="95">
                  <c:v>-</c:v>
                </c:pt>
                <c:pt idx="96">
                  <c:v>-</c:v>
                </c:pt>
                <c:pt idx="97">
                  <c:v>-</c:v>
                </c:pt>
                <c:pt idx="98">
                  <c:v>-</c:v>
                </c:pt>
                <c:pt idx="99">
                  <c:v>-</c:v>
                </c:pt>
                <c:pt idx="100">
                  <c:v>-</c:v>
                </c:pt>
                <c:pt idx="101">
                  <c:v>-</c:v>
                </c:pt>
                <c:pt idx="102">
                  <c:v>-</c:v>
                </c:pt>
                <c:pt idx="103">
                  <c:v>-</c:v>
                </c:pt>
                <c:pt idx="104">
                  <c:v>-</c:v>
                </c:pt>
                <c:pt idx="105">
                  <c:v>-</c:v>
                </c:pt>
                <c:pt idx="106">
                  <c:v>-</c:v>
                </c:pt>
                <c:pt idx="107">
                  <c:v>-</c:v>
                </c:pt>
                <c:pt idx="108">
                  <c:v>-</c:v>
                </c:pt>
                <c:pt idx="109">
                  <c:v>-</c:v>
                </c:pt>
                <c:pt idx="110">
                  <c:v>-</c:v>
                </c:pt>
                <c:pt idx="111">
                  <c:v>-</c:v>
                </c:pt>
                <c:pt idx="112">
                  <c:v>-</c:v>
                </c:pt>
                <c:pt idx="113">
                  <c:v>-</c:v>
                </c:pt>
                <c:pt idx="114">
                  <c:v>-</c:v>
                </c:pt>
                <c:pt idx="115">
                  <c:v>-</c:v>
                </c:pt>
                <c:pt idx="116">
                  <c:v>-</c:v>
                </c:pt>
                <c:pt idx="117">
                  <c:v>-</c:v>
                </c:pt>
                <c:pt idx="118">
                  <c:v>-</c:v>
                </c:pt>
                <c:pt idx="119">
                  <c:v>-</c:v>
                </c:pt>
                <c:pt idx="120">
                  <c:v>-</c:v>
                </c:pt>
                <c:pt idx="121">
                  <c:v>-</c:v>
                </c:pt>
                <c:pt idx="122">
                  <c:v>-</c:v>
                </c:pt>
                <c:pt idx="123">
                  <c:v>-</c:v>
                </c:pt>
                <c:pt idx="124">
                  <c:v>-</c:v>
                </c:pt>
                <c:pt idx="125">
                  <c:v>-</c:v>
                </c:pt>
                <c:pt idx="126">
                  <c:v>-</c:v>
                </c:pt>
                <c:pt idx="127">
                  <c:v>-</c:v>
                </c:pt>
                <c:pt idx="128">
                  <c:v>-</c:v>
                </c:pt>
                <c:pt idx="129">
                  <c:v>-</c:v>
                </c:pt>
                <c:pt idx="130">
                  <c:v>-</c:v>
                </c:pt>
                <c:pt idx="131">
                  <c:v>-</c:v>
                </c:pt>
                <c:pt idx="132">
                  <c:v>-</c:v>
                </c:pt>
                <c:pt idx="133">
                  <c:v>-</c:v>
                </c:pt>
                <c:pt idx="134">
                  <c:v>-</c:v>
                </c:pt>
                <c:pt idx="135">
                  <c:v>-</c:v>
                </c:pt>
                <c:pt idx="136">
                  <c:v>-</c:v>
                </c:pt>
                <c:pt idx="137">
                  <c:v>-</c:v>
                </c:pt>
                <c:pt idx="138">
                  <c:v>-</c:v>
                </c:pt>
                <c:pt idx="139">
                  <c:v>-</c:v>
                </c:pt>
                <c:pt idx="140">
                  <c:v>-</c:v>
                </c:pt>
                <c:pt idx="141">
                  <c:v>-</c:v>
                </c:pt>
                <c:pt idx="142">
                  <c:v>-</c:v>
                </c:pt>
                <c:pt idx="143">
                  <c:v>-</c:v>
                </c:pt>
                <c:pt idx="144">
                  <c:v>-</c:v>
                </c:pt>
                <c:pt idx="145">
                  <c:v>-</c:v>
                </c:pt>
                <c:pt idx="146">
                  <c:v>-</c:v>
                </c:pt>
                <c:pt idx="147">
                  <c:v>-</c:v>
                </c:pt>
                <c:pt idx="148">
                  <c:v>-</c:v>
                </c:pt>
                <c:pt idx="149">
                  <c:v>-</c:v>
                </c:pt>
                <c:pt idx="150">
                  <c:v>-</c:v>
                </c:pt>
                <c:pt idx="151">
                  <c:v>-</c:v>
                </c:pt>
                <c:pt idx="152">
                  <c:v>-</c:v>
                </c:pt>
                <c:pt idx="153">
                  <c:v>-</c:v>
                </c:pt>
                <c:pt idx="154">
                  <c:v>-</c:v>
                </c:pt>
                <c:pt idx="155">
                  <c:v>-</c:v>
                </c:pt>
                <c:pt idx="156">
                  <c:v>-</c:v>
                </c:pt>
                <c:pt idx="157">
                  <c:v>-</c:v>
                </c:pt>
                <c:pt idx="158">
                  <c:v>-</c:v>
                </c:pt>
                <c:pt idx="159">
                  <c:v>-</c:v>
                </c:pt>
                <c:pt idx="160">
                  <c:v>-</c:v>
                </c:pt>
                <c:pt idx="161">
                  <c:v>-</c:v>
                </c:pt>
                <c:pt idx="162">
                  <c:v>-</c:v>
                </c:pt>
                <c:pt idx="163">
                  <c:v>-</c:v>
                </c:pt>
                <c:pt idx="164">
                  <c:v>-</c:v>
                </c:pt>
                <c:pt idx="165">
                  <c:v>-</c:v>
                </c:pt>
                <c:pt idx="166">
                  <c:v>-</c:v>
                </c:pt>
                <c:pt idx="167">
                  <c:v>-</c:v>
                </c:pt>
                <c:pt idx="168">
                  <c:v>-</c:v>
                </c:pt>
                <c:pt idx="169">
                  <c:v>-</c:v>
                </c:pt>
                <c:pt idx="170">
                  <c:v>-</c:v>
                </c:pt>
                <c:pt idx="171">
                  <c:v>-</c:v>
                </c:pt>
                <c:pt idx="172">
                  <c:v>-</c:v>
                </c:pt>
                <c:pt idx="173">
                  <c:v>-</c:v>
                </c:pt>
                <c:pt idx="174">
                  <c:v>-</c:v>
                </c:pt>
                <c:pt idx="175">
                  <c:v>-</c:v>
                </c:pt>
                <c:pt idx="176">
                  <c:v>-</c:v>
                </c:pt>
                <c:pt idx="177">
                  <c:v>-</c:v>
                </c:pt>
                <c:pt idx="178">
                  <c:v>-</c:v>
                </c:pt>
                <c:pt idx="179">
                  <c:v>-</c:v>
                </c:pt>
                <c:pt idx="180">
                  <c:v>-</c:v>
                </c:pt>
                <c:pt idx="181">
                  <c:v>-</c:v>
                </c:pt>
                <c:pt idx="182">
                  <c:v>-</c:v>
                </c:pt>
                <c:pt idx="183">
                  <c:v>-</c:v>
                </c:pt>
                <c:pt idx="184">
                  <c:v>-</c:v>
                </c:pt>
                <c:pt idx="185">
                  <c:v>-</c:v>
                </c:pt>
                <c:pt idx="186">
                  <c:v>-</c:v>
                </c:pt>
                <c:pt idx="187">
                  <c:v>-</c:v>
                </c:pt>
                <c:pt idx="188">
                  <c:v>-</c:v>
                </c:pt>
                <c:pt idx="189">
                  <c:v>-</c:v>
                </c:pt>
                <c:pt idx="190">
                  <c:v>-</c:v>
                </c:pt>
                <c:pt idx="191">
                  <c:v>-</c:v>
                </c:pt>
                <c:pt idx="192">
                  <c:v>-</c:v>
                </c:pt>
                <c:pt idx="193">
                  <c:v>-</c:v>
                </c:pt>
                <c:pt idx="194">
                  <c:v>-</c:v>
                </c:pt>
                <c:pt idx="195">
                  <c:v>-</c:v>
                </c:pt>
                <c:pt idx="196">
                  <c:v>-</c:v>
                </c:pt>
                <c:pt idx="197">
                  <c:v>-</c:v>
                </c:pt>
                <c:pt idx="198">
                  <c:v>-</c:v>
                </c:pt>
                <c:pt idx="199">
                  <c:v>-</c:v>
                </c:pt>
                <c:pt idx="200">
                  <c:v>-</c:v>
                </c:pt>
                <c:pt idx="201">
                  <c:v>-</c:v>
                </c:pt>
                <c:pt idx="202">
                  <c:v>-</c:v>
                </c:pt>
                <c:pt idx="203">
                  <c:v>-</c:v>
                </c:pt>
                <c:pt idx="204">
                  <c:v>-</c:v>
                </c:pt>
                <c:pt idx="205">
                  <c:v>-</c:v>
                </c:pt>
                <c:pt idx="206">
                  <c:v>-</c:v>
                </c:pt>
                <c:pt idx="207">
                  <c:v>-</c:v>
                </c:pt>
                <c:pt idx="208">
                  <c:v>-</c:v>
                </c:pt>
                <c:pt idx="209">
                  <c:v>-</c:v>
                </c:pt>
                <c:pt idx="210">
                  <c:v>-</c:v>
                </c:pt>
                <c:pt idx="211">
                  <c:v>-</c:v>
                </c:pt>
                <c:pt idx="212">
                  <c:v>-</c:v>
                </c:pt>
                <c:pt idx="213">
                  <c:v>-</c:v>
                </c:pt>
                <c:pt idx="214">
                  <c:v>-</c:v>
                </c:pt>
                <c:pt idx="215">
                  <c:v>-</c:v>
                </c:pt>
                <c:pt idx="216">
                  <c:v>-</c:v>
                </c:pt>
                <c:pt idx="217">
                  <c:v>-</c:v>
                </c:pt>
                <c:pt idx="218">
                  <c:v>-</c:v>
                </c:pt>
                <c:pt idx="219">
                  <c:v>-</c:v>
                </c:pt>
                <c:pt idx="220">
                  <c:v>-</c:v>
                </c:pt>
                <c:pt idx="221">
                  <c:v>-</c:v>
                </c:pt>
                <c:pt idx="222">
                  <c:v>-</c:v>
                </c:pt>
                <c:pt idx="223">
                  <c:v>-</c:v>
                </c:pt>
                <c:pt idx="224">
                  <c:v>-</c:v>
                </c:pt>
                <c:pt idx="225">
                  <c:v>-</c:v>
                </c:pt>
                <c:pt idx="226">
                  <c:v>-</c:v>
                </c:pt>
                <c:pt idx="227">
                  <c:v>-</c:v>
                </c:pt>
                <c:pt idx="228">
                  <c:v>-</c:v>
                </c:pt>
                <c:pt idx="229">
                  <c:v>-</c:v>
                </c:pt>
                <c:pt idx="230">
                  <c:v>-</c:v>
                </c:pt>
                <c:pt idx="231">
                  <c:v>-</c:v>
                </c:pt>
                <c:pt idx="232">
                  <c:v>-</c:v>
                </c:pt>
                <c:pt idx="233">
                  <c:v>-</c:v>
                </c:pt>
                <c:pt idx="234">
                  <c:v>-</c:v>
                </c:pt>
                <c:pt idx="235">
                  <c:v>-</c:v>
                </c:pt>
                <c:pt idx="236">
                  <c:v>-</c:v>
                </c:pt>
                <c:pt idx="237">
                  <c:v>-</c:v>
                </c:pt>
                <c:pt idx="238">
                  <c:v>-</c:v>
                </c:pt>
                <c:pt idx="239">
                  <c:v>-</c:v>
                </c:pt>
                <c:pt idx="240">
                  <c:v>-</c:v>
                </c:pt>
                <c:pt idx="241">
                  <c:v>-</c:v>
                </c:pt>
                <c:pt idx="242">
                  <c:v>-</c:v>
                </c:pt>
                <c:pt idx="243">
                  <c:v>-</c:v>
                </c:pt>
                <c:pt idx="244">
                  <c:v>-</c:v>
                </c:pt>
                <c:pt idx="245">
                  <c:v>-</c:v>
                </c:pt>
                <c:pt idx="246">
                  <c:v>-</c:v>
                </c:pt>
                <c:pt idx="247">
                  <c:v>-</c:v>
                </c:pt>
                <c:pt idx="248">
                  <c:v>-</c:v>
                </c:pt>
                <c:pt idx="249">
                  <c:v>-</c:v>
                </c:pt>
                <c:pt idx="250">
                  <c:v>-</c:v>
                </c:pt>
                <c:pt idx="251">
                  <c:v>-</c:v>
                </c:pt>
                <c:pt idx="252">
                  <c:v>-</c:v>
                </c:pt>
                <c:pt idx="253">
                  <c:v>-</c:v>
                </c:pt>
                <c:pt idx="254">
                  <c:v>-</c:v>
                </c:pt>
                <c:pt idx="255">
                  <c:v>-</c:v>
                </c:pt>
                <c:pt idx="256">
                  <c:v>-</c:v>
                </c:pt>
                <c:pt idx="257">
                  <c:v>-</c:v>
                </c:pt>
                <c:pt idx="258">
                  <c:v>-</c:v>
                </c:pt>
                <c:pt idx="259">
                  <c:v>-</c:v>
                </c:pt>
                <c:pt idx="260">
                  <c:v>-</c:v>
                </c:pt>
                <c:pt idx="261">
                  <c:v>-</c:v>
                </c:pt>
                <c:pt idx="262">
                  <c:v>-</c:v>
                </c:pt>
                <c:pt idx="263">
                  <c:v>-</c:v>
                </c:pt>
                <c:pt idx="264">
                  <c:v>-</c:v>
                </c:pt>
                <c:pt idx="265">
                  <c:v>-</c:v>
                </c:pt>
                <c:pt idx="266">
                  <c:v>-</c:v>
                </c:pt>
                <c:pt idx="267">
                  <c:v>-</c:v>
                </c:pt>
                <c:pt idx="268">
                  <c:v>-</c:v>
                </c:pt>
                <c:pt idx="269">
                  <c:v>-</c:v>
                </c:pt>
                <c:pt idx="270">
                  <c:v>-</c:v>
                </c:pt>
                <c:pt idx="271">
                  <c:v>-</c:v>
                </c:pt>
                <c:pt idx="272">
                  <c:v>-</c:v>
                </c:pt>
                <c:pt idx="273">
                  <c:v>-</c:v>
                </c:pt>
                <c:pt idx="274">
                  <c:v>-</c:v>
                </c:pt>
                <c:pt idx="275">
                  <c:v>-</c:v>
                </c:pt>
                <c:pt idx="276">
                  <c:v>-</c:v>
                </c:pt>
                <c:pt idx="277">
                  <c:v>-</c:v>
                </c:pt>
                <c:pt idx="278">
                  <c:v>-</c:v>
                </c:pt>
                <c:pt idx="279">
                  <c:v>-</c:v>
                </c:pt>
                <c:pt idx="280">
                  <c:v>-</c:v>
                </c:pt>
                <c:pt idx="281">
                  <c:v>-</c:v>
                </c:pt>
                <c:pt idx="282">
                  <c:v>-</c:v>
                </c:pt>
                <c:pt idx="283">
                  <c:v>-</c:v>
                </c:pt>
                <c:pt idx="284">
                  <c:v>-</c:v>
                </c:pt>
                <c:pt idx="285">
                  <c:v>-</c:v>
                </c:pt>
                <c:pt idx="286">
                  <c:v>-</c:v>
                </c:pt>
                <c:pt idx="287">
                  <c:v>-</c:v>
                </c:pt>
                <c:pt idx="288">
                  <c:v>-</c:v>
                </c:pt>
                <c:pt idx="289">
                  <c:v>-</c:v>
                </c:pt>
                <c:pt idx="290">
                  <c:v>-</c:v>
                </c:pt>
                <c:pt idx="291">
                  <c:v>-</c:v>
                </c:pt>
                <c:pt idx="292">
                  <c:v>-</c:v>
                </c:pt>
                <c:pt idx="293">
                  <c:v>-</c:v>
                </c:pt>
                <c:pt idx="294">
                  <c:v>-</c:v>
                </c:pt>
                <c:pt idx="295">
                  <c:v>-</c:v>
                </c:pt>
                <c:pt idx="296">
                  <c:v>-</c:v>
                </c:pt>
                <c:pt idx="297">
                  <c:v>-</c:v>
                </c:pt>
                <c:pt idx="298">
                  <c:v>-</c:v>
                </c:pt>
                <c:pt idx="299">
                  <c:v>-</c:v>
                </c:pt>
                <c:pt idx="300">
                  <c:v>-</c:v>
                </c:pt>
                <c:pt idx="301">
                  <c:v>-</c:v>
                </c:pt>
                <c:pt idx="302">
                  <c:v>-</c:v>
                </c:pt>
                <c:pt idx="303">
                  <c:v>-</c:v>
                </c:pt>
                <c:pt idx="304">
                  <c:v>-</c:v>
                </c:pt>
                <c:pt idx="305">
                  <c:v>-</c:v>
                </c:pt>
                <c:pt idx="306">
                  <c:v>-</c:v>
                </c:pt>
                <c:pt idx="307">
                  <c:v>-</c:v>
                </c:pt>
                <c:pt idx="308">
                  <c:v>-</c:v>
                </c:pt>
                <c:pt idx="309">
                  <c:v>-</c:v>
                </c:pt>
                <c:pt idx="310">
                  <c:v>-</c:v>
                </c:pt>
                <c:pt idx="311">
                  <c:v>-</c:v>
                </c:pt>
                <c:pt idx="312">
                  <c:v>-</c:v>
                </c:pt>
                <c:pt idx="313">
                  <c:v>-</c:v>
                </c:pt>
                <c:pt idx="314">
                  <c:v>-</c:v>
                </c:pt>
                <c:pt idx="315">
                  <c:v>-</c:v>
                </c:pt>
                <c:pt idx="316">
                  <c:v>-</c:v>
                </c:pt>
                <c:pt idx="317">
                  <c:v>-</c:v>
                </c:pt>
                <c:pt idx="318">
                  <c:v>-</c:v>
                </c:pt>
                <c:pt idx="319">
                  <c:v>-</c:v>
                </c:pt>
                <c:pt idx="320">
                  <c:v>-</c:v>
                </c:pt>
                <c:pt idx="321">
                  <c:v>-</c:v>
                </c:pt>
                <c:pt idx="322">
                  <c:v>-</c:v>
                </c:pt>
                <c:pt idx="323">
                  <c:v>-</c:v>
                </c:pt>
                <c:pt idx="324">
                  <c:v>-</c:v>
                </c:pt>
                <c:pt idx="325">
                  <c:v>-</c:v>
                </c:pt>
                <c:pt idx="326">
                  <c:v>-</c:v>
                </c:pt>
                <c:pt idx="327">
                  <c:v>-</c:v>
                </c:pt>
                <c:pt idx="328">
                  <c:v>-</c:v>
                </c:pt>
                <c:pt idx="329">
                  <c:v>-</c:v>
                </c:pt>
                <c:pt idx="330">
                  <c:v>-</c:v>
                </c:pt>
                <c:pt idx="331">
                  <c:v>-</c:v>
                </c:pt>
                <c:pt idx="332">
                  <c:v>-</c:v>
                </c:pt>
                <c:pt idx="333">
                  <c:v>-</c:v>
                </c:pt>
                <c:pt idx="334">
                  <c:v>-</c:v>
                </c:pt>
                <c:pt idx="335">
                  <c:v>-</c:v>
                </c:pt>
                <c:pt idx="336">
                  <c:v>-</c:v>
                </c:pt>
                <c:pt idx="337">
                  <c:v>-</c:v>
                </c:pt>
                <c:pt idx="338">
                  <c:v>-</c:v>
                </c:pt>
                <c:pt idx="339">
                  <c:v>-</c:v>
                </c:pt>
                <c:pt idx="340">
                  <c:v>-</c:v>
                </c:pt>
                <c:pt idx="341">
                  <c:v>-</c:v>
                </c:pt>
                <c:pt idx="342">
                  <c:v>-</c:v>
                </c:pt>
                <c:pt idx="343">
                  <c:v>-</c:v>
                </c:pt>
                <c:pt idx="344">
                  <c:v>-</c:v>
                </c:pt>
                <c:pt idx="345">
                  <c:v>-</c:v>
                </c:pt>
                <c:pt idx="346">
                  <c:v>-</c:v>
                </c:pt>
                <c:pt idx="347">
                  <c:v>-</c:v>
                </c:pt>
                <c:pt idx="348">
                  <c:v>-</c:v>
                </c:pt>
                <c:pt idx="349">
                  <c:v>-</c:v>
                </c:pt>
                <c:pt idx="350">
                  <c:v>-</c:v>
                </c:pt>
                <c:pt idx="351">
                  <c:v>-</c:v>
                </c:pt>
                <c:pt idx="352">
                  <c:v>-</c:v>
                </c:pt>
                <c:pt idx="353">
                  <c:v>-</c:v>
                </c:pt>
                <c:pt idx="354">
                  <c:v>-</c:v>
                </c:pt>
                <c:pt idx="355">
                  <c:v>-</c:v>
                </c:pt>
                <c:pt idx="356">
                  <c:v>-</c:v>
                </c:pt>
                <c:pt idx="357">
                  <c:v>-</c:v>
                </c:pt>
                <c:pt idx="358">
                  <c:v>-</c:v>
                </c:pt>
                <c:pt idx="359">
                  <c:v>-</c:v>
                </c:pt>
                <c:pt idx="360">
                  <c:v>-</c:v>
                </c:pt>
                <c:pt idx="361">
                  <c:v>-</c:v>
                </c:pt>
                <c:pt idx="362">
                  <c:v>-</c:v>
                </c:pt>
                <c:pt idx="363">
                  <c:v>-</c:v>
                </c:pt>
                <c:pt idx="364">
                  <c:v>-</c:v>
                </c:pt>
                <c:pt idx="365">
                  <c:v>-</c:v>
                </c:pt>
                <c:pt idx="366">
                  <c:v>-</c:v>
                </c:pt>
                <c:pt idx="367">
                  <c:v>-</c:v>
                </c:pt>
                <c:pt idx="368">
                  <c:v>-</c:v>
                </c:pt>
                <c:pt idx="369">
                  <c:v>-</c:v>
                </c:pt>
                <c:pt idx="370">
                  <c:v>-</c:v>
                </c:pt>
                <c:pt idx="371">
                  <c:v>-</c:v>
                </c:pt>
                <c:pt idx="372">
                  <c:v>-</c:v>
                </c:pt>
                <c:pt idx="373">
                  <c:v>-</c:v>
                </c:pt>
                <c:pt idx="374">
                  <c:v>-</c:v>
                </c:pt>
                <c:pt idx="375">
                  <c:v>-</c:v>
                </c:pt>
                <c:pt idx="376">
                  <c:v>-</c:v>
                </c:pt>
                <c:pt idx="377">
                  <c:v>-</c:v>
                </c:pt>
                <c:pt idx="378">
                  <c:v>-</c:v>
                </c:pt>
                <c:pt idx="379">
                  <c:v>-</c:v>
                </c:pt>
                <c:pt idx="380">
                  <c:v>-</c:v>
                </c:pt>
                <c:pt idx="381">
                  <c:v>-</c:v>
                </c:pt>
                <c:pt idx="382">
                  <c:v>-</c:v>
                </c:pt>
                <c:pt idx="383">
                  <c:v>-</c:v>
                </c:pt>
                <c:pt idx="384">
                  <c:v>-</c:v>
                </c:pt>
                <c:pt idx="385">
                  <c:v>-</c:v>
                </c:pt>
                <c:pt idx="386">
                  <c:v>-</c:v>
                </c:pt>
                <c:pt idx="387">
                  <c:v>-</c:v>
                </c:pt>
                <c:pt idx="388">
                  <c:v>-</c:v>
                </c:pt>
                <c:pt idx="389">
                  <c:v>-</c:v>
                </c:pt>
                <c:pt idx="390">
                  <c:v>-</c:v>
                </c:pt>
                <c:pt idx="391">
                  <c:v>-</c:v>
                </c:pt>
                <c:pt idx="392">
                  <c:v>-</c:v>
                </c:pt>
                <c:pt idx="393">
                  <c:v>-</c:v>
                </c:pt>
                <c:pt idx="394">
                  <c:v>-</c:v>
                </c:pt>
                <c:pt idx="395">
                  <c:v>-</c:v>
                </c:pt>
                <c:pt idx="396">
                  <c:v>-</c:v>
                </c:pt>
                <c:pt idx="397">
                  <c:v>-</c:v>
                </c:pt>
                <c:pt idx="398">
                  <c:v>-</c:v>
                </c:pt>
                <c:pt idx="399">
                  <c:v>-</c:v>
                </c:pt>
                <c:pt idx="400">
                  <c:v>-</c:v>
                </c:pt>
                <c:pt idx="401">
                  <c:v>-</c:v>
                </c:pt>
                <c:pt idx="402">
                  <c:v>-</c:v>
                </c:pt>
                <c:pt idx="403">
                  <c:v>-</c:v>
                </c:pt>
                <c:pt idx="404">
                  <c:v>-</c:v>
                </c:pt>
                <c:pt idx="405">
                  <c:v>-</c:v>
                </c:pt>
                <c:pt idx="406">
                  <c:v>-</c:v>
                </c:pt>
                <c:pt idx="407">
                  <c:v>-</c:v>
                </c:pt>
                <c:pt idx="408">
                  <c:v>-</c:v>
                </c:pt>
                <c:pt idx="409">
                  <c:v>-</c:v>
                </c:pt>
                <c:pt idx="410">
                  <c:v>-</c:v>
                </c:pt>
                <c:pt idx="411">
                  <c:v>-</c:v>
                </c:pt>
                <c:pt idx="412">
                  <c:v>-</c:v>
                </c:pt>
                <c:pt idx="413">
                  <c:v>-</c:v>
                </c:pt>
                <c:pt idx="414">
                  <c:v>-</c:v>
                </c:pt>
                <c:pt idx="415">
                  <c:v>-</c:v>
                </c:pt>
                <c:pt idx="416">
                  <c:v>-</c:v>
                </c:pt>
                <c:pt idx="417">
                  <c:v>-</c:v>
                </c:pt>
                <c:pt idx="418">
                  <c:v>-</c:v>
                </c:pt>
                <c:pt idx="419">
                  <c:v>-</c:v>
                </c:pt>
                <c:pt idx="420">
                  <c:v>-</c:v>
                </c:pt>
                <c:pt idx="421">
                  <c:v>-</c:v>
                </c:pt>
                <c:pt idx="422">
                  <c:v>-</c:v>
                </c:pt>
                <c:pt idx="423">
                  <c:v>-</c:v>
                </c:pt>
                <c:pt idx="424">
                  <c:v>-</c:v>
                </c:pt>
                <c:pt idx="425">
                  <c:v>-</c:v>
                </c:pt>
                <c:pt idx="426">
                  <c:v>-</c:v>
                </c:pt>
                <c:pt idx="427">
                  <c:v>-</c:v>
                </c:pt>
                <c:pt idx="428">
                  <c:v>-</c:v>
                </c:pt>
                <c:pt idx="429">
                  <c:v>-</c:v>
                </c:pt>
                <c:pt idx="430">
                  <c:v>-</c:v>
                </c:pt>
                <c:pt idx="431">
                  <c:v>-</c:v>
                </c:pt>
                <c:pt idx="432">
                  <c:v>-</c:v>
                </c:pt>
                <c:pt idx="433">
                  <c:v>-</c:v>
                </c:pt>
                <c:pt idx="434">
                  <c:v>-</c:v>
                </c:pt>
                <c:pt idx="435">
                  <c:v>-</c:v>
                </c:pt>
                <c:pt idx="436">
                  <c:v>-</c:v>
                </c:pt>
                <c:pt idx="437">
                  <c:v>-</c:v>
                </c:pt>
                <c:pt idx="438">
                  <c:v>-</c:v>
                </c:pt>
                <c:pt idx="439">
                  <c:v>-</c:v>
                </c:pt>
                <c:pt idx="440">
                  <c:v>-</c:v>
                </c:pt>
                <c:pt idx="441">
                  <c:v>-</c:v>
                </c:pt>
                <c:pt idx="442">
                  <c:v>-</c:v>
                </c:pt>
                <c:pt idx="443">
                  <c:v>-</c:v>
                </c:pt>
                <c:pt idx="444">
                  <c:v>-</c:v>
                </c:pt>
                <c:pt idx="445">
                  <c:v>-</c:v>
                </c:pt>
                <c:pt idx="446">
                  <c:v>-</c:v>
                </c:pt>
                <c:pt idx="447">
                  <c:v>-</c:v>
                </c:pt>
                <c:pt idx="448">
                  <c:v>-</c:v>
                </c:pt>
                <c:pt idx="449">
                  <c:v>-</c:v>
                </c:pt>
                <c:pt idx="450">
                  <c:v>-</c:v>
                </c:pt>
                <c:pt idx="451">
                  <c:v>-</c:v>
                </c:pt>
                <c:pt idx="452">
                  <c:v>-</c:v>
                </c:pt>
                <c:pt idx="453">
                  <c:v>-</c:v>
                </c:pt>
                <c:pt idx="454">
                  <c:v>-</c:v>
                </c:pt>
                <c:pt idx="455">
                  <c:v>-</c:v>
                </c:pt>
                <c:pt idx="456">
                  <c:v>-</c:v>
                </c:pt>
                <c:pt idx="457">
                  <c:v>-</c:v>
                </c:pt>
                <c:pt idx="458">
                  <c:v>-</c:v>
                </c:pt>
                <c:pt idx="459">
                  <c:v>-</c:v>
                </c:pt>
                <c:pt idx="460">
                  <c:v>-</c:v>
                </c:pt>
                <c:pt idx="461">
                  <c:v>-</c:v>
                </c:pt>
                <c:pt idx="462">
                  <c:v>-</c:v>
                </c:pt>
                <c:pt idx="463">
                  <c:v>-</c:v>
                </c:pt>
                <c:pt idx="464">
                  <c:v>-</c:v>
                </c:pt>
                <c:pt idx="465">
                  <c:v>-</c:v>
                </c:pt>
                <c:pt idx="466">
                  <c:v>-</c:v>
                </c:pt>
                <c:pt idx="467">
                  <c:v>-</c:v>
                </c:pt>
                <c:pt idx="468">
                  <c:v>-</c:v>
                </c:pt>
                <c:pt idx="469">
                  <c:v>-</c:v>
                </c:pt>
                <c:pt idx="470">
                  <c:v>-</c:v>
                </c:pt>
                <c:pt idx="471">
                  <c:v>-</c:v>
                </c:pt>
                <c:pt idx="472">
                  <c:v>-</c:v>
                </c:pt>
                <c:pt idx="473">
                  <c:v>-</c:v>
                </c:pt>
                <c:pt idx="474">
                  <c:v>-</c:v>
                </c:pt>
                <c:pt idx="475">
                  <c:v>-</c:v>
                </c:pt>
                <c:pt idx="476">
                  <c:v>-</c:v>
                </c:pt>
                <c:pt idx="477">
                  <c:v>-</c:v>
                </c:pt>
                <c:pt idx="478">
                  <c:v>-</c:v>
                </c:pt>
                <c:pt idx="479">
                  <c:v>-</c:v>
                </c:pt>
                <c:pt idx="480">
                  <c:v>-</c:v>
                </c:pt>
                <c:pt idx="481">
                  <c:v>-</c:v>
                </c:pt>
                <c:pt idx="482">
                  <c:v>-</c:v>
                </c:pt>
                <c:pt idx="483">
                  <c:v>-</c:v>
                </c:pt>
                <c:pt idx="484">
                  <c:v>-</c:v>
                </c:pt>
                <c:pt idx="485">
                  <c:v>-</c:v>
                </c:pt>
                <c:pt idx="486">
                  <c:v>-</c:v>
                </c:pt>
                <c:pt idx="487">
                  <c:v>-</c:v>
                </c:pt>
                <c:pt idx="488">
                  <c:v>-</c:v>
                </c:pt>
                <c:pt idx="489">
                  <c:v>-</c:v>
                </c:pt>
                <c:pt idx="490">
                  <c:v>-</c:v>
                </c:pt>
                <c:pt idx="491">
                  <c:v>-</c:v>
                </c:pt>
                <c:pt idx="492">
                  <c:v>-</c:v>
                </c:pt>
                <c:pt idx="493">
                  <c:v>-</c:v>
                </c:pt>
                <c:pt idx="494">
                  <c:v>-</c:v>
                </c:pt>
                <c:pt idx="495">
                  <c:v>-</c:v>
                </c:pt>
                <c:pt idx="496">
                  <c:v>-</c:v>
                </c:pt>
                <c:pt idx="497">
                  <c:v>-</c:v>
                </c:pt>
                <c:pt idx="498">
                  <c:v>-</c:v>
                </c:pt>
                <c:pt idx="499">
                  <c:v>-</c:v>
                </c:pt>
                <c:pt idx="500">
                  <c:v>-</c:v>
                </c:pt>
                <c:pt idx="501">
                  <c:v>-</c:v>
                </c:pt>
                <c:pt idx="502">
                  <c:v>-</c:v>
                </c:pt>
                <c:pt idx="503">
                  <c:v>-</c:v>
                </c:pt>
                <c:pt idx="504">
                  <c:v>-</c:v>
                </c:pt>
                <c:pt idx="505">
                  <c:v>-</c:v>
                </c:pt>
                <c:pt idx="506">
                  <c:v>-</c:v>
                </c:pt>
                <c:pt idx="507">
                  <c:v>-</c:v>
                </c:pt>
                <c:pt idx="508">
                  <c:v>-</c:v>
                </c:pt>
                <c:pt idx="509">
                  <c:v>-</c:v>
                </c:pt>
                <c:pt idx="510">
                  <c:v>-</c:v>
                </c:pt>
                <c:pt idx="511">
                  <c:v>-</c:v>
                </c:pt>
                <c:pt idx="512">
                  <c:v>-</c:v>
                </c:pt>
                <c:pt idx="513">
                  <c:v>-</c:v>
                </c:pt>
                <c:pt idx="514">
                  <c:v>-</c:v>
                </c:pt>
                <c:pt idx="515">
                  <c:v>-</c:v>
                </c:pt>
                <c:pt idx="516">
                  <c:v>-</c:v>
                </c:pt>
                <c:pt idx="517">
                  <c:v>-</c:v>
                </c:pt>
                <c:pt idx="518">
                  <c:v>-</c:v>
                </c:pt>
                <c:pt idx="519">
                  <c:v>-</c:v>
                </c:pt>
                <c:pt idx="520">
                  <c:v>-</c:v>
                </c:pt>
                <c:pt idx="521">
                  <c:v>-</c:v>
                </c:pt>
                <c:pt idx="522">
                  <c:v>-</c:v>
                </c:pt>
                <c:pt idx="523">
                  <c:v>-</c:v>
                </c:pt>
                <c:pt idx="524">
                  <c:v>-</c:v>
                </c:pt>
                <c:pt idx="525">
                  <c:v>-</c:v>
                </c:pt>
                <c:pt idx="526">
                  <c:v>-</c:v>
                </c:pt>
                <c:pt idx="527">
                  <c:v>-</c:v>
                </c:pt>
                <c:pt idx="528">
                  <c:v>-</c:v>
                </c:pt>
                <c:pt idx="529">
                  <c:v>-</c:v>
                </c:pt>
                <c:pt idx="530">
                  <c:v>-</c:v>
                </c:pt>
                <c:pt idx="531">
                  <c:v>-</c:v>
                </c:pt>
                <c:pt idx="532">
                  <c:v>-</c:v>
                </c:pt>
                <c:pt idx="533">
                  <c:v>-</c:v>
                </c:pt>
                <c:pt idx="534">
                  <c:v>-</c:v>
                </c:pt>
                <c:pt idx="535">
                  <c:v>-</c:v>
                </c:pt>
                <c:pt idx="536">
                  <c:v>-</c:v>
                </c:pt>
                <c:pt idx="537">
                  <c:v>-</c:v>
                </c:pt>
                <c:pt idx="538">
                  <c:v>-</c:v>
                </c:pt>
                <c:pt idx="539">
                  <c:v>-</c:v>
                </c:pt>
                <c:pt idx="540">
                  <c:v>-</c:v>
                </c:pt>
                <c:pt idx="541">
                  <c:v>-</c:v>
                </c:pt>
                <c:pt idx="542">
                  <c:v>-</c:v>
                </c:pt>
                <c:pt idx="543">
                  <c:v>-</c:v>
                </c:pt>
                <c:pt idx="544">
                  <c:v>-</c:v>
                </c:pt>
                <c:pt idx="545">
                  <c:v>-</c:v>
                </c:pt>
                <c:pt idx="546">
                  <c:v>-</c:v>
                </c:pt>
                <c:pt idx="547">
                  <c:v>-</c:v>
                </c:pt>
                <c:pt idx="548">
                  <c:v>-</c:v>
                </c:pt>
                <c:pt idx="549">
                  <c:v>-</c:v>
                </c:pt>
                <c:pt idx="550">
                  <c:v>-</c:v>
                </c:pt>
                <c:pt idx="551">
                  <c:v>-</c:v>
                </c:pt>
                <c:pt idx="552">
                  <c:v>-</c:v>
                </c:pt>
                <c:pt idx="553">
                  <c:v>-</c:v>
                </c:pt>
                <c:pt idx="554">
                  <c:v>-</c:v>
                </c:pt>
                <c:pt idx="555">
                  <c:v>-</c:v>
                </c:pt>
                <c:pt idx="556">
                  <c:v>-</c:v>
                </c:pt>
                <c:pt idx="557">
                  <c:v>-</c:v>
                </c:pt>
                <c:pt idx="558">
                  <c:v>-</c:v>
                </c:pt>
                <c:pt idx="559">
                  <c:v>-</c:v>
                </c:pt>
                <c:pt idx="560">
                  <c:v>-</c:v>
                </c:pt>
                <c:pt idx="561">
                  <c:v>-</c:v>
                </c:pt>
                <c:pt idx="562">
                  <c:v>-</c:v>
                </c:pt>
                <c:pt idx="563">
                  <c:v>-</c:v>
                </c:pt>
                <c:pt idx="564">
                  <c:v>-</c:v>
                </c:pt>
                <c:pt idx="565">
                  <c:v>-</c:v>
                </c:pt>
                <c:pt idx="566">
                  <c:v>-</c:v>
                </c:pt>
                <c:pt idx="567">
                  <c:v>-</c:v>
                </c:pt>
                <c:pt idx="568">
                  <c:v>-</c:v>
                </c:pt>
                <c:pt idx="569">
                  <c:v>-</c:v>
                </c:pt>
                <c:pt idx="570">
                  <c:v>-</c:v>
                </c:pt>
                <c:pt idx="571">
                  <c:v>-</c:v>
                </c:pt>
                <c:pt idx="572">
                  <c:v>-</c:v>
                </c:pt>
                <c:pt idx="573">
                  <c:v>-</c:v>
                </c:pt>
                <c:pt idx="574">
                  <c:v>-</c:v>
                </c:pt>
                <c:pt idx="575">
                  <c:v>-</c:v>
                </c:pt>
                <c:pt idx="576">
                  <c:v>-</c:v>
                </c:pt>
                <c:pt idx="577">
                  <c:v>-</c:v>
                </c:pt>
                <c:pt idx="578">
                  <c:v>-</c:v>
                </c:pt>
                <c:pt idx="579">
                  <c:v>-</c:v>
                </c:pt>
                <c:pt idx="580">
                  <c:v>-</c:v>
                </c:pt>
                <c:pt idx="581">
                  <c:v>-</c:v>
                </c:pt>
                <c:pt idx="582">
                  <c:v>-</c:v>
                </c:pt>
                <c:pt idx="583">
                  <c:v>-</c:v>
                </c:pt>
                <c:pt idx="584">
                  <c:v>-</c:v>
                </c:pt>
                <c:pt idx="585">
                  <c:v>-</c:v>
                </c:pt>
                <c:pt idx="586">
                  <c:v>-</c:v>
                </c:pt>
                <c:pt idx="587">
                  <c:v>-</c:v>
                </c:pt>
                <c:pt idx="588">
                  <c:v>-</c:v>
                </c:pt>
                <c:pt idx="589">
                  <c:v>-</c:v>
                </c:pt>
                <c:pt idx="590">
                  <c:v>-</c:v>
                </c:pt>
                <c:pt idx="591">
                  <c:v>-</c:v>
                </c:pt>
                <c:pt idx="592">
                  <c:v>-</c:v>
                </c:pt>
                <c:pt idx="593">
                  <c:v>-</c:v>
                </c:pt>
                <c:pt idx="594">
                  <c:v>-</c:v>
                </c:pt>
                <c:pt idx="595">
                  <c:v>-</c:v>
                </c:pt>
                <c:pt idx="596">
                  <c:v>-</c:v>
                </c:pt>
                <c:pt idx="597">
                  <c:v>-</c:v>
                </c:pt>
                <c:pt idx="598">
                  <c:v>-</c:v>
                </c:pt>
                <c:pt idx="599">
                  <c:v>-</c:v>
                </c:pt>
                <c:pt idx="600">
                  <c:v>-</c:v>
                </c:pt>
                <c:pt idx="601">
                  <c:v>-</c:v>
                </c:pt>
                <c:pt idx="602">
                  <c:v>-</c:v>
                </c:pt>
                <c:pt idx="603">
                  <c:v>-</c:v>
                </c:pt>
                <c:pt idx="604">
                  <c:v>-</c:v>
                </c:pt>
                <c:pt idx="605">
                  <c:v>-</c:v>
                </c:pt>
                <c:pt idx="606">
                  <c:v>-</c:v>
                </c:pt>
                <c:pt idx="607">
                  <c:v>-</c:v>
                </c:pt>
                <c:pt idx="608">
                  <c:v>-</c:v>
                </c:pt>
                <c:pt idx="609">
                  <c:v>-</c:v>
                </c:pt>
                <c:pt idx="610">
                  <c:v>-</c:v>
                </c:pt>
                <c:pt idx="611">
                  <c:v>-</c:v>
                </c:pt>
                <c:pt idx="612">
                  <c:v>-</c:v>
                </c:pt>
                <c:pt idx="613">
                  <c:v>-</c:v>
                </c:pt>
                <c:pt idx="614">
                  <c:v>-</c:v>
                </c:pt>
                <c:pt idx="615">
                  <c:v>-</c:v>
                </c:pt>
                <c:pt idx="616">
                  <c:v>-</c:v>
                </c:pt>
                <c:pt idx="617">
                  <c:v>-</c:v>
                </c:pt>
                <c:pt idx="618">
                  <c:v>-</c:v>
                </c:pt>
                <c:pt idx="619">
                  <c:v>-</c:v>
                </c:pt>
                <c:pt idx="620">
                  <c:v>-</c:v>
                </c:pt>
                <c:pt idx="621">
                  <c:v>-</c:v>
                </c:pt>
                <c:pt idx="622">
                  <c:v>-</c:v>
                </c:pt>
                <c:pt idx="623">
                  <c:v>-</c:v>
                </c:pt>
                <c:pt idx="624">
                  <c:v>-</c:v>
                </c:pt>
                <c:pt idx="625">
                  <c:v>-</c:v>
                </c:pt>
                <c:pt idx="626">
                  <c:v>-</c:v>
                </c:pt>
                <c:pt idx="627">
                  <c:v>-</c:v>
                </c:pt>
                <c:pt idx="628">
                  <c:v>-</c:v>
                </c:pt>
                <c:pt idx="629">
                  <c:v>-</c:v>
                </c:pt>
                <c:pt idx="630">
                  <c:v>-</c:v>
                </c:pt>
                <c:pt idx="631">
                  <c:v>-</c:v>
                </c:pt>
                <c:pt idx="632">
                  <c:v>-</c:v>
                </c:pt>
                <c:pt idx="633">
                  <c:v>-</c:v>
                </c:pt>
                <c:pt idx="634">
                  <c:v>-</c:v>
                </c:pt>
                <c:pt idx="635">
                  <c:v>-</c:v>
                </c:pt>
                <c:pt idx="636">
                  <c:v>-</c:v>
                </c:pt>
                <c:pt idx="637">
                  <c:v>-</c:v>
                </c:pt>
                <c:pt idx="638">
                  <c:v>-</c:v>
                </c:pt>
                <c:pt idx="639">
                  <c:v>-</c:v>
                </c:pt>
                <c:pt idx="640">
                  <c:v>-</c:v>
                </c:pt>
                <c:pt idx="641">
                  <c:v>-</c:v>
                </c:pt>
                <c:pt idx="642">
                  <c:v>-</c:v>
                </c:pt>
                <c:pt idx="643">
                  <c:v>-</c:v>
                </c:pt>
                <c:pt idx="644">
                  <c:v>-</c:v>
                </c:pt>
                <c:pt idx="645">
                  <c:v>-</c:v>
                </c:pt>
                <c:pt idx="646">
                  <c:v>-</c:v>
                </c:pt>
                <c:pt idx="647">
                  <c:v>-</c:v>
                </c:pt>
                <c:pt idx="648">
                  <c:v>-</c:v>
                </c:pt>
                <c:pt idx="649">
                  <c:v>-</c:v>
                </c:pt>
                <c:pt idx="650">
                  <c:v>-</c:v>
                </c:pt>
                <c:pt idx="651">
                  <c:v>-</c:v>
                </c:pt>
                <c:pt idx="652">
                  <c:v>-</c:v>
                </c:pt>
                <c:pt idx="653">
                  <c:v>-</c:v>
                </c:pt>
                <c:pt idx="654">
                  <c:v>-</c:v>
                </c:pt>
                <c:pt idx="655">
                  <c:v>-</c:v>
                </c:pt>
                <c:pt idx="656">
                  <c:v>-</c:v>
                </c:pt>
                <c:pt idx="657">
                  <c:v>-</c:v>
                </c:pt>
                <c:pt idx="658">
                  <c:v>-</c:v>
                </c:pt>
                <c:pt idx="659">
                  <c:v>-</c:v>
                </c:pt>
                <c:pt idx="660">
                  <c:v>-</c:v>
                </c:pt>
                <c:pt idx="661">
                  <c:v>-</c:v>
                </c:pt>
                <c:pt idx="662">
                  <c:v>-</c:v>
                </c:pt>
                <c:pt idx="663">
                  <c:v>-</c:v>
                </c:pt>
                <c:pt idx="664">
                  <c:v>-</c:v>
                </c:pt>
                <c:pt idx="665">
                  <c:v>-</c:v>
                </c:pt>
                <c:pt idx="666">
                  <c:v>-</c:v>
                </c:pt>
                <c:pt idx="667">
                  <c:v>-</c:v>
                </c:pt>
                <c:pt idx="668">
                  <c:v>-</c:v>
                </c:pt>
                <c:pt idx="669">
                  <c:v>-</c:v>
                </c:pt>
                <c:pt idx="670">
                  <c:v>-</c:v>
                </c:pt>
                <c:pt idx="671">
                  <c:v>-</c:v>
                </c:pt>
                <c:pt idx="672">
                  <c:v>-</c:v>
                </c:pt>
                <c:pt idx="673">
                  <c:v>-</c:v>
                </c:pt>
                <c:pt idx="674">
                  <c:v>-</c:v>
                </c:pt>
                <c:pt idx="675">
                  <c:v>-</c:v>
                </c:pt>
                <c:pt idx="676">
                  <c:v>-</c:v>
                </c:pt>
                <c:pt idx="677">
                  <c:v>-</c:v>
                </c:pt>
                <c:pt idx="678">
                  <c:v>-</c:v>
                </c:pt>
                <c:pt idx="679">
                  <c:v>-</c:v>
                </c:pt>
                <c:pt idx="680">
                  <c:v>-</c:v>
                </c:pt>
                <c:pt idx="681">
                  <c:v>-</c:v>
                </c:pt>
                <c:pt idx="682">
                  <c:v>-</c:v>
                </c:pt>
                <c:pt idx="683">
                  <c:v>-</c:v>
                </c:pt>
                <c:pt idx="684">
                  <c:v>-</c:v>
                </c:pt>
                <c:pt idx="685">
                  <c:v>-</c:v>
                </c:pt>
                <c:pt idx="686">
                  <c:v>-</c:v>
                </c:pt>
                <c:pt idx="687">
                  <c:v>-</c:v>
                </c:pt>
                <c:pt idx="688">
                  <c:v>-</c:v>
                </c:pt>
                <c:pt idx="689">
                  <c:v>-</c:v>
                </c:pt>
                <c:pt idx="690">
                  <c:v>-</c:v>
                </c:pt>
                <c:pt idx="691">
                  <c:v>-</c:v>
                </c:pt>
                <c:pt idx="692">
                  <c:v>-</c:v>
                </c:pt>
                <c:pt idx="693">
                  <c:v>-</c:v>
                </c:pt>
                <c:pt idx="694">
                  <c:v>-</c:v>
                </c:pt>
                <c:pt idx="695">
                  <c:v>-</c:v>
                </c:pt>
                <c:pt idx="696">
                  <c:v>-</c:v>
                </c:pt>
                <c:pt idx="697">
                  <c:v>-</c:v>
                </c:pt>
                <c:pt idx="698">
                  <c:v>-</c:v>
                </c:pt>
                <c:pt idx="699">
                  <c:v>-</c:v>
                </c:pt>
                <c:pt idx="700">
                  <c:v>-</c:v>
                </c:pt>
                <c:pt idx="701">
                  <c:v>-</c:v>
                </c:pt>
                <c:pt idx="702">
                  <c:v>-</c:v>
                </c:pt>
                <c:pt idx="703">
                  <c:v>-</c:v>
                </c:pt>
                <c:pt idx="704">
                  <c:v>-</c:v>
                </c:pt>
                <c:pt idx="705">
                  <c:v>-</c:v>
                </c:pt>
                <c:pt idx="706">
                  <c:v>-</c:v>
                </c:pt>
                <c:pt idx="707">
                  <c:v>-</c:v>
                </c:pt>
                <c:pt idx="708">
                  <c:v>-</c:v>
                </c:pt>
                <c:pt idx="709">
                  <c:v>-</c:v>
                </c:pt>
                <c:pt idx="710">
                  <c:v>-</c:v>
                </c:pt>
                <c:pt idx="711">
                  <c:v>-</c:v>
                </c:pt>
                <c:pt idx="712">
                  <c:v>-</c:v>
                </c:pt>
                <c:pt idx="713">
                  <c:v>-</c:v>
                </c:pt>
                <c:pt idx="714">
                  <c:v>-</c:v>
                </c:pt>
                <c:pt idx="715">
                  <c:v>-</c:v>
                </c:pt>
                <c:pt idx="716">
                  <c:v>-</c:v>
                </c:pt>
                <c:pt idx="717">
                  <c:v>-</c:v>
                </c:pt>
                <c:pt idx="718">
                  <c:v>-</c:v>
                </c:pt>
                <c:pt idx="719">
                  <c:v>-</c:v>
                </c:pt>
                <c:pt idx="720">
                  <c:v>-</c:v>
                </c:pt>
                <c:pt idx="721">
                  <c:v>-</c:v>
                </c:pt>
                <c:pt idx="722">
                  <c:v>-</c:v>
                </c:pt>
                <c:pt idx="723">
                  <c:v>-</c:v>
                </c:pt>
                <c:pt idx="724">
                  <c:v>-</c:v>
                </c:pt>
                <c:pt idx="725">
                  <c:v>-</c:v>
                </c:pt>
                <c:pt idx="726">
                  <c:v>-</c:v>
                </c:pt>
                <c:pt idx="727">
                  <c:v>-</c:v>
                </c:pt>
                <c:pt idx="728">
                  <c:v>-</c:v>
                </c:pt>
                <c:pt idx="729">
                  <c:v>-</c:v>
                </c:pt>
                <c:pt idx="730">
                  <c:v>-</c:v>
                </c:pt>
                <c:pt idx="731">
                  <c:v>-</c:v>
                </c:pt>
                <c:pt idx="732">
                  <c:v>-</c:v>
                </c:pt>
                <c:pt idx="733">
                  <c:v>-</c:v>
                </c:pt>
                <c:pt idx="734">
                  <c:v>-</c:v>
                </c:pt>
                <c:pt idx="735">
                  <c:v>-</c:v>
                </c:pt>
                <c:pt idx="736">
                  <c:v>-</c:v>
                </c:pt>
                <c:pt idx="737">
                  <c:v>-</c:v>
                </c:pt>
                <c:pt idx="738">
                  <c:v>-</c:v>
                </c:pt>
                <c:pt idx="739">
                  <c:v>-</c:v>
                </c:pt>
                <c:pt idx="740">
                  <c:v>-</c:v>
                </c:pt>
                <c:pt idx="741">
                  <c:v>-</c:v>
                </c:pt>
                <c:pt idx="742">
                  <c:v>-</c:v>
                </c:pt>
                <c:pt idx="743">
                  <c:v>-</c:v>
                </c:pt>
                <c:pt idx="744">
                  <c:v>-</c:v>
                </c:pt>
                <c:pt idx="745">
                  <c:v>-</c:v>
                </c:pt>
                <c:pt idx="746">
                  <c:v>-</c:v>
                </c:pt>
                <c:pt idx="747">
                  <c:v>-</c:v>
                </c:pt>
                <c:pt idx="748">
                  <c:v>-</c:v>
                </c:pt>
                <c:pt idx="749">
                  <c:v>-</c:v>
                </c:pt>
                <c:pt idx="750">
                  <c:v>-</c:v>
                </c:pt>
                <c:pt idx="751">
                  <c:v>-</c:v>
                </c:pt>
                <c:pt idx="752">
                  <c:v>-</c:v>
                </c:pt>
                <c:pt idx="753">
                  <c:v>-</c:v>
                </c:pt>
                <c:pt idx="754">
                  <c:v>-</c:v>
                </c:pt>
                <c:pt idx="755">
                  <c:v>-</c:v>
                </c:pt>
                <c:pt idx="756">
                  <c:v>-</c:v>
                </c:pt>
                <c:pt idx="757">
                  <c:v>-</c:v>
                </c:pt>
                <c:pt idx="758">
                  <c:v>-</c:v>
                </c:pt>
                <c:pt idx="759">
                  <c:v>-</c:v>
                </c:pt>
                <c:pt idx="760">
                  <c:v>-</c:v>
                </c:pt>
                <c:pt idx="761">
                  <c:v>-</c:v>
                </c:pt>
                <c:pt idx="762">
                  <c:v>-</c:v>
                </c:pt>
                <c:pt idx="763">
                  <c:v>-</c:v>
                </c:pt>
                <c:pt idx="764">
                  <c:v>-</c:v>
                </c:pt>
                <c:pt idx="765">
                  <c:v>-</c:v>
                </c:pt>
                <c:pt idx="766">
                  <c:v>-</c:v>
                </c:pt>
                <c:pt idx="767">
                  <c:v>-</c:v>
                </c:pt>
                <c:pt idx="768">
                  <c:v>-</c:v>
                </c:pt>
                <c:pt idx="769">
                  <c:v>-</c:v>
                </c:pt>
                <c:pt idx="770">
                  <c:v>-</c:v>
                </c:pt>
                <c:pt idx="771">
                  <c:v>-</c:v>
                </c:pt>
                <c:pt idx="772">
                  <c:v>-</c:v>
                </c:pt>
                <c:pt idx="773">
                  <c:v>-</c:v>
                </c:pt>
                <c:pt idx="774">
                  <c:v>-</c:v>
                </c:pt>
                <c:pt idx="775">
                  <c:v>-</c:v>
                </c:pt>
                <c:pt idx="776">
                  <c:v>-</c:v>
                </c:pt>
                <c:pt idx="777">
                  <c:v>-</c:v>
                </c:pt>
                <c:pt idx="778">
                  <c:v>-</c:v>
                </c:pt>
                <c:pt idx="779">
                  <c:v>-</c:v>
                </c:pt>
                <c:pt idx="780">
                  <c:v>-</c:v>
                </c:pt>
                <c:pt idx="781">
                  <c:v>-</c:v>
                </c:pt>
                <c:pt idx="782">
                  <c:v>-</c:v>
                </c:pt>
                <c:pt idx="783">
                  <c:v>-</c:v>
                </c:pt>
                <c:pt idx="784">
                  <c:v>-</c:v>
                </c:pt>
                <c:pt idx="785">
                  <c:v>-</c:v>
                </c:pt>
                <c:pt idx="786">
                  <c:v>-</c:v>
                </c:pt>
                <c:pt idx="787">
                  <c:v>-</c:v>
                </c:pt>
                <c:pt idx="788">
                  <c:v>-</c:v>
                </c:pt>
                <c:pt idx="789">
                  <c:v>-</c:v>
                </c:pt>
                <c:pt idx="790">
                  <c:v>-</c:v>
                </c:pt>
                <c:pt idx="791">
                  <c:v>-</c:v>
                </c:pt>
                <c:pt idx="792">
                  <c:v>-</c:v>
                </c:pt>
                <c:pt idx="793">
                  <c:v>-</c:v>
                </c:pt>
                <c:pt idx="794">
                  <c:v>-</c:v>
                </c:pt>
                <c:pt idx="795">
                  <c:v>-</c:v>
                </c:pt>
                <c:pt idx="796">
                  <c:v>-</c:v>
                </c:pt>
                <c:pt idx="797">
                  <c:v>-</c:v>
                </c:pt>
                <c:pt idx="798">
                  <c:v>-</c:v>
                </c:pt>
                <c:pt idx="799">
                  <c:v>-</c:v>
                </c:pt>
                <c:pt idx="800">
                  <c:v>-</c:v>
                </c:pt>
                <c:pt idx="801">
                  <c:v>-</c:v>
                </c:pt>
                <c:pt idx="802">
                  <c:v>-</c:v>
                </c:pt>
                <c:pt idx="803">
                  <c:v>-</c:v>
                </c:pt>
                <c:pt idx="804">
                  <c:v>-</c:v>
                </c:pt>
                <c:pt idx="805">
                  <c:v>-</c:v>
                </c:pt>
                <c:pt idx="806">
                  <c:v>-</c:v>
                </c:pt>
                <c:pt idx="807">
                  <c:v>-</c:v>
                </c:pt>
                <c:pt idx="808">
                  <c:v>-</c:v>
                </c:pt>
                <c:pt idx="809">
                  <c:v>-</c:v>
                </c:pt>
                <c:pt idx="810">
                  <c:v>-</c:v>
                </c:pt>
                <c:pt idx="811">
                  <c:v>-</c:v>
                </c:pt>
                <c:pt idx="812">
                  <c:v>-</c:v>
                </c:pt>
                <c:pt idx="813">
                  <c:v>-</c:v>
                </c:pt>
                <c:pt idx="814">
                  <c:v>-</c:v>
                </c:pt>
                <c:pt idx="815">
                  <c:v>-</c:v>
                </c:pt>
                <c:pt idx="816">
                  <c:v>-</c:v>
                </c:pt>
                <c:pt idx="817">
                  <c:v>-</c:v>
                </c:pt>
                <c:pt idx="818">
                  <c:v>-</c:v>
                </c:pt>
                <c:pt idx="819">
                  <c:v>-</c:v>
                </c:pt>
                <c:pt idx="820">
                  <c:v>-</c:v>
                </c:pt>
                <c:pt idx="821">
                  <c:v>-</c:v>
                </c:pt>
                <c:pt idx="822">
                  <c:v>-</c:v>
                </c:pt>
                <c:pt idx="823">
                  <c:v>-</c:v>
                </c:pt>
                <c:pt idx="824">
                  <c:v>-</c:v>
                </c:pt>
                <c:pt idx="825">
                  <c:v>-</c:v>
                </c:pt>
                <c:pt idx="826">
                  <c:v>-</c:v>
                </c:pt>
                <c:pt idx="827">
                  <c:v>-</c:v>
                </c:pt>
                <c:pt idx="828">
                  <c:v>-</c:v>
                </c:pt>
                <c:pt idx="829">
                  <c:v>-</c:v>
                </c:pt>
                <c:pt idx="830">
                  <c:v>-</c:v>
                </c:pt>
                <c:pt idx="831">
                  <c:v>-</c:v>
                </c:pt>
                <c:pt idx="832">
                  <c:v>-</c:v>
                </c:pt>
                <c:pt idx="833">
                  <c:v>-</c:v>
                </c:pt>
                <c:pt idx="834">
                  <c:v>-</c:v>
                </c:pt>
                <c:pt idx="835">
                  <c:v>-</c:v>
                </c:pt>
                <c:pt idx="836">
                  <c:v>-</c:v>
                </c:pt>
                <c:pt idx="837">
                  <c:v>-</c:v>
                </c:pt>
                <c:pt idx="838">
                  <c:v>-</c:v>
                </c:pt>
                <c:pt idx="839">
                  <c:v>-</c:v>
                </c:pt>
                <c:pt idx="840">
                  <c:v>-</c:v>
                </c:pt>
                <c:pt idx="841">
                  <c:v>-</c:v>
                </c:pt>
                <c:pt idx="842">
                  <c:v>-</c:v>
                </c:pt>
                <c:pt idx="843">
                  <c:v>-</c:v>
                </c:pt>
                <c:pt idx="844">
                  <c:v>-</c:v>
                </c:pt>
                <c:pt idx="845">
                  <c:v>-</c:v>
                </c:pt>
                <c:pt idx="846">
                  <c:v>-</c:v>
                </c:pt>
                <c:pt idx="847">
                  <c:v>-</c:v>
                </c:pt>
                <c:pt idx="848">
                  <c:v>-</c:v>
                </c:pt>
                <c:pt idx="849">
                  <c:v>-</c:v>
                </c:pt>
                <c:pt idx="850">
                  <c:v>-</c:v>
                </c:pt>
                <c:pt idx="851">
                  <c:v>-</c:v>
                </c:pt>
                <c:pt idx="852">
                  <c:v>-</c:v>
                </c:pt>
                <c:pt idx="853">
                  <c:v>-</c:v>
                </c:pt>
                <c:pt idx="854">
                  <c:v>-</c:v>
                </c:pt>
                <c:pt idx="855">
                  <c:v>-</c:v>
                </c:pt>
                <c:pt idx="856">
                  <c:v>-</c:v>
                </c:pt>
                <c:pt idx="857">
                  <c:v>-</c:v>
                </c:pt>
                <c:pt idx="858">
                  <c:v>-</c:v>
                </c:pt>
                <c:pt idx="859">
                  <c:v>-</c:v>
                </c:pt>
                <c:pt idx="860">
                  <c:v>-</c:v>
                </c:pt>
                <c:pt idx="861">
                  <c:v>-</c:v>
                </c:pt>
                <c:pt idx="862">
                  <c:v>-</c:v>
                </c:pt>
                <c:pt idx="863">
                  <c:v>-</c:v>
                </c:pt>
                <c:pt idx="864">
                  <c:v>-</c:v>
                </c:pt>
                <c:pt idx="865">
                  <c:v>-</c:v>
                </c:pt>
                <c:pt idx="866">
                  <c:v>-</c:v>
                </c:pt>
                <c:pt idx="867">
                  <c:v>-</c:v>
                </c:pt>
                <c:pt idx="868">
                  <c:v>-</c:v>
                </c:pt>
                <c:pt idx="869">
                  <c:v>-</c:v>
                </c:pt>
                <c:pt idx="870">
                  <c:v>-</c:v>
                </c:pt>
                <c:pt idx="871">
                  <c:v>-</c:v>
                </c:pt>
                <c:pt idx="872">
                  <c:v>-</c:v>
                </c:pt>
                <c:pt idx="873">
                  <c:v>-</c:v>
                </c:pt>
                <c:pt idx="874">
                  <c:v>-</c:v>
                </c:pt>
                <c:pt idx="875">
                  <c:v>-</c:v>
                </c:pt>
                <c:pt idx="876">
                  <c:v>-</c:v>
                </c:pt>
                <c:pt idx="877">
                  <c:v>-</c:v>
                </c:pt>
                <c:pt idx="878">
                  <c:v>-</c:v>
                </c:pt>
                <c:pt idx="879">
                  <c:v>-</c:v>
                </c:pt>
                <c:pt idx="880">
                  <c:v>-</c:v>
                </c:pt>
                <c:pt idx="881">
                  <c:v>-</c:v>
                </c:pt>
                <c:pt idx="882">
                  <c:v>-</c:v>
                </c:pt>
                <c:pt idx="883">
                  <c:v>-</c:v>
                </c:pt>
                <c:pt idx="884">
                  <c:v>-</c:v>
                </c:pt>
                <c:pt idx="885">
                  <c:v>-</c:v>
                </c:pt>
                <c:pt idx="886">
                  <c:v>-</c:v>
                </c:pt>
                <c:pt idx="887">
                  <c:v>-</c:v>
                </c:pt>
                <c:pt idx="888">
                  <c:v>-</c:v>
                </c:pt>
                <c:pt idx="889">
                  <c:v>-</c:v>
                </c:pt>
                <c:pt idx="890">
                  <c:v>-</c:v>
                </c:pt>
                <c:pt idx="891">
                  <c:v>-</c:v>
                </c:pt>
                <c:pt idx="892">
                  <c:v>-</c:v>
                </c:pt>
                <c:pt idx="893">
                  <c:v>-</c:v>
                </c:pt>
                <c:pt idx="894">
                  <c:v>-</c:v>
                </c:pt>
                <c:pt idx="895">
                  <c:v>-</c:v>
                </c:pt>
                <c:pt idx="896">
                  <c:v>-</c:v>
                </c:pt>
                <c:pt idx="897">
                  <c:v>-</c:v>
                </c:pt>
                <c:pt idx="898">
                  <c:v>-</c:v>
                </c:pt>
                <c:pt idx="899">
                  <c:v>-</c:v>
                </c:pt>
                <c:pt idx="900">
                  <c:v>-</c:v>
                </c:pt>
                <c:pt idx="901">
                  <c:v>-</c:v>
                </c:pt>
                <c:pt idx="902">
                  <c:v>-</c:v>
                </c:pt>
                <c:pt idx="903">
                  <c:v>-</c:v>
                </c:pt>
                <c:pt idx="904">
                  <c:v>-</c:v>
                </c:pt>
                <c:pt idx="905">
                  <c:v>-</c:v>
                </c:pt>
                <c:pt idx="906">
                  <c:v>-</c:v>
                </c:pt>
                <c:pt idx="907">
                  <c:v>-</c:v>
                </c:pt>
                <c:pt idx="908">
                  <c:v>-</c:v>
                </c:pt>
                <c:pt idx="909">
                  <c:v>-</c:v>
                </c:pt>
                <c:pt idx="910">
                  <c:v>-</c:v>
                </c:pt>
                <c:pt idx="911">
                  <c:v>-</c:v>
                </c:pt>
                <c:pt idx="912">
                  <c:v>-</c:v>
                </c:pt>
                <c:pt idx="913">
                  <c:v>-</c:v>
                </c:pt>
                <c:pt idx="914">
                  <c:v>-</c:v>
                </c:pt>
                <c:pt idx="915">
                  <c:v>-</c:v>
                </c:pt>
                <c:pt idx="916">
                  <c:v>-</c:v>
                </c:pt>
                <c:pt idx="917">
                  <c:v>-</c:v>
                </c:pt>
                <c:pt idx="918">
                  <c:v>-</c:v>
                </c:pt>
                <c:pt idx="919">
                  <c:v>-</c:v>
                </c:pt>
                <c:pt idx="920">
                  <c:v>-</c:v>
                </c:pt>
                <c:pt idx="921">
                  <c:v>-</c:v>
                </c:pt>
                <c:pt idx="922">
                  <c:v>-</c:v>
                </c:pt>
                <c:pt idx="923">
                  <c:v>-</c:v>
                </c:pt>
                <c:pt idx="924">
                  <c:v>-</c:v>
                </c:pt>
                <c:pt idx="925">
                  <c:v>-</c:v>
                </c:pt>
                <c:pt idx="926">
                  <c:v>-</c:v>
                </c:pt>
                <c:pt idx="927">
                  <c:v>-</c:v>
                </c:pt>
                <c:pt idx="928">
                  <c:v>-</c:v>
                </c:pt>
                <c:pt idx="929">
                  <c:v>-</c:v>
                </c:pt>
                <c:pt idx="930">
                  <c:v>-</c:v>
                </c:pt>
                <c:pt idx="931">
                  <c:v>-</c:v>
                </c:pt>
                <c:pt idx="932">
                  <c:v>-</c:v>
                </c:pt>
                <c:pt idx="933">
                  <c:v>-</c:v>
                </c:pt>
                <c:pt idx="934">
                  <c:v>-</c:v>
                </c:pt>
                <c:pt idx="935">
                  <c:v>-</c:v>
                </c:pt>
                <c:pt idx="936">
                  <c:v>-</c:v>
                </c:pt>
                <c:pt idx="937">
                  <c:v>-</c:v>
                </c:pt>
                <c:pt idx="938">
                  <c:v>-</c:v>
                </c:pt>
                <c:pt idx="939">
                  <c:v>-</c:v>
                </c:pt>
                <c:pt idx="940">
                  <c:v>-</c:v>
                </c:pt>
                <c:pt idx="941">
                  <c:v>-</c:v>
                </c:pt>
                <c:pt idx="942">
                  <c:v>-</c:v>
                </c:pt>
                <c:pt idx="943">
                  <c:v>-</c:v>
                </c:pt>
                <c:pt idx="944">
                  <c:v>-</c:v>
                </c:pt>
                <c:pt idx="945">
                  <c:v>-</c:v>
                </c:pt>
                <c:pt idx="946">
                  <c:v>-</c:v>
                </c:pt>
                <c:pt idx="947">
                  <c:v>-</c:v>
                </c:pt>
                <c:pt idx="948">
                  <c:v>-</c:v>
                </c:pt>
                <c:pt idx="949">
                  <c:v>-</c:v>
                </c:pt>
                <c:pt idx="950">
                  <c:v>-</c:v>
                </c:pt>
                <c:pt idx="951">
                  <c:v>-</c:v>
                </c:pt>
                <c:pt idx="952">
                  <c:v>-</c:v>
                </c:pt>
                <c:pt idx="953">
                  <c:v>-</c:v>
                </c:pt>
                <c:pt idx="954">
                  <c:v>-</c:v>
                </c:pt>
                <c:pt idx="955">
                  <c:v>-</c:v>
                </c:pt>
                <c:pt idx="956">
                  <c:v>-</c:v>
                </c:pt>
                <c:pt idx="957">
                  <c:v>-</c:v>
                </c:pt>
                <c:pt idx="958">
                  <c:v>-</c:v>
                </c:pt>
                <c:pt idx="959">
                  <c:v>-</c:v>
                </c:pt>
                <c:pt idx="960">
                  <c:v>-</c:v>
                </c:pt>
                <c:pt idx="961">
                  <c:v>-</c:v>
                </c:pt>
                <c:pt idx="962">
                  <c:v>-</c:v>
                </c:pt>
                <c:pt idx="963">
                  <c:v>-</c:v>
                </c:pt>
                <c:pt idx="964">
                  <c:v>-</c:v>
                </c:pt>
                <c:pt idx="965">
                  <c:v>-</c:v>
                </c:pt>
                <c:pt idx="966">
                  <c:v>-</c:v>
                </c:pt>
                <c:pt idx="967">
                  <c:v>-</c:v>
                </c:pt>
                <c:pt idx="968">
                  <c:v>-</c:v>
                </c:pt>
                <c:pt idx="969">
                  <c:v>-</c:v>
                </c:pt>
                <c:pt idx="970">
                  <c:v>-</c:v>
                </c:pt>
                <c:pt idx="971">
                  <c:v>-</c:v>
                </c:pt>
                <c:pt idx="972">
                  <c:v>-</c:v>
                </c:pt>
                <c:pt idx="973">
                  <c:v>-</c:v>
                </c:pt>
                <c:pt idx="974">
                  <c:v>-</c:v>
                </c:pt>
                <c:pt idx="975">
                  <c:v>-</c:v>
                </c:pt>
                <c:pt idx="976">
                  <c:v>-</c:v>
                </c:pt>
                <c:pt idx="977">
                  <c:v>-</c:v>
                </c:pt>
                <c:pt idx="978">
                  <c:v>-</c:v>
                </c:pt>
                <c:pt idx="979">
                  <c:v>-</c:v>
                </c:pt>
                <c:pt idx="980">
                  <c:v>-</c:v>
                </c:pt>
                <c:pt idx="981">
                  <c:v>-</c:v>
                </c:pt>
                <c:pt idx="982">
                  <c:v>-</c:v>
                </c:pt>
                <c:pt idx="983">
                  <c:v>-</c:v>
                </c:pt>
                <c:pt idx="984">
                  <c:v>-</c:v>
                </c:pt>
                <c:pt idx="985">
                  <c:v>-</c:v>
                </c:pt>
                <c:pt idx="986">
                  <c:v>-</c:v>
                </c:pt>
                <c:pt idx="987">
                  <c:v>-</c:v>
                </c:pt>
                <c:pt idx="988">
                  <c:v>-</c:v>
                </c:pt>
                <c:pt idx="989">
                  <c:v>-</c:v>
                </c:pt>
                <c:pt idx="990">
                  <c:v>-</c:v>
                </c:pt>
                <c:pt idx="991">
                  <c:v>-</c:v>
                </c:pt>
                <c:pt idx="992">
                  <c:v>-</c:v>
                </c:pt>
                <c:pt idx="993">
                  <c:v>-</c:v>
                </c:pt>
                <c:pt idx="994">
                  <c:v>-</c:v>
                </c:pt>
                <c:pt idx="995">
                  <c:v>-</c:v>
                </c:pt>
                <c:pt idx="996">
                  <c:v>-</c:v>
                </c:pt>
                <c:pt idx="997">
                  <c:v>-</c:v>
                </c:pt>
                <c:pt idx="998">
                  <c:v>-</c:v>
                </c:pt>
                <c:pt idx="999">
                  <c:v>-</c:v>
                </c:pt>
                <c:pt idx="1000">
                  <c:v>-</c:v>
                </c:pt>
                <c:pt idx="1001">
                  <c:v>-</c:v>
                </c:pt>
                <c:pt idx="1002">
                  <c:v>-</c:v>
                </c:pt>
                <c:pt idx="1003">
                  <c:v>-</c:v>
                </c:pt>
                <c:pt idx="1004">
                  <c:v>-</c:v>
                </c:pt>
                <c:pt idx="1005">
                  <c:v>-</c:v>
                </c:pt>
                <c:pt idx="1006">
                  <c:v>-</c:v>
                </c:pt>
                <c:pt idx="1007">
                  <c:v>-</c:v>
                </c:pt>
                <c:pt idx="1008">
                  <c:v>-</c:v>
                </c:pt>
                <c:pt idx="1009">
                  <c:v>-</c:v>
                </c:pt>
                <c:pt idx="1010">
                  <c:v>-</c:v>
                </c:pt>
                <c:pt idx="1011">
                  <c:v>-</c:v>
                </c:pt>
                <c:pt idx="1012">
                  <c:v>-</c:v>
                </c:pt>
                <c:pt idx="1013">
                  <c:v>-</c:v>
                </c:pt>
                <c:pt idx="1014">
                  <c:v>-</c:v>
                </c:pt>
                <c:pt idx="1015">
                  <c:v>-</c:v>
                </c:pt>
                <c:pt idx="1016">
                  <c:v>-</c:v>
                </c:pt>
                <c:pt idx="1017">
                  <c:v>-</c:v>
                </c:pt>
                <c:pt idx="1018">
                  <c:v>-</c:v>
                </c:pt>
                <c:pt idx="1019">
                  <c:v>-</c:v>
                </c:pt>
                <c:pt idx="1020">
                  <c:v>-</c:v>
                </c:pt>
                <c:pt idx="1021">
                  <c:v>-</c:v>
                </c:pt>
                <c:pt idx="1022">
                  <c:v>-</c:v>
                </c:pt>
                <c:pt idx="1023">
                  <c:v>-</c:v>
                </c:pt>
                <c:pt idx="1024">
                  <c:v>-</c:v>
                </c:pt>
                <c:pt idx="1025">
                  <c:v>-</c:v>
                </c:pt>
                <c:pt idx="1026">
                  <c:v>-</c:v>
                </c:pt>
                <c:pt idx="1027">
                  <c:v>-</c:v>
                </c:pt>
                <c:pt idx="1028">
                  <c:v>-</c:v>
                </c:pt>
                <c:pt idx="1029">
                  <c:v>-</c:v>
                </c:pt>
                <c:pt idx="1030">
                  <c:v>-</c:v>
                </c:pt>
                <c:pt idx="1031">
                  <c:v>-</c:v>
                </c:pt>
                <c:pt idx="1032">
                  <c:v>-</c:v>
                </c:pt>
                <c:pt idx="1033">
                  <c:v>-</c:v>
                </c:pt>
                <c:pt idx="1034">
                  <c:v>-</c:v>
                </c:pt>
                <c:pt idx="1035">
                  <c:v>-</c:v>
                </c:pt>
                <c:pt idx="1036">
                  <c:v>-</c:v>
                </c:pt>
                <c:pt idx="1037">
                  <c:v>-</c:v>
                </c:pt>
                <c:pt idx="1038">
                  <c:v>-</c:v>
                </c:pt>
                <c:pt idx="1039">
                  <c:v>-</c:v>
                </c:pt>
                <c:pt idx="1040">
                  <c:v>-</c:v>
                </c:pt>
                <c:pt idx="1041">
                  <c:v>-</c:v>
                </c:pt>
                <c:pt idx="1042">
                  <c:v>-</c:v>
                </c:pt>
                <c:pt idx="1043">
                  <c:v>-</c:v>
                </c:pt>
                <c:pt idx="1044">
                  <c:v>-</c:v>
                </c:pt>
                <c:pt idx="1045">
                  <c:v>-</c:v>
                </c:pt>
                <c:pt idx="1046">
                  <c:v>-</c:v>
                </c:pt>
                <c:pt idx="1047">
                  <c:v>-</c:v>
                </c:pt>
                <c:pt idx="1048">
                  <c:v>-</c:v>
                </c:pt>
                <c:pt idx="1049">
                  <c:v>-</c:v>
                </c:pt>
                <c:pt idx="1050">
                  <c:v>-</c:v>
                </c:pt>
                <c:pt idx="1051">
                  <c:v>-</c:v>
                </c:pt>
                <c:pt idx="1052">
                  <c:v>-</c:v>
                </c:pt>
                <c:pt idx="1053">
                  <c:v>-</c:v>
                </c:pt>
                <c:pt idx="1054">
                  <c:v>-</c:v>
                </c:pt>
                <c:pt idx="1055">
                  <c:v>-</c:v>
                </c:pt>
                <c:pt idx="1056">
                  <c:v>-</c:v>
                </c:pt>
                <c:pt idx="1057">
                  <c:v>-</c:v>
                </c:pt>
                <c:pt idx="1058">
                  <c:v>-</c:v>
                </c:pt>
                <c:pt idx="1059">
                  <c:v>-</c:v>
                </c:pt>
                <c:pt idx="1060">
                  <c:v>-</c:v>
                </c:pt>
                <c:pt idx="1061">
                  <c:v>-</c:v>
                </c:pt>
                <c:pt idx="1062">
                  <c:v>-</c:v>
                </c:pt>
                <c:pt idx="1063">
                  <c:v>-</c:v>
                </c:pt>
                <c:pt idx="1064">
                  <c:v>-</c:v>
                </c:pt>
                <c:pt idx="1065">
                  <c:v>-</c:v>
                </c:pt>
                <c:pt idx="1066">
                  <c:v>-</c:v>
                </c:pt>
                <c:pt idx="1067">
                  <c:v>-</c:v>
                </c:pt>
                <c:pt idx="1068">
                  <c:v>-</c:v>
                </c:pt>
                <c:pt idx="1069">
                  <c:v>-</c:v>
                </c:pt>
                <c:pt idx="1070">
                  <c:v>-</c:v>
                </c:pt>
                <c:pt idx="1071">
                  <c:v>-</c:v>
                </c:pt>
                <c:pt idx="1072">
                  <c:v>-</c:v>
                </c:pt>
                <c:pt idx="1073">
                  <c:v>-</c:v>
                </c:pt>
                <c:pt idx="1074">
                  <c:v>-</c:v>
                </c:pt>
                <c:pt idx="1075">
                  <c:v>-</c:v>
                </c:pt>
                <c:pt idx="1076">
                  <c:v>-</c:v>
                </c:pt>
                <c:pt idx="1077">
                  <c:v>-</c:v>
                </c:pt>
                <c:pt idx="1078">
                  <c:v>-</c:v>
                </c:pt>
                <c:pt idx="1079">
                  <c:v>-</c:v>
                </c:pt>
                <c:pt idx="1080">
                  <c:v>-</c:v>
                </c:pt>
                <c:pt idx="1081">
                  <c:v>-</c:v>
                </c:pt>
                <c:pt idx="1082">
                  <c:v>-</c:v>
                </c:pt>
                <c:pt idx="1083">
                  <c:v>-</c:v>
                </c:pt>
                <c:pt idx="1084">
                  <c:v>-</c:v>
                </c:pt>
                <c:pt idx="1085">
                  <c:v>-</c:v>
                </c:pt>
                <c:pt idx="1086">
                  <c:v>-</c:v>
                </c:pt>
                <c:pt idx="1087">
                  <c:v>-</c:v>
                </c:pt>
                <c:pt idx="1088">
                  <c:v>-</c:v>
                </c:pt>
                <c:pt idx="1089">
                  <c:v>-</c:v>
                </c:pt>
                <c:pt idx="1090">
                  <c:v>-</c:v>
                </c:pt>
                <c:pt idx="1091">
                  <c:v>-</c:v>
                </c:pt>
                <c:pt idx="1092">
                  <c:v>-</c:v>
                </c:pt>
                <c:pt idx="1093">
                  <c:v>-</c:v>
                </c:pt>
                <c:pt idx="1094">
                  <c:v>-</c:v>
                </c:pt>
                <c:pt idx="1095">
                  <c:v>-</c:v>
                </c:pt>
              </c:strCache>
            </c:strRef>
          </c:cat>
          <c:val>
            <c:numRef>
              <c:f>'Control de producción'!$AF$9:$AF$1104</c:f>
              <c:numCache>
                <c:formatCode>General</c:formatCode>
                <c:ptCount val="1096"/>
                <c:pt idx="0">
                  <c:v>0.85</c:v>
                </c:pt>
                <c:pt idx="1">
                  <c:v>0.85</c:v>
                </c:pt>
                <c:pt idx="2">
                  <c:v>0.85</c:v>
                </c:pt>
                <c:pt idx="3">
                  <c:v>0.85</c:v>
                </c:pt>
                <c:pt idx="4">
                  <c:v>0.85</c:v>
                </c:pt>
                <c:pt idx="5">
                  <c:v>0.85</c:v>
                </c:pt>
                <c:pt idx="6">
                  <c:v>0.85</c:v>
                </c:pt>
                <c:pt idx="7">
                  <c:v>0.85</c:v>
                </c:pt>
                <c:pt idx="8">
                  <c:v>0.85</c:v>
                </c:pt>
                <c:pt idx="9">
                  <c:v>0.85</c:v>
                </c:pt>
                <c:pt idx="10">
                  <c:v>0.85</c:v>
                </c:pt>
                <c:pt idx="11">
                  <c:v>0.85</c:v>
                </c:pt>
                <c:pt idx="12">
                  <c:v>0.85</c:v>
                </c:pt>
                <c:pt idx="13">
                  <c:v>0.85</c:v>
                </c:pt>
                <c:pt idx="14">
                  <c:v>0.85</c:v>
                </c:pt>
                <c:pt idx="15">
                  <c:v>0.85</c:v>
                </c:pt>
                <c:pt idx="16">
                  <c:v>0.85</c:v>
                </c:pt>
                <c:pt idx="17">
                  <c:v>0.85</c:v>
                </c:pt>
                <c:pt idx="18">
                  <c:v>0.85</c:v>
                </c:pt>
                <c:pt idx="19">
                  <c:v>0.85</c:v>
                </c:pt>
                <c:pt idx="20">
                  <c:v>0.85</c:v>
                </c:pt>
                <c:pt idx="21">
                  <c:v>0.85</c:v>
                </c:pt>
                <c:pt idx="22">
                  <c:v>0.85</c:v>
                </c:pt>
                <c:pt idx="23">
                  <c:v>0.85</c:v>
                </c:pt>
                <c:pt idx="24">
                  <c:v>0.85</c:v>
                </c:pt>
                <c:pt idx="25">
                  <c:v>0.85</c:v>
                </c:pt>
                <c:pt idx="26">
                  <c:v>0.85</c:v>
                </c:pt>
                <c:pt idx="27">
                  <c:v>0.85</c:v>
                </c:pt>
                <c:pt idx="28">
                  <c:v>0.85</c:v>
                </c:pt>
                <c:pt idx="29">
                  <c:v>0.85</c:v>
                </c:pt>
                <c:pt idx="30">
                  <c:v>0.85</c:v>
                </c:pt>
                <c:pt idx="31">
                  <c:v>0.85</c:v>
                </c:pt>
                <c:pt idx="32">
                  <c:v>0.85</c:v>
                </c:pt>
                <c:pt idx="33">
                  <c:v>0.85</c:v>
                </c:pt>
                <c:pt idx="34">
                  <c:v>0.85</c:v>
                </c:pt>
                <c:pt idx="35">
                  <c:v>0.85</c:v>
                </c:pt>
                <c:pt idx="36">
                  <c:v>0.85</c:v>
                </c:pt>
                <c:pt idx="37">
                  <c:v>0.85</c:v>
                </c:pt>
                <c:pt idx="38">
                  <c:v>0.85</c:v>
                </c:pt>
                <c:pt idx="39">
                  <c:v>0.85</c:v>
                </c:pt>
                <c:pt idx="40">
                  <c:v>0.85</c:v>
                </c:pt>
                <c:pt idx="41">
                  <c:v>0.85</c:v>
                </c:pt>
                <c:pt idx="42">
                  <c:v>0.85</c:v>
                </c:pt>
                <c:pt idx="43">
                  <c:v>0.85</c:v>
                </c:pt>
                <c:pt idx="44">
                  <c:v>0.85</c:v>
                </c:pt>
                <c:pt idx="45">
                  <c:v>0.85</c:v>
                </c:pt>
                <c:pt idx="46">
                  <c:v>0.85</c:v>
                </c:pt>
                <c:pt idx="47">
                  <c:v>0.85</c:v>
                </c:pt>
                <c:pt idx="48">
                  <c:v>0.85</c:v>
                </c:pt>
                <c:pt idx="49">
                  <c:v>0.85</c:v>
                </c:pt>
                <c:pt idx="50">
                  <c:v>0.85</c:v>
                </c:pt>
                <c:pt idx="51">
                  <c:v>0.85</c:v>
                </c:pt>
                <c:pt idx="52">
                  <c:v>0.85</c:v>
                </c:pt>
                <c:pt idx="53">
                  <c:v>0.85</c:v>
                </c:pt>
                <c:pt idx="54">
                  <c:v>0.85</c:v>
                </c:pt>
                <c:pt idx="55">
                  <c:v>0.85</c:v>
                </c:pt>
                <c:pt idx="56">
                  <c:v>0.85</c:v>
                </c:pt>
                <c:pt idx="57">
                  <c:v>0.85</c:v>
                </c:pt>
                <c:pt idx="58">
                  <c:v>0.85</c:v>
                </c:pt>
                <c:pt idx="59">
                  <c:v>0.85</c:v>
                </c:pt>
                <c:pt idx="60">
                  <c:v>0.85</c:v>
                </c:pt>
                <c:pt idx="61">
                  <c:v>0.85</c:v>
                </c:pt>
                <c:pt idx="62">
                  <c:v>0.85</c:v>
                </c:pt>
                <c:pt idx="63">
                  <c:v>0.85</c:v>
                </c:pt>
                <c:pt idx="64">
                  <c:v>0.85</c:v>
                </c:pt>
                <c:pt idx="65">
                  <c:v>0.85</c:v>
                </c:pt>
                <c:pt idx="66">
                  <c:v>0.85</c:v>
                </c:pt>
                <c:pt idx="67">
                  <c:v>0.85</c:v>
                </c:pt>
                <c:pt idx="68">
                  <c:v>0.85</c:v>
                </c:pt>
                <c:pt idx="69">
                  <c:v>0.85</c:v>
                </c:pt>
                <c:pt idx="70">
                  <c:v>0.85</c:v>
                </c:pt>
                <c:pt idx="71">
                  <c:v>0.85</c:v>
                </c:pt>
                <c:pt idx="72">
                  <c:v>0.85</c:v>
                </c:pt>
                <c:pt idx="73">
                  <c:v>0.85</c:v>
                </c:pt>
                <c:pt idx="74">
                  <c:v>0.85</c:v>
                </c:pt>
                <c:pt idx="75">
                  <c:v>0.85</c:v>
                </c:pt>
                <c:pt idx="76">
                  <c:v>0.85</c:v>
                </c:pt>
                <c:pt idx="77">
                  <c:v>0.85</c:v>
                </c:pt>
                <c:pt idx="78">
                  <c:v>0.85</c:v>
                </c:pt>
                <c:pt idx="79">
                  <c:v>0.85</c:v>
                </c:pt>
                <c:pt idx="80">
                  <c:v>0.85</c:v>
                </c:pt>
                <c:pt idx="81">
                  <c:v>0.85</c:v>
                </c:pt>
                <c:pt idx="82">
                  <c:v>0.85</c:v>
                </c:pt>
                <c:pt idx="83">
                  <c:v>0.85</c:v>
                </c:pt>
                <c:pt idx="84">
                  <c:v>0.85</c:v>
                </c:pt>
                <c:pt idx="85">
                  <c:v>0.85</c:v>
                </c:pt>
                <c:pt idx="86">
                  <c:v>0.85</c:v>
                </c:pt>
                <c:pt idx="87">
                  <c:v>0.85</c:v>
                </c:pt>
                <c:pt idx="88">
                  <c:v>0.85</c:v>
                </c:pt>
                <c:pt idx="89">
                  <c:v>0.85</c:v>
                </c:pt>
                <c:pt idx="90">
                  <c:v>0.85</c:v>
                </c:pt>
                <c:pt idx="91">
                  <c:v>0.85</c:v>
                </c:pt>
                <c:pt idx="92">
                  <c:v>0.85</c:v>
                </c:pt>
                <c:pt idx="93">
                  <c:v>0.85</c:v>
                </c:pt>
                <c:pt idx="94">
                  <c:v>0.85</c:v>
                </c:pt>
                <c:pt idx="95">
                  <c:v>0.85</c:v>
                </c:pt>
                <c:pt idx="96">
                  <c:v>0.85</c:v>
                </c:pt>
                <c:pt idx="97">
                  <c:v>0.85</c:v>
                </c:pt>
                <c:pt idx="98">
                  <c:v>0.85</c:v>
                </c:pt>
                <c:pt idx="99">
                  <c:v>0.85</c:v>
                </c:pt>
                <c:pt idx="100">
                  <c:v>0.85</c:v>
                </c:pt>
                <c:pt idx="101">
                  <c:v>0.85</c:v>
                </c:pt>
                <c:pt idx="102">
                  <c:v>0.85</c:v>
                </c:pt>
                <c:pt idx="103">
                  <c:v>0.85</c:v>
                </c:pt>
                <c:pt idx="104">
                  <c:v>0.85</c:v>
                </c:pt>
                <c:pt idx="105">
                  <c:v>0.85</c:v>
                </c:pt>
                <c:pt idx="106">
                  <c:v>0.85</c:v>
                </c:pt>
                <c:pt idx="107">
                  <c:v>0.85</c:v>
                </c:pt>
                <c:pt idx="108">
                  <c:v>0.85</c:v>
                </c:pt>
                <c:pt idx="109">
                  <c:v>0.85</c:v>
                </c:pt>
                <c:pt idx="110">
                  <c:v>0.85</c:v>
                </c:pt>
                <c:pt idx="111">
                  <c:v>0.85</c:v>
                </c:pt>
                <c:pt idx="112">
                  <c:v>0.85</c:v>
                </c:pt>
                <c:pt idx="113">
                  <c:v>0.85</c:v>
                </c:pt>
                <c:pt idx="114">
                  <c:v>0.85</c:v>
                </c:pt>
                <c:pt idx="115">
                  <c:v>0.85</c:v>
                </c:pt>
                <c:pt idx="116">
                  <c:v>0.85</c:v>
                </c:pt>
                <c:pt idx="117">
                  <c:v>0.85</c:v>
                </c:pt>
                <c:pt idx="118">
                  <c:v>0.85</c:v>
                </c:pt>
                <c:pt idx="119">
                  <c:v>0.85</c:v>
                </c:pt>
                <c:pt idx="120">
                  <c:v>0.85</c:v>
                </c:pt>
                <c:pt idx="121">
                  <c:v>0.85</c:v>
                </c:pt>
                <c:pt idx="122">
                  <c:v>0.85</c:v>
                </c:pt>
                <c:pt idx="123">
                  <c:v>0.85</c:v>
                </c:pt>
                <c:pt idx="124">
                  <c:v>0.85</c:v>
                </c:pt>
                <c:pt idx="125">
                  <c:v>0.85</c:v>
                </c:pt>
                <c:pt idx="126">
                  <c:v>0.85</c:v>
                </c:pt>
                <c:pt idx="127">
                  <c:v>0.85</c:v>
                </c:pt>
                <c:pt idx="128">
                  <c:v>0.85</c:v>
                </c:pt>
                <c:pt idx="129">
                  <c:v>0.85</c:v>
                </c:pt>
                <c:pt idx="130">
                  <c:v>0.85</c:v>
                </c:pt>
                <c:pt idx="131">
                  <c:v>0.85</c:v>
                </c:pt>
                <c:pt idx="132">
                  <c:v>0.85</c:v>
                </c:pt>
                <c:pt idx="133">
                  <c:v>0.85</c:v>
                </c:pt>
                <c:pt idx="134">
                  <c:v>0.85</c:v>
                </c:pt>
                <c:pt idx="135">
                  <c:v>0.85</c:v>
                </c:pt>
                <c:pt idx="136">
                  <c:v>0.85</c:v>
                </c:pt>
                <c:pt idx="137">
                  <c:v>0.85</c:v>
                </c:pt>
                <c:pt idx="138">
                  <c:v>0.85</c:v>
                </c:pt>
                <c:pt idx="139">
                  <c:v>0.85</c:v>
                </c:pt>
                <c:pt idx="140">
                  <c:v>0.85</c:v>
                </c:pt>
                <c:pt idx="141">
                  <c:v>0.85</c:v>
                </c:pt>
                <c:pt idx="142">
                  <c:v>0.85</c:v>
                </c:pt>
                <c:pt idx="143">
                  <c:v>0.85</c:v>
                </c:pt>
                <c:pt idx="144">
                  <c:v>0.85</c:v>
                </c:pt>
                <c:pt idx="145">
                  <c:v>0.85</c:v>
                </c:pt>
                <c:pt idx="146">
                  <c:v>0.85</c:v>
                </c:pt>
                <c:pt idx="147">
                  <c:v>0.85</c:v>
                </c:pt>
                <c:pt idx="148">
                  <c:v>0.85</c:v>
                </c:pt>
                <c:pt idx="149">
                  <c:v>0.85</c:v>
                </c:pt>
                <c:pt idx="150">
                  <c:v>0.85</c:v>
                </c:pt>
                <c:pt idx="151">
                  <c:v>0.85</c:v>
                </c:pt>
                <c:pt idx="152">
                  <c:v>0.85</c:v>
                </c:pt>
                <c:pt idx="153">
                  <c:v>0.85</c:v>
                </c:pt>
                <c:pt idx="154">
                  <c:v>0.85</c:v>
                </c:pt>
                <c:pt idx="155">
                  <c:v>0.85</c:v>
                </c:pt>
                <c:pt idx="156">
                  <c:v>0.85</c:v>
                </c:pt>
                <c:pt idx="157">
                  <c:v>0.85</c:v>
                </c:pt>
                <c:pt idx="158">
                  <c:v>0.85</c:v>
                </c:pt>
                <c:pt idx="159">
                  <c:v>0.85</c:v>
                </c:pt>
                <c:pt idx="160">
                  <c:v>0.85</c:v>
                </c:pt>
                <c:pt idx="161">
                  <c:v>0.85</c:v>
                </c:pt>
                <c:pt idx="162">
                  <c:v>0.85</c:v>
                </c:pt>
                <c:pt idx="163">
                  <c:v>0.85</c:v>
                </c:pt>
                <c:pt idx="164">
                  <c:v>0.85</c:v>
                </c:pt>
                <c:pt idx="165">
                  <c:v>0.85</c:v>
                </c:pt>
                <c:pt idx="166">
                  <c:v>0.85</c:v>
                </c:pt>
                <c:pt idx="167">
                  <c:v>0.85</c:v>
                </c:pt>
                <c:pt idx="168">
                  <c:v>0.85</c:v>
                </c:pt>
                <c:pt idx="169">
                  <c:v>0.85</c:v>
                </c:pt>
                <c:pt idx="170">
                  <c:v>0.85</c:v>
                </c:pt>
                <c:pt idx="171">
                  <c:v>0.85</c:v>
                </c:pt>
                <c:pt idx="172">
                  <c:v>0.85</c:v>
                </c:pt>
                <c:pt idx="173">
                  <c:v>0.85</c:v>
                </c:pt>
                <c:pt idx="174">
                  <c:v>0.85</c:v>
                </c:pt>
                <c:pt idx="175">
                  <c:v>0.85</c:v>
                </c:pt>
                <c:pt idx="176">
                  <c:v>0.85</c:v>
                </c:pt>
                <c:pt idx="177">
                  <c:v>0.85</c:v>
                </c:pt>
                <c:pt idx="178">
                  <c:v>0.85</c:v>
                </c:pt>
                <c:pt idx="179">
                  <c:v>0.85</c:v>
                </c:pt>
                <c:pt idx="180">
                  <c:v>0.85</c:v>
                </c:pt>
                <c:pt idx="181">
                  <c:v>0.85</c:v>
                </c:pt>
                <c:pt idx="182">
                  <c:v>0.85</c:v>
                </c:pt>
                <c:pt idx="183">
                  <c:v>0.85</c:v>
                </c:pt>
                <c:pt idx="184">
                  <c:v>0.85</c:v>
                </c:pt>
                <c:pt idx="185">
                  <c:v>0.85</c:v>
                </c:pt>
                <c:pt idx="186">
                  <c:v>0.85</c:v>
                </c:pt>
                <c:pt idx="187">
                  <c:v>0.85</c:v>
                </c:pt>
                <c:pt idx="188">
                  <c:v>0.85</c:v>
                </c:pt>
                <c:pt idx="189">
                  <c:v>0.85</c:v>
                </c:pt>
                <c:pt idx="190">
                  <c:v>0.85</c:v>
                </c:pt>
                <c:pt idx="191">
                  <c:v>0.85</c:v>
                </c:pt>
                <c:pt idx="192">
                  <c:v>0.85</c:v>
                </c:pt>
                <c:pt idx="193">
                  <c:v>0.85</c:v>
                </c:pt>
                <c:pt idx="194">
                  <c:v>0.85</c:v>
                </c:pt>
                <c:pt idx="195">
                  <c:v>0.85</c:v>
                </c:pt>
                <c:pt idx="196">
                  <c:v>0.85</c:v>
                </c:pt>
                <c:pt idx="197">
                  <c:v>0.85</c:v>
                </c:pt>
                <c:pt idx="198">
                  <c:v>0.85</c:v>
                </c:pt>
                <c:pt idx="199">
                  <c:v>0.85</c:v>
                </c:pt>
                <c:pt idx="200">
                  <c:v>0.85</c:v>
                </c:pt>
                <c:pt idx="201">
                  <c:v>0.85</c:v>
                </c:pt>
                <c:pt idx="202">
                  <c:v>0.85</c:v>
                </c:pt>
                <c:pt idx="203">
                  <c:v>0.85</c:v>
                </c:pt>
                <c:pt idx="204">
                  <c:v>0.85</c:v>
                </c:pt>
                <c:pt idx="205">
                  <c:v>0.85</c:v>
                </c:pt>
                <c:pt idx="206">
                  <c:v>0.85</c:v>
                </c:pt>
                <c:pt idx="207">
                  <c:v>0.85</c:v>
                </c:pt>
                <c:pt idx="208">
                  <c:v>0.85</c:v>
                </c:pt>
                <c:pt idx="209">
                  <c:v>0.85</c:v>
                </c:pt>
                <c:pt idx="210">
                  <c:v>0.85</c:v>
                </c:pt>
                <c:pt idx="211">
                  <c:v>0.85</c:v>
                </c:pt>
                <c:pt idx="212">
                  <c:v>0.85</c:v>
                </c:pt>
                <c:pt idx="213">
                  <c:v>0.85</c:v>
                </c:pt>
                <c:pt idx="214">
                  <c:v>0.85</c:v>
                </c:pt>
                <c:pt idx="215">
                  <c:v>0.85</c:v>
                </c:pt>
                <c:pt idx="216">
                  <c:v>0.85</c:v>
                </c:pt>
                <c:pt idx="217">
                  <c:v>0.85</c:v>
                </c:pt>
                <c:pt idx="218">
                  <c:v>0.85</c:v>
                </c:pt>
                <c:pt idx="219">
                  <c:v>0.85</c:v>
                </c:pt>
                <c:pt idx="220">
                  <c:v>0.85</c:v>
                </c:pt>
                <c:pt idx="221">
                  <c:v>0.85</c:v>
                </c:pt>
                <c:pt idx="222">
                  <c:v>0.85</c:v>
                </c:pt>
                <c:pt idx="223">
                  <c:v>0.85</c:v>
                </c:pt>
                <c:pt idx="224">
                  <c:v>0.85</c:v>
                </c:pt>
                <c:pt idx="225">
                  <c:v>0.85</c:v>
                </c:pt>
                <c:pt idx="226">
                  <c:v>0.85</c:v>
                </c:pt>
                <c:pt idx="227">
                  <c:v>0.85</c:v>
                </c:pt>
                <c:pt idx="228">
                  <c:v>0.85</c:v>
                </c:pt>
                <c:pt idx="229">
                  <c:v>0.85</c:v>
                </c:pt>
                <c:pt idx="230">
                  <c:v>0.85</c:v>
                </c:pt>
                <c:pt idx="231">
                  <c:v>0.85</c:v>
                </c:pt>
                <c:pt idx="232">
                  <c:v>0.85</c:v>
                </c:pt>
                <c:pt idx="233">
                  <c:v>0.85</c:v>
                </c:pt>
                <c:pt idx="234">
                  <c:v>0.85</c:v>
                </c:pt>
                <c:pt idx="235">
                  <c:v>0.85</c:v>
                </c:pt>
                <c:pt idx="236">
                  <c:v>0.85</c:v>
                </c:pt>
                <c:pt idx="237">
                  <c:v>0.85</c:v>
                </c:pt>
                <c:pt idx="238">
                  <c:v>0.85</c:v>
                </c:pt>
                <c:pt idx="239">
                  <c:v>0.85</c:v>
                </c:pt>
                <c:pt idx="240">
                  <c:v>0.85</c:v>
                </c:pt>
                <c:pt idx="241">
                  <c:v>0.85</c:v>
                </c:pt>
                <c:pt idx="242">
                  <c:v>0.85</c:v>
                </c:pt>
                <c:pt idx="243">
                  <c:v>0.85</c:v>
                </c:pt>
                <c:pt idx="244">
                  <c:v>0.85</c:v>
                </c:pt>
                <c:pt idx="245">
                  <c:v>0.85</c:v>
                </c:pt>
                <c:pt idx="246">
                  <c:v>0.85</c:v>
                </c:pt>
                <c:pt idx="247">
                  <c:v>0.85</c:v>
                </c:pt>
                <c:pt idx="248">
                  <c:v>0.85</c:v>
                </c:pt>
                <c:pt idx="249">
                  <c:v>0.85</c:v>
                </c:pt>
                <c:pt idx="250">
                  <c:v>0.85</c:v>
                </c:pt>
                <c:pt idx="251">
                  <c:v>0.85</c:v>
                </c:pt>
                <c:pt idx="252">
                  <c:v>0.85</c:v>
                </c:pt>
                <c:pt idx="253">
                  <c:v>0.85</c:v>
                </c:pt>
                <c:pt idx="254">
                  <c:v>0.85</c:v>
                </c:pt>
                <c:pt idx="255">
                  <c:v>0.85</c:v>
                </c:pt>
                <c:pt idx="256">
                  <c:v>0.85</c:v>
                </c:pt>
                <c:pt idx="257">
                  <c:v>0.85</c:v>
                </c:pt>
                <c:pt idx="258">
                  <c:v>0.85</c:v>
                </c:pt>
                <c:pt idx="259">
                  <c:v>0.85</c:v>
                </c:pt>
                <c:pt idx="260">
                  <c:v>0.85</c:v>
                </c:pt>
                <c:pt idx="261">
                  <c:v>0.85</c:v>
                </c:pt>
                <c:pt idx="262">
                  <c:v>0.85</c:v>
                </c:pt>
                <c:pt idx="263">
                  <c:v>0.85</c:v>
                </c:pt>
                <c:pt idx="264">
                  <c:v>0.85</c:v>
                </c:pt>
                <c:pt idx="265">
                  <c:v>0.85</c:v>
                </c:pt>
                <c:pt idx="266">
                  <c:v>0.85</c:v>
                </c:pt>
                <c:pt idx="267">
                  <c:v>0.85</c:v>
                </c:pt>
                <c:pt idx="268">
                  <c:v>0.85</c:v>
                </c:pt>
                <c:pt idx="269">
                  <c:v>0.85</c:v>
                </c:pt>
                <c:pt idx="270">
                  <c:v>0.85</c:v>
                </c:pt>
                <c:pt idx="271">
                  <c:v>0.85</c:v>
                </c:pt>
                <c:pt idx="272">
                  <c:v>0.85</c:v>
                </c:pt>
                <c:pt idx="273">
                  <c:v>0.85</c:v>
                </c:pt>
                <c:pt idx="274">
                  <c:v>0.85</c:v>
                </c:pt>
                <c:pt idx="275">
                  <c:v>0.85</c:v>
                </c:pt>
                <c:pt idx="276">
                  <c:v>0.85</c:v>
                </c:pt>
                <c:pt idx="277">
                  <c:v>0.85</c:v>
                </c:pt>
                <c:pt idx="278">
                  <c:v>0.85</c:v>
                </c:pt>
                <c:pt idx="279">
                  <c:v>0.85</c:v>
                </c:pt>
                <c:pt idx="280">
                  <c:v>0.85</c:v>
                </c:pt>
                <c:pt idx="281">
                  <c:v>0.85</c:v>
                </c:pt>
                <c:pt idx="282">
                  <c:v>0.85</c:v>
                </c:pt>
                <c:pt idx="283">
                  <c:v>0.85</c:v>
                </c:pt>
                <c:pt idx="284">
                  <c:v>0.85</c:v>
                </c:pt>
                <c:pt idx="285">
                  <c:v>0.85</c:v>
                </c:pt>
                <c:pt idx="286">
                  <c:v>0.85</c:v>
                </c:pt>
                <c:pt idx="287">
                  <c:v>0.85</c:v>
                </c:pt>
                <c:pt idx="288">
                  <c:v>0.85</c:v>
                </c:pt>
                <c:pt idx="289">
                  <c:v>0.85</c:v>
                </c:pt>
                <c:pt idx="290">
                  <c:v>0.85</c:v>
                </c:pt>
                <c:pt idx="291">
                  <c:v>0.85</c:v>
                </c:pt>
                <c:pt idx="292">
                  <c:v>0.85</c:v>
                </c:pt>
                <c:pt idx="293">
                  <c:v>0.85</c:v>
                </c:pt>
                <c:pt idx="294">
                  <c:v>0.85</c:v>
                </c:pt>
                <c:pt idx="295">
                  <c:v>0.85</c:v>
                </c:pt>
                <c:pt idx="296">
                  <c:v>0.85</c:v>
                </c:pt>
                <c:pt idx="297">
                  <c:v>0.85</c:v>
                </c:pt>
                <c:pt idx="298">
                  <c:v>0.85</c:v>
                </c:pt>
                <c:pt idx="299">
                  <c:v>0.85</c:v>
                </c:pt>
                <c:pt idx="300">
                  <c:v>0.85</c:v>
                </c:pt>
                <c:pt idx="301">
                  <c:v>0.85</c:v>
                </c:pt>
                <c:pt idx="302">
                  <c:v>0.85</c:v>
                </c:pt>
                <c:pt idx="303">
                  <c:v>0.85</c:v>
                </c:pt>
                <c:pt idx="304">
                  <c:v>0.85</c:v>
                </c:pt>
                <c:pt idx="305">
                  <c:v>0.85</c:v>
                </c:pt>
                <c:pt idx="306">
                  <c:v>0.85</c:v>
                </c:pt>
                <c:pt idx="307">
                  <c:v>0.85</c:v>
                </c:pt>
                <c:pt idx="308">
                  <c:v>0.85</c:v>
                </c:pt>
                <c:pt idx="309">
                  <c:v>0.85</c:v>
                </c:pt>
                <c:pt idx="310">
                  <c:v>0.85</c:v>
                </c:pt>
                <c:pt idx="311">
                  <c:v>0.85</c:v>
                </c:pt>
                <c:pt idx="312">
                  <c:v>0.85</c:v>
                </c:pt>
                <c:pt idx="313">
                  <c:v>0.85</c:v>
                </c:pt>
                <c:pt idx="314">
                  <c:v>0.85</c:v>
                </c:pt>
                <c:pt idx="315">
                  <c:v>0.85</c:v>
                </c:pt>
                <c:pt idx="316">
                  <c:v>0.85</c:v>
                </c:pt>
                <c:pt idx="317">
                  <c:v>0.85</c:v>
                </c:pt>
                <c:pt idx="318">
                  <c:v>0.85</c:v>
                </c:pt>
                <c:pt idx="319">
                  <c:v>0.85</c:v>
                </c:pt>
                <c:pt idx="320">
                  <c:v>0.85</c:v>
                </c:pt>
                <c:pt idx="321">
                  <c:v>0.85</c:v>
                </c:pt>
                <c:pt idx="322">
                  <c:v>0.85</c:v>
                </c:pt>
                <c:pt idx="323">
                  <c:v>0.85</c:v>
                </c:pt>
                <c:pt idx="324">
                  <c:v>0.85</c:v>
                </c:pt>
                <c:pt idx="325">
                  <c:v>0.85</c:v>
                </c:pt>
                <c:pt idx="326">
                  <c:v>0.85</c:v>
                </c:pt>
                <c:pt idx="327">
                  <c:v>0.85</c:v>
                </c:pt>
                <c:pt idx="328">
                  <c:v>0.85</c:v>
                </c:pt>
                <c:pt idx="329">
                  <c:v>0.85</c:v>
                </c:pt>
                <c:pt idx="330">
                  <c:v>0.85</c:v>
                </c:pt>
                <c:pt idx="331">
                  <c:v>0.85</c:v>
                </c:pt>
                <c:pt idx="332">
                  <c:v>0.85</c:v>
                </c:pt>
                <c:pt idx="333">
                  <c:v>0.85</c:v>
                </c:pt>
                <c:pt idx="334">
                  <c:v>0.85</c:v>
                </c:pt>
                <c:pt idx="335">
                  <c:v>0.85</c:v>
                </c:pt>
                <c:pt idx="336">
                  <c:v>0.85</c:v>
                </c:pt>
                <c:pt idx="337">
                  <c:v>0.85</c:v>
                </c:pt>
                <c:pt idx="338">
                  <c:v>0.85</c:v>
                </c:pt>
                <c:pt idx="339">
                  <c:v>0.85</c:v>
                </c:pt>
                <c:pt idx="340">
                  <c:v>0.85</c:v>
                </c:pt>
                <c:pt idx="341">
                  <c:v>0.85</c:v>
                </c:pt>
                <c:pt idx="342">
                  <c:v>0.85</c:v>
                </c:pt>
                <c:pt idx="343">
                  <c:v>0.85</c:v>
                </c:pt>
                <c:pt idx="344">
                  <c:v>0.85</c:v>
                </c:pt>
                <c:pt idx="345">
                  <c:v>0.85</c:v>
                </c:pt>
                <c:pt idx="346">
                  <c:v>0.85</c:v>
                </c:pt>
                <c:pt idx="347">
                  <c:v>0.85</c:v>
                </c:pt>
                <c:pt idx="348">
                  <c:v>0.85</c:v>
                </c:pt>
                <c:pt idx="349">
                  <c:v>0.85</c:v>
                </c:pt>
                <c:pt idx="350">
                  <c:v>0.85</c:v>
                </c:pt>
                <c:pt idx="351">
                  <c:v>0.85</c:v>
                </c:pt>
                <c:pt idx="352">
                  <c:v>0.85</c:v>
                </c:pt>
                <c:pt idx="353">
                  <c:v>0.85</c:v>
                </c:pt>
                <c:pt idx="354">
                  <c:v>0.85</c:v>
                </c:pt>
                <c:pt idx="355">
                  <c:v>0.85</c:v>
                </c:pt>
                <c:pt idx="356">
                  <c:v>0.85</c:v>
                </c:pt>
                <c:pt idx="357">
                  <c:v>0.85</c:v>
                </c:pt>
                <c:pt idx="358">
                  <c:v>0.85</c:v>
                </c:pt>
                <c:pt idx="359">
                  <c:v>0.85</c:v>
                </c:pt>
                <c:pt idx="360">
                  <c:v>0.85</c:v>
                </c:pt>
                <c:pt idx="361">
                  <c:v>0.85</c:v>
                </c:pt>
                <c:pt idx="362">
                  <c:v>0.85</c:v>
                </c:pt>
                <c:pt idx="363">
                  <c:v>0.85</c:v>
                </c:pt>
                <c:pt idx="364">
                  <c:v>0.85</c:v>
                </c:pt>
                <c:pt idx="365">
                  <c:v>0.85</c:v>
                </c:pt>
                <c:pt idx="366">
                  <c:v>0.85</c:v>
                </c:pt>
                <c:pt idx="367">
                  <c:v>0.85</c:v>
                </c:pt>
                <c:pt idx="368">
                  <c:v>0.85</c:v>
                </c:pt>
                <c:pt idx="369">
                  <c:v>0.85</c:v>
                </c:pt>
                <c:pt idx="370">
                  <c:v>0.85</c:v>
                </c:pt>
                <c:pt idx="371">
                  <c:v>0.85</c:v>
                </c:pt>
                <c:pt idx="372">
                  <c:v>0.85</c:v>
                </c:pt>
                <c:pt idx="373">
                  <c:v>0.85</c:v>
                </c:pt>
                <c:pt idx="374">
                  <c:v>0.85</c:v>
                </c:pt>
                <c:pt idx="375">
                  <c:v>0.85</c:v>
                </c:pt>
                <c:pt idx="376">
                  <c:v>0.85</c:v>
                </c:pt>
                <c:pt idx="377">
                  <c:v>0.85</c:v>
                </c:pt>
                <c:pt idx="378">
                  <c:v>0.85</c:v>
                </c:pt>
                <c:pt idx="379">
                  <c:v>0.85</c:v>
                </c:pt>
                <c:pt idx="380">
                  <c:v>0.85</c:v>
                </c:pt>
                <c:pt idx="381">
                  <c:v>0.85</c:v>
                </c:pt>
                <c:pt idx="382">
                  <c:v>0.85</c:v>
                </c:pt>
                <c:pt idx="383">
                  <c:v>0.85</c:v>
                </c:pt>
                <c:pt idx="384">
                  <c:v>0.85</c:v>
                </c:pt>
                <c:pt idx="385">
                  <c:v>0.85</c:v>
                </c:pt>
                <c:pt idx="386">
                  <c:v>0.85</c:v>
                </c:pt>
                <c:pt idx="387">
                  <c:v>0.85</c:v>
                </c:pt>
                <c:pt idx="388">
                  <c:v>0.85</c:v>
                </c:pt>
                <c:pt idx="389">
                  <c:v>0.85</c:v>
                </c:pt>
                <c:pt idx="390">
                  <c:v>0.85</c:v>
                </c:pt>
                <c:pt idx="391">
                  <c:v>0.85</c:v>
                </c:pt>
                <c:pt idx="392">
                  <c:v>0.85</c:v>
                </c:pt>
                <c:pt idx="393">
                  <c:v>0.85</c:v>
                </c:pt>
                <c:pt idx="394">
                  <c:v>0.85</c:v>
                </c:pt>
                <c:pt idx="395">
                  <c:v>0.85</c:v>
                </c:pt>
                <c:pt idx="396">
                  <c:v>0.85</c:v>
                </c:pt>
                <c:pt idx="397">
                  <c:v>0.85</c:v>
                </c:pt>
                <c:pt idx="398">
                  <c:v>0.85</c:v>
                </c:pt>
                <c:pt idx="399">
                  <c:v>0.85</c:v>
                </c:pt>
                <c:pt idx="400">
                  <c:v>0.85</c:v>
                </c:pt>
                <c:pt idx="401">
                  <c:v>0.85</c:v>
                </c:pt>
                <c:pt idx="402">
                  <c:v>0.85</c:v>
                </c:pt>
                <c:pt idx="403">
                  <c:v>0.85</c:v>
                </c:pt>
                <c:pt idx="404">
                  <c:v>0.85</c:v>
                </c:pt>
                <c:pt idx="405">
                  <c:v>0.85</c:v>
                </c:pt>
                <c:pt idx="406">
                  <c:v>0.85</c:v>
                </c:pt>
                <c:pt idx="407">
                  <c:v>0.85</c:v>
                </c:pt>
                <c:pt idx="408">
                  <c:v>0.85</c:v>
                </c:pt>
                <c:pt idx="409">
                  <c:v>0.85</c:v>
                </c:pt>
                <c:pt idx="410">
                  <c:v>0.85</c:v>
                </c:pt>
                <c:pt idx="411">
                  <c:v>0.85</c:v>
                </c:pt>
                <c:pt idx="412">
                  <c:v>0.85</c:v>
                </c:pt>
                <c:pt idx="413">
                  <c:v>0.85</c:v>
                </c:pt>
                <c:pt idx="414">
                  <c:v>0.85</c:v>
                </c:pt>
                <c:pt idx="415">
                  <c:v>0.85</c:v>
                </c:pt>
                <c:pt idx="416">
                  <c:v>0.85</c:v>
                </c:pt>
                <c:pt idx="417">
                  <c:v>0.85</c:v>
                </c:pt>
                <c:pt idx="418">
                  <c:v>0.85</c:v>
                </c:pt>
                <c:pt idx="419">
                  <c:v>0.85</c:v>
                </c:pt>
                <c:pt idx="420">
                  <c:v>0.85</c:v>
                </c:pt>
                <c:pt idx="421">
                  <c:v>0.85</c:v>
                </c:pt>
                <c:pt idx="422">
                  <c:v>0.85</c:v>
                </c:pt>
                <c:pt idx="423">
                  <c:v>0.85</c:v>
                </c:pt>
                <c:pt idx="424">
                  <c:v>0.85</c:v>
                </c:pt>
                <c:pt idx="425">
                  <c:v>0.85</c:v>
                </c:pt>
                <c:pt idx="426">
                  <c:v>0.85</c:v>
                </c:pt>
                <c:pt idx="427">
                  <c:v>0.85</c:v>
                </c:pt>
                <c:pt idx="428">
                  <c:v>0.85</c:v>
                </c:pt>
                <c:pt idx="429">
                  <c:v>0.85</c:v>
                </c:pt>
                <c:pt idx="430">
                  <c:v>0.85</c:v>
                </c:pt>
                <c:pt idx="431">
                  <c:v>0.85</c:v>
                </c:pt>
                <c:pt idx="432">
                  <c:v>0.85</c:v>
                </c:pt>
                <c:pt idx="433">
                  <c:v>0.85</c:v>
                </c:pt>
                <c:pt idx="434">
                  <c:v>0.85</c:v>
                </c:pt>
                <c:pt idx="435">
                  <c:v>0.85</c:v>
                </c:pt>
                <c:pt idx="436">
                  <c:v>0.85</c:v>
                </c:pt>
                <c:pt idx="437">
                  <c:v>0.85</c:v>
                </c:pt>
                <c:pt idx="438">
                  <c:v>0.85</c:v>
                </c:pt>
                <c:pt idx="439">
                  <c:v>0.85</c:v>
                </c:pt>
                <c:pt idx="440">
                  <c:v>0.85</c:v>
                </c:pt>
                <c:pt idx="441">
                  <c:v>0.85</c:v>
                </c:pt>
                <c:pt idx="442">
                  <c:v>0.85</c:v>
                </c:pt>
                <c:pt idx="443">
                  <c:v>0.85</c:v>
                </c:pt>
                <c:pt idx="444">
                  <c:v>0.85</c:v>
                </c:pt>
                <c:pt idx="445">
                  <c:v>0.85</c:v>
                </c:pt>
                <c:pt idx="446">
                  <c:v>0.85</c:v>
                </c:pt>
                <c:pt idx="447">
                  <c:v>0.85</c:v>
                </c:pt>
                <c:pt idx="448">
                  <c:v>0.85</c:v>
                </c:pt>
                <c:pt idx="449">
                  <c:v>0.85</c:v>
                </c:pt>
                <c:pt idx="450">
                  <c:v>0.85</c:v>
                </c:pt>
                <c:pt idx="451">
                  <c:v>0.85</c:v>
                </c:pt>
                <c:pt idx="452">
                  <c:v>0.85</c:v>
                </c:pt>
                <c:pt idx="453">
                  <c:v>0.85</c:v>
                </c:pt>
                <c:pt idx="454">
                  <c:v>0.85</c:v>
                </c:pt>
                <c:pt idx="455">
                  <c:v>0.85</c:v>
                </c:pt>
                <c:pt idx="456">
                  <c:v>0.85</c:v>
                </c:pt>
                <c:pt idx="457">
                  <c:v>0.85</c:v>
                </c:pt>
                <c:pt idx="458">
                  <c:v>0.85</c:v>
                </c:pt>
                <c:pt idx="459">
                  <c:v>0.85</c:v>
                </c:pt>
                <c:pt idx="460">
                  <c:v>0.85</c:v>
                </c:pt>
                <c:pt idx="461">
                  <c:v>0.85</c:v>
                </c:pt>
                <c:pt idx="462">
                  <c:v>0.85</c:v>
                </c:pt>
                <c:pt idx="463">
                  <c:v>0.85</c:v>
                </c:pt>
                <c:pt idx="464">
                  <c:v>0.85</c:v>
                </c:pt>
                <c:pt idx="465">
                  <c:v>0.85</c:v>
                </c:pt>
                <c:pt idx="466">
                  <c:v>0.85</c:v>
                </c:pt>
                <c:pt idx="467">
                  <c:v>0.85</c:v>
                </c:pt>
                <c:pt idx="468">
                  <c:v>0.85</c:v>
                </c:pt>
                <c:pt idx="469">
                  <c:v>0.85</c:v>
                </c:pt>
                <c:pt idx="470">
                  <c:v>0.85</c:v>
                </c:pt>
                <c:pt idx="471">
                  <c:v>0.85</c:v>
                </c:pt>
                <c:pt idx="472">
                  <c:v>0.85</c:v>
                </c:pt>
                <c:pt idx="473">
                  <c:v>0.85</c:v>
                </c:pt>
                <c:pt idx="474">
                  <c:v>0.85</c:v>
                </c:pt>
                <c:pt idx="475">
                  <c:v>0.85</c:v>
                </c:pt>
                <c:pt idx="476">
                  <c:v>0.85</c:v>
                </c:pt>
                <c:pt idx="477">
                  <c:v>0.85</c:v>
                </c:pt>
                <c:pt idx="478">
                  <c:v>0.85</c:v>
                </c:pt>
                <c:pt idx="479">
                  <c:v>0.85</c:v>
                </c:pt>
                <c:pt idx="480">
                  <c:v>0.85</c:v>
                </c:pt>
                <c:pt idx="481">
                  <c:v>0.85</c:v>
                </c:pt>
                <c:pt idx="482">
                  <c:v>0.85</c:v>
                </c:pt>
                <c:pt idx="483">
                  <c:v>0.85</c:v>
                </c:pt>
                <c:pt idx="484">
                  <c:v>0.85</c:v>
                </c:pt>
                <c:pt idx="485">
                  <c:v>0.85</c:v>
                </c:pt>
                <c:pt idx="486">
                  <c:v>0.85</c:v>
                </c:pt>
                <c:pt idx="487">
                  <c:v>0.85</c:v>
                </c:pt>
                <c:pt idx="488">
                  <c:v>0.85</c:v>
                </c:pt>
                <c:pt idx="489">
                  <c:v>0.85</c:v>
                </c:pt>
                <c:pt idx="490">
                  <c:v>0.85</c:v>
                </c:pt>
                <c:pt idx="491">
                  <c:v>0.85</c:v>
                </c:pt>
                <c:pt idx="492">
                  <c:v>0.85</c:v>
                </c:pt>
                <c:pt idx="493">
                  <c:v>0.85</c:v>
                </c:pt>
                <c:pt idx="494">
                  <c:v>0.85</c:v>
                </c:pt>
                <c:pt idx="495">
                  <c:v>0.85</c:v>
                </c:pt>
                <c:pt idx="496">
                  <c:v>0.85</c:v>
                </c:pt>
                <c:pt idx="497">
                  <c:v>0.85</c:v>
                </c:pt>
                <c:pt idx="498">
                  <c:v>0.85</c:v>
                </c:pt>
                <c:pt idx="499">
                  <c:v>0.85</c:v>
                </c:pt>
                <c:pt idx="500">
                  <c:v>0.85</c:v>
                </c:pt>
                <c:pt idx="501">
                  <c:v>0.85</c:v>
                </c:pt>
                <c:pt idx="502">
                  <c:v>0.85</c:v>
                </c:pt>
                <c:pt idx="503">
                  <c:v>0.85</c:v>
                </c:pt>
                <c:pt idx="504">
                  <c:v>0.85</c:v>
                </c:pt>
                <c:pt idx="505">
                  <c:v>0.85</c:v>
                </c:pt>
                <c:pt idx="506">
                  <c:v>0.85</c:v>
                </c:pt>
                <c:pt idx="507">
                  <c:v>0.85</c:v>
                </c:pt>
                <c:pt idx="508">
                  <c:v>0.85</c:v>
                </c:pt>
                <c:pt idx="509">
                  <c:v>0.85</c:v>
                </c:pt>
                <c:pt idx="510">
                  <c:v>0.85</c:v>
                </c:pt>
                <c:pt idx="511">
                  <c:v>0.85</c:v>
                </c:pt>
                <c:pt idx="512">
                  <c:v>0.85</c:v>
                </c:pt>
                <c:pt idx="513">
                  <c:v>0.85</c:v>
                </c:pt>
                <c:pt idx="514">
                  <c:v>0.85</c:v>
                </c:pt>
                <c:pt idx="515">
                  <c:v>0.85</c:v>
                </c:pt>
                <c:pt idx="516">
                  <c:v>0.85</c:v>
                </c:pt>
                <c:pt idx="517">
                  <c:v>0.85</c:v>
                </c:pt>
                <c:pt idx="518">
                  <c:v>0.85</c:v>
                </c:pt>
                <c:pt idx="519">
                  <c:v>0.85</c:v>
                </c:pt>
                <c:pt idx="520">
                  <c:v>0.85</c:v>
                </c:pt>
                <c:pt idx="521">
                  <c:v>0.85</c:v>
                </c:pt>
                <c:pt idx="522">
                  <c:v>0.85</c:v>
                </c:pt>
                <c:pt idx="523">
                  <c:v>0.85</c:v>
                </c:pt>
                <c:pt idx="524">
                  <c:v>0.85</c:v>
                </c:pt>
                <c:pt idx="525">
                  <c:v>0.85</c:v>
                </c:pt>
                <c:pt idx="526">
                  <c:v>0.85</c:v>
                </c:pt>
                <c:pt idx="527">
                  <c:v>0.85</c:v>
                </c:pt>
                <c:pt idx="528">
                  <c:v>0.85</c:v>
                </c:pt>
                <c:pt idx="529">
                  <c:v>0.85</c:v>
                </c:pt>
                <c:pt idx="530">
                  <c:v>0.85</c:v>
                </c:pt>
                <c:pt idx="531">
                  <c:v>0.85</c:v>
                </c:pt>
                <c:pt idx="532">
                  <c:v>0.85</c:v>
                </c:pt>
                <c:pt idx="533">
                  <c:v>0.85</c:v>
                </c:pt>
                <c:pt idx="534">
                  <c:v>0.85</c:v>
                </c:pt>
                <c:pt idx="535">
                  <c:v>0.85</c:v>
                </c:pt>
                <c:pt idx="536">
                  <c:v>0.85</c:v>
                </c:pt>
                <c:pt idx="537">
                  <c:v>0.85</c:v>
                </c:pt>
                <c:pt idx="538">
                  <c:v>0.85</c:v>
                </c:pt>
                <c:pt idx="539">
                  <c:v>0.85</c:v>
                </c:pt>
                <c:pt idx="540">
                  <c:v>0.85</c:v>
                </c:pt>
                <c:pt idx="541">
                  <c:v>0.85</c:v>
                </c:pt>
                <c:pt idx="542">
                  <c:v>0.85</c:v>
                </c:pt>
                <c:pt idx="543">
                  <c:v>0.85</c:v>
                </c:pt>
                <c:pt idx="544">
                  <c:v>0.85</c:v>
                </c:pt>
                <c:pt idx="545">
                  <c:v>0.85</c:v>
                </c:pt>
                <c:pt idx="546">
                  <c:v>0.85</c:v>
                </c:pt>
                <c:pt idx="547">
                  <c:v>0.85</c:v>
                </c:pt>
                <c:pt idx="548">
                  <c:v>0.85</c:v>
                </c:pt>
                <c:pt idx="549">
                  <c:v>0.85</c:v>
                </c:pt>
                <c:pt idx="550">
                  <c:v>0.85</c:v>
                </c:pt>
                <c:pt idx="551">
                  <c:v>0.85</c:v>
                </c:pt>
                <c:pt idx="552">
                  <c:v>0.85</c:v>
                </c:pt>
                <c:pt idx="553">
                  <c:v>0.85</c:v>
                </c:pt>
                <c:pt idx="554">
                  <c:v>0.85</c:v>
                </c:pt>
                <c:pt idx="555">
                  <c:v>0.85</c:v>
                </c:pt>
                <c:pt idx="556">
                  <c:v>0.85</c:v>
                </c:pt>
                <c:pt idx="557">
                  <c:v>0.85</c:v>
                </c:pt>
                <c:pt idx="558">
                  <c:v>0.85</c:v>
                </c:pt>
                <c:pt idx="559">
                  <c:v>0.85</c:v>
                </c:pt>
                <c:pt idx="560">
                  <c:v>0.85</c:v>
                </c:pt>
                <c:pt idx="561">
                  <c:v>0.85</c:v>
                </c:pt>
                <c:pt idx="562">
                  <c:v>0.85</c:v>
                </c:pt>
                <c:pt idx="563">
                  <c:v>0.85</c:v>
                </c:pt>
                <c:pt idx="564">
                  <c:v>0.85</c:v>
                </c:pt>
                <c:pt idx="565">
                  <c:v>0.85</c:v>
                </c:pt>
                <c:pt idx="566">
                  <c:v>0.85</c:v>
                </c:pt>
                <c:pt idx="567">
                  <c:v>0.85</c:v>
                </c:pt>
                <c:pt idx="568">
                  <c:v>0.85</c:v>
                </c:pt>
                <c:pt idx="569">
                  <c:v>0.85</c:v>
                </c:pt>
                <c:pt idx="570">
                  <c:v>0.85</c:v>
                </c:pt>
                <c:pt idx="571">
                  <c:v>0.85</c:v>
                </c:pt>
                <c:pt idx="572">
                  <c:v>0.85</c:v>
                </c:pt>
                <c:pt idx="573">
                  <c:v>0.85</c:v>
                </c:pt>
                <c:pt idx="574">
                  <c:v>0.85</c:v>
                </c:pt>
                <c:pt idx="575">
                  <c:v>0.85</c:v>
                </c:pt>
                <c:pt idx="576">
                  <c:v>0.85</c:v>
                </c:pt>
                <c:pt idx="577">
                  <c:v>0.85</c:v>
                </c:pt>
                <c:pt idx="578">
                  <c:v>0.85</c:v>
                </c:pt>
                <c:pt idx="579">
                  <c:v>0.85</c:v>
                </c:pt>
                <c:pt idx="580">
                  <c:v>0.85</c:v>
                </c:pt>
                <c:pt idx="581">
                  <c:v>0.85</c:v>
                </c:pt>
                <c:pt idx="582">
                  <c:v>0.85</c:v>
                </c:pt>
                <c:pt idx="583">
                  <c:v>0.85</c:v>
                </c:pt>
                <c:pt idx="584">
                  <c:v>0.85</c:v>
                </c:pt>
                <c:pt idx="585">
                  <c:v>0.85</c:v>
                </c:pt>
                <c:pt idx="586">
                  <c:v>0.85</c:v>
                </c:pt>
                <c:pt idx="587">
                  <c:v>0.85</c:v>
                </c:pt>
                <c:pt idx="588">
                  <c:v>0.85</c:v>
                </c:pt>
                <c:pt idx="589">
                  <c:v>0.85</c:v>
                </c:pt>
                <c:pt idx="590">
                  <c:v>0.85</c:v>
                </c:pt>
                <c:pt idx="591">
                  <c:v>0.85</c:v>
                </c:pt>
                <c:pt idx="592">
                  <c:v>0.85</c:v>
                </c:pt>
                <c:pt idx="593">
                  <c:v>0.85</c:v>
                </c:pt>
                <c:pt idx="594">
                  <c:v>0.85</c:v>
                </c:pt>
                <c:pt idx="595">
                  <c:v>0.85</c:v>
                </c:pt>
                <c:pt idx="596">
                  <c:v>0.85</c:v>
                </c:pt>
                <c:pt idx="597">
                  <c:v>0.85</c:v>
                </c:pt>
                <c:pt idx="598">
                  <c:v>0.85</c:v>
                </c:pt>
                <c:pt idx="599">
                  <c:v>0.85</c:v>
                </c:pt>
                <c:pt idx="600">
                  <c:v>0.85</c:v>
                </c:pt>
                <c:pt idx="601">
                  <c:v>0.85</c:v>
                </c:pt>
                <c:pt idx="602">
                  <c:v>0.85</c:v>
                </c:pt>
                <c:pt idx="603">
                  <c:v>0.85</c:v>
                </c:pt>
                <c:pt idx="604">
                  <c:v>0.85</c:v>
                </c:pt>
                <c:pt idx="605">
                  <c:v>0.85</c:v>
                </c:pt>
                <c:pt idx="606">
                  <c:v>0.85</c:v>
                </c:pt>
                <c:pt idx="607">
                  <c:v>0.85</c:v>
                </c:pt>
                <c:pt idx="608">
                  <c:v>0.85</c:v>
                </c:pt>
                <c:pt idx="609">
                  <c:v>0.85</c:v>
                </c:pt>
                <c:pt idx="610">
                  <c:v>0.85</c:v>
                </c:pt>
                <c:pt idx="611">
                  <c:v>0.85</c:v>
                </c:pt>
                <c:pt idx="612">
                  <c:v>0.85</c:v>
                </c:pt>
                <c:pt idx="613">
                  <c:v>0.85</c:v>
                </c:pt>
                <c:pt idx="614">
                  <c:v>0.85</c:v>
                </c:pt>
                <c:pt idx="615">
                  <c:v>0.85</c:v>
                </c:pt>
                <c:pt idx="616">
                  <c:v>0.85</c:v>
                </c:pt>
                <c:pt idx="617">
                  <c:v>0.85</c:v>
                </c:pt>
                <c:pt idx="618">
                  <c:v>0.85</c:v>
                </c:pt>
                <c:pt idx="619">
                  <c:v>0.85</c:v>
                </c:pt>
                <c:pt idx="620">
                  <c:v>0.85</c:v>
                </c:pt>
                <c:pt idx="621">
                  <c:v>0.85</c:v>
                </c:pt>
                <c:pt idx="622">
                  <c:v>0.85</c:v>
                </c:pt>
                <c:pt idx="623">
                  <c:v>0.85</c:v>
                </c:pt>
                <c:pt idx="624">
                  <c:v>0.85</c:v>
                </c:pt>
                <c:pt idx="625">
                  <c:v>0.85</c:v>
                </c:pt>
                <c:pt idx="626">
                  <c:v>0.85</c:v>
                </c:pt>
                <c:pt idx="627">
                  <c:v>0.85</c:v>
                </c:pt>
                <c:pt idx="628">
                  <c:v>0.85</c:v>
                </c:pt>
                <c:pt idx="629">
                  <c:v>0.85</c:v>
                </c:pt>
                <c:pt idx="630">
                  <c:v>0.85</c:v>
                </c:pt>
                <c:pt idx="631">
                  <c:v>0.85</c:v>
                </c:pt>
                <c:pt idx="632">
                  <c:v>0.85</c:v>
                </c:pt>
                <c:pt idx="633">
                  <c:v>0.85</c:v>
                </c:pt>
                <c:pt idx="634">
                  <c:v>0.85</c:v>
                </c:pt>
                <c:pt idx="635">
                  <c:v>0.85</c:v>
                </c:pt>
                <c:pt idx="636">
                  <c:v>0.85</c:v>
                </c:pt>
                <c:pt idx="637">
                  <c:v>0.85</c:v>
                </c:pt>
                <c:pt idx="638">
                  <c:v>0.85</c:v>
                </c:pt>
                <c:pt idx="639">
                  <c:v>0.85</c:v>
                </c:pt>
                <c:pt idx="640">
                  <c:v>0.85</c:v>
                </c:pt>
                <c:pt idx="641">
                  <c:v>0.85</c:v>
                </c:pt>
                <c:pt idx="642">
                  <c:v>0.85</c:v>
                </c:pt>
                <c:pt idx="643">
                  <c:v>0.85</c:v>
                </c:pt>
                <c:pt idx="644">
                  <c:v>0.85</c:v>
                </c:pt>
                <c:pt idx="645">
                  <c:v>0.85</c:v>
                </c:pt>
                <c:pt idx="646">
                  <c:v>0.85</c:v>
                </c:pt>
                <c:pt idx="647">
                  <c:v>0.85</c:v>
                </c:pt>
                <c:pt idx="648">
                  <c:v>0.85</c:v>
                </c:pt>
                <c:pt idx="649">
                  <c:v>0.85</c:v>
                </c:pt>
                <c:pt idx="650">
                  <c:v>0.85</c:v>
                </c:pt>
                <c:pt idx="651">
                  <c:v>0.85</c:v>
                </c:pt>
                <c:pt idx="652">
                  <c:v>0.85</c:v>
                </c:pt>
                <c:pt idx="653">
                  <c:v>0.85</c:v>
                </c:pt>
                <c:pt idx="654">
                  <c:v>0.85</c:v>
                </c:pt>
                <c:pt idx="655">
                  <c:v>0.85</c:v>
                </c:pt>
                <c:pt idx="656">
                  <c:v>0.85</c:v>
                </c:pt>
                <c:pt idx="657">
                  <c:v>0.85</c:v>
                </c:pt>
                <c:pt idx="658">
                  <c:v>0.85</c:v>
                </c:pt>
                <c:pt idx="659">
                  <c:v>0.85</c:v>
                </c:pt>
                <c:pt idx="660">
                  <c:v>0.85</c:v>
                </c:pt>
                <c:pt idx="661">
                  <c:v>0.85</c:v>
                </c:pt>
                <c:pt idx="662">
                  <c:v>0.85</c:v>
                </c:pt>
                <c:pt idx="663">
                  <c:v>0.85</c:v>
                </c:pt>
                <c:pt idx="664">
                  <c:v>0.85</c:v>
                </c:pt>
                <c:pt idx="665">
                  <c:v>0.85</c:v>
                </c:pt>
                <c:pt idx="666">
                  <c:v>0.85</c:v>
                </c:pt>
                <c:pt idx="667">
                  <c:v>0.85</c:v>
                </c:pt>
                <c:pt idx="668">
                  <c:v>0.85</c:v>
                </c:pt>
                <c:pt idx="669">
                  <c:v>0.85</c:v>
                </c:pt>
                <c:pt idx="670">
                  <c:v>0.85</c:v>
                </c:pt>
                <c:pt idx="671">
                  <c:v>0.85</c:v>
                </c:pt>
                <c:pt idx="672">
                  <c:v>0.85</c:v>
                </c:pt>
                <c:pt idx="673">
                  <c:v>0.85</c:v>
                </c:pt>
                <c:pt idx="674">
                  <c:v>0.85</c:v>
                </c:pt>
                <c:pt idx="675">
                  <c:v>0.85</c:v>
                </c:pt>
                <c:pt idx="676">
                  <c:v>0.85</c:v>
                </c:pt>
                <c:pt idx="677">
                  <c:v>0.85</c:v>
                </c:pt>
                <c:pt idx="678">
                  <c:v>0.85</c:v>
                </c:pt>
                <c:pt idx="679">
                  <c:v>0.85</c:v>
                </c:pt>
                <c:pt idx="680">
                  <c:v>0.85</c:v>
                </c:pt>
                <c:pt idx="681">
                  <c:v>0.85</c:v>
                </c:pt>
                <c:pt idx="682">
                  <c:v>0.85</c:v>
                </c:pt>
                <c:pt idx="683">
                  <c:v>0.85</c:v>
                </c:pt>
                <c:pt idx="684">
                  <c:v>0.85</c:v>
                </c:pt>
                <c:pt idx="685">
                  <c:v>0.85</c:v>
                </c:pt>
                <c:pt idx="686">
                  <c:v>0.85</c:v>
                </c:pt>
                <c:pt idx="687">
                  <c:v>0.85</c:v>
                </c:pt>
                <c:pt idx="688">
                  <c:v>0.85</c:v>
                </c:pt>
                <c:pt idx="689">
                  <c:v>0.85</c:v>
                </c:pt>
                <c:pt idx="690">
                  <c:v>0.85</c:v>
                </c:pt>
                <c:pt idx="691">
                  <c:v>0.85</c:v>
                </c:pt>
                <c:pt idx="692">
                  <c:v>0.85</c:v>
                </c:pt>
                <c:pt idx="693">
                  <c:v>0.85</c:v>
                </c:pt>
                <c:pt idx="694">
                  <c:v>0.85</c:v>
                </c:pt>
                <c:pt idx="695">
                  <c:v>0.85</c:v>
                </c:pt>
                <c:pt idx="696">
                  <c:v>0.85</c:v>
                </c:pt>
                <c:pt idx="697">
                  <c:v>0.85</c:v>
                </c:pt>
                <c:pt idx="698">
                  <c:v>0.85</c:v>
                </c:pt>
                <c:pt idx="699">
                  <c:v>0.85</c:v>
                </c:pt>
                <c:pt idx="700">
                  <c:v>0.85</c:v>
                </c:pt>
                <c:pt idx="701">
                  <c:v>0.85</c:v>
                </c:pt>
                <c:pt idx="702">
                  <c:v>0.85</c:v>
                </c:pt>
                <c:pt idx="703">
                  <c:v>0.85</c:v>
                </c:pt>
                <c:pt idx="704">
                  <c:v>0.85</c:v>
                </c:pt>
                <c:pt idx="705">
                  <c:v>0.85</c:v>
                </c:pt>
                <c:pt idx="706">
                  <c:v>0.85</c:v>
                </c:pt>
                <c:pt idx="707">
                  <c:v>0.85</c:v>
                </c:pt>
                <c:pt idx="708">
                  <c:v>0.85</c:v>
                </c:pt>
                <c:pt idx="709">
                  <c:v>0.85</c:v>
                </c:pt>
                <c:pt idx="710">
                  <c:v>0.85</c:v>
                </c:pt>
                <c:pt idx="711">
                  <c:v>0.85</c:v>
                </c:pt>
                <c:pt idx="712">
                  <c:v>0.85</c:v>
                </c:pt>
                <c:pt idx="713">
                  <c:v>0.85</c:v>
                </c:pt>
                <c:pt idx="714">
                  <c:v>0.85</c:v>
                </c:pt>
                <c:pt idx="715">
                  <c:v>0.85</c:v>
                </c:pt>
                <c:pt idx="716">
                  <c:v>0.85</c:v>
                </c:pt>
                <c:pt idx="717">
                  <c:v>0.85</c:v>
                </c:pt>
                <c:pt idx="718">
                  <c:v>0.85</c:v>
                </c:pt>
                <c:pt idx="719">
                  <c:v>0.85</c:v>
                </c:pt>
                <c:pt idx="720">
                  <c:v>0.85</c:v>
                </c:pt>
                <c:pt idx="721">
                  <c:v>0.85</c:v>
                </c:pt>
                <c:pt idx="722">
                  <c:v>0.85</c:v>
                </c:pt>
                <c:pt idx="723">
                  <c:v>0.85</c:v>
                </c:pt>
                <c:pt idx="724">
                  <c:v>0.85</c:v>
                </c:pt>
                <c:pt idx="725">
                  <c:v>0.85</c:v>
                </c:pt>
                <c:pt idx="726">
                  <c:v>0.85</c:v>
                </c:pt>
                <c:pt idx="727">
                  <c:v>0.85</c:v>
                </c:pt>
                <c:pt idx="728">
                  <c:v>0.85</c:v>
                </c:pt>
                <c:pt idx="729">
                  <c:v>0.85</c:v>
                </c:pt>
                <c:pt idx="730">
                  <c:v>0.85</c:v>
                </c:pt>
                <c:pt idx="731">
                  <c:v>0.85</c:v>
                </c:pt>
                <c:pt idx="732">
                  <c:v>0.85</c:v>
                </c:pt>
                <c:pt idx="733">
                  <c:v>0.85</c:v>
                </c:pt>
                <c:pt idx="734">
                  <c:v>0.85</c:v>
                </c:pt>
                <c:pt idx="735">
                  <c:v>0.85</c:v>
                </c:pt>
                <c:pt idx="736">
                  <c:v>0.85</c:v>
                </c:pt>
                <c:pt idx="737">
                  <c:v>0.85</c:v>
                </c:pt>
                <c:pt idx="738">
                  <c:v>0.85</c:v>
                </c:pt>
                <c:pt idx="739">
                  <c:v>0.85</c:v>
                </c:pt>
                <c:pt idx="740">
                  <c:v>0.85</c:v>
                </c:pt>
                <c:pt idx="741">
                  <c:v>0.85</c:v>
                </c:pt>
                <c:pt idx="742">
                  <c:v>0.85</c:v>
                </c:pt>
                <c:pt idx="743">
                  <c:v>0.85</c:v>
                </c:pt>
                <c:pt idx="744">
                  <c:v>0.85</c:v>
                </c:pt>
                <c:pt idx="745">
                  <c:v>0.85</c:v>
                </c:pt>
                <c:pt idx="746">
                  <c:v>0.85</c:v>
                </c:pt>
                <c:pt idx="747">
                  <c:v>0.85</c:v>
                </c:pt>
                <c:pt idx="748">
                  <c:v>0.85</c:v>
                </c:pt>
                <c:pt idx="749">
                  <c:v>0.85</c:v>
                </c:pt>
                <c:pt idx="750">
                  <c:v>0.85</c:v>
                </c:pt>
                <c:pt idx="751">
                  <c:v>0.85</c:v>
                </c:pt>
                <c:pt idx="752">
                  <c:v>0.85</c:v>
                </c:pt>
                <c:pt idx="753">
                  <c:v>0.85</c:v>
                </c:pt>
                <c:pt idx="754">
                  <c:v>0.85</c:v>
                </c:pt>
                <c:pt idx="755">
                  <c:v>0.85</c:v>
                </c:pt>
                <c:pt idx="756">
                  <c:v>0.85</c:v>
                </c:pt>
                <c:pt idx="757">
                  <c:v>0.85</c:v>
                </c:pt>
                <c:pt idx="758">
                  <c:v>0.85</c:v>
                </c:pt>
                <c:pt idx="759">
                  <c:v>0.85</c:v>
                </c:pt>
                <c:pt idx="760">
                  <c:v>0.85</c:v>
                </c:pt>
                <c:pt idx="761">
                  <c:v>0.85</c:v>
                </c:pt>
                <c:pt idx="762">
                  <c:v>0.85</c:v>
                </c:pt>
                <c:pt idx="763">
                  <c:v>0.85</c:v>
                </c:pt>
                <c:pt idx="764">
                  <c:v>0.85</c:v>
                </c:pt>
                <c:pt idx="765">
                  <c:v>0.85</c:v>
                </c:pt>
                <c:pt idx="766">
                  <c:v>0.85</c:v>
                </c:pt>
                <c:pt idx="767">
                  <c:v>0.85</c:v>
                </c:pt>
                <c:pt idx="768">
                  <c:v>0.85</c:v>
                </c:pt>
                <c:pt idx="769">
                  <c:v>0.85</c:v>
                </c:pt>
                <c:pt idx="770">
                  <c:v>0.85</c:v>
                </c:pt>
                <c:pt idx="771">
                  <c:v>0.85</c:v>
                </c:pt>
                <c:pt idx="772">
                  <c:v>0.85</c:v>
                </c:pt>
                <c:pt idx="773">
                  <c:v>0.85</c:v>
                </c:pt>
                <c:pt idx="774">
                  <c:v>0.85</c:v>
                </c:pt>
                <c:pt idx="775">
                  <c:v>0.85</c:v>
                </c:pt>
                <c:pt idx="776">
                  <c:v>0.85</c:v>
                </c:pt>
                <c:pt idx="777">
                  <c:v>0.85</c:v>
                </c:pt>
                <c:pt idx="778">
                  <c:v>0.85</c:v>
                </c:pt>
                <c:pt idx="779">
                  <c:v>0.85</c:v>
                </c:pt>
                <c:pt idx="780">
                  <c:v>0.85</c:v>
                </c:pt>
                <c:pt idx="781">
                  <c:v>0.85</c:v>
                </c:pt>
                <c:pt idx="782">
                  <c:v>0.85</c:v>
                </c:pt>
                <c:pt idx="783">
                  <c:v>0.85</c:v>
                </c:pt>
                <c:pt idx="784">
                  <c:v>0.85</c:v>
                </c:pt>
                <c:pt idx="785">
                  <c:v>0.85</c:v>
                </c:pt>
                <c:pt idx="786">
                  <c:v>0.85</c:v>
                </c:pt>
                <c:pt idx="787">
                  <c:v>0.85</c:v>
                </c:pt>
                <c:pt idx="788">
                  <c:v>0.85</c:v>
                </c:pt>
                <c:pt idx="789">
                  <c:v>0.85</c:v>
                </c:pt>
                <c:pt idx="790">
                  <c:v>0.85</c:v>
                </c:pt>
                <c:pt idx="791">
                  <c:v>0.85</c:v>
                </c:pt>
                <c:pt idx="792">
                  <c:v>0.85</c:v>
                </c:pt>
                <c:pt idx="793">
                  <c:v>0.85</c:v>
                </c:pt>
                <c:pt idx="794">
                  <c:v>0.85</c:v>
                </c:pt>
                <c:pt idx="795">
                  <c:v>0.85</c:v>
                </c:pt>
                <c:pt idx="796">
                  <c:v>0.85</c:v>
                </c:pt>
                <c:pt idx="797">
                  <c:v>0.85</c:v>
                </c:pt>
                <c:pt idx="798">
                  <c:v>0.85</c:v>
                </c:pt>
                <c:pt idx="799">
                  <c:v>0.85</c:v>
                </c:pt>
                <c:pt idx="800">
                  <c:v>0.85</c:v>
                </c:pt>
                <c:pt idx="801">
                  <c:v>0.85</c:v>
                </c:pt>
                <c:pt idx="802">
                  <c:v>0.85</c:v>
                </c:pt>
                <c:pt idx="803">
                  <c:v>0.85</c:v>
                </c:pt>
                <c:pt idx="804">
                  <c:v>0.85</c:v>
                </c:pt>
                <c:pt idx="805">
                  <c:v>0.85</c:v>
                </c:pt>
                <c:pt idx="806">
                  <c:v>0.85</c:v>
                </c:pt>
                <c:pt idx="807">
                  <c:v>0.85</c:v>
                </c:pt>
                <c:pt idx="808">
                  <c:v>0.85</c:v>
                </c:pt>
                <c:pt idx="809">
                  <c:v>0.85</c:v>
                </c:pt>
                <c:pt idx="810">
                  <c:v>0.85</c:v>
                </c:pt>
                <c:pt idx="811">
                  <c:v>0.85</c:v>
                </c:pt>
                <c:pt idx="812">
                  <c:v>0.85</c:v>
                </c:pt>
                <c:pt idx="813">
                  <c:v>0.85</c:v>
                </c:pt>
                <c:pt idx="814">
                  <c:v>0.85</c:v>
                </c:pt>
                <c:pt idx="815">
                  <c:v>0.85</c:v>
                </c:pt>
                <c:pt idx="816">
                  <c:v>0.85</c:v>
                </c:pt>
                <c:pt idx="817">
                  <c:v>0.85</c:v>
                </c:pt>
                <c:pt idx="818">
                  <c:v>0.85</c:v>
                </c:pt>
                <c:pt idx="819">
                  <c:v>0.85</c:v>
                </c:pt>
                <c:pt idx="820">
                  <c:v>0.85</c:v>
                </c:pt>
                <c:pt idx="821">
                  <c:v>0.85</c:v>
                </c:pt>
                <c:pt idx="822">
                  <c:v>0.85</c:v>
                </c:pt>
                <c:pt idx="823">
                  <c:v>0.85</c:v>
                </c:pt>
                <c:pt idx="824">
                  <c:v>0.85</c:v>
                </c:pt>
                <c:pt idx="825">
                  <c:v>0.85</c:v>
                </c:pt>
                <c:pt idx="826">
                  <c:v>0.85</c:v>
                </c:pt>
                <c:pt idx="827">
                  <c:v>0.85</c:v>
                </c:pt>
                <c:pt idx="828">
                  <c:v>0.85</c:v>
                </c:pt>
                <c:pt idx="829">
                  <c:v>0.85</c:v>
                </c:pt>
                <c:pt idx="830">
                  <c:v>0.85</c:v>
                </c:pt>
                <c:pt idx="831">
                  <c:v>0.85</c:v>
                </c:pt>
                <c:pt idx="832">
                  <c:v>0.85</c:v>
                </c:pt>
                <c:pt idx="833">
                  <c:v>0.85</c:v>
                </c:pt>
                <c:pt idx="834">
                  <c:v>0.85</c:v>
                </c:pt>
                <c:pt idx="835">
                  <c:v>0.85</c:v>
                </c:pt>
                <c:pt idx="836">
                  <c:v>0.85</c:v>
                </c:pt>
                <c:pt idx="837">
                  <c:v>0.85</c:v>
                </c:pt>
                <c:pt idx="838">
                  <c:v>0.85</c:v>
                </c:pt>
                <c:pt idx="839">
                  <c:v>0.85</c:v>
                </c:pt>
                <c:pt idx="840">
                  <c:v>0.85</c:v>
                </c:pt>
                <c:pt idx="841">
                  <c:v>0.85</c:v>
                </c:pt>
                <c:pt idx="842">
                  <c:v>0.85</c:v>
                </c:pt>
                <c:pt idx="843">
                  <c:v>0.85</c:v>
                </c:pt>
                <c:pt idx="844">
                  <c:v>0.85</c:v>
                </c:pt>
                <c:pt idx="845">
                  <c:v>0.85</c:v>
                </c:pt>
                <c:pt idx="846">
                  <c:v>0.85</c:v>
                </c:pt>
                <c:pt idx="847">
                  <c:v>0.85</c:v>
                </c:pt>
                <c:pt idx="848">
                  <c:v>0.85</c:v>
                </c:pt>
                <c:pt idx="849">
                  <c:v>0.85</c:v>
                </c:pt>
                <c:pt idx="850">
                  <c:v>0.85</c:v>
                </c:pt>
                <c:pt idx="851">
                  <c:v>0.85</c:v>
                </c:pt>
                <c:pt idx="852">
                  <c:v>0.85</c:v>
                </c:pt>
                <c:pt idx="853">
                  <c:v>0.85</c:v>
                </c:pt>
                <c:pt idx="854">
                  <c:v>0.85</c:v>
                </c:pt>
                <c:pt idx="855">
                  <c:v>0.85</c:v>
                </c:pt>
                <c:pt idx="856">
                  <c:v>0.85</c:v>
                </c:pt>
                <c:pt idx="857">
                  <c:v>0.85</c:v>
                </c:pt>
                <c:pt idx="858">
                  <c:v>0.85</c:v>
                </c:pt>
                <c:pt idx="859">
                  <c:v>0.85</c:v>
                </c:pt>
                <c:pt idx="860">
                  <c:v>0.85</c:v>
                </c:pt>
                <c:pt idx="861">
                  <c:v>0.85</c:v>
                </c:pt>
                <c:pt idx="862">
                  <c:v>0.85</c:v>
                </c:pt>
                <c:pt idx="863">
                  <c:v>0.85</c:v>
                </c:pt>
                <c:pt idx="864">
                  <c:v>0.85</c:v>
                </c:pt>
                <c:pt idx="865">
                  <c:v>0.85</c:v>
                </c:pt>
                <c:pt idx="866">
                  <c:v>0.85</c:v>
                </c:pt>
                <c:pt idx="867">
                  <c:v>0.85</c:v>
                </c:pt>
                <c:pt idx="868">
                  <c:v>0.85</c:v>
                </c:pt>
                <c:pt idx="869">
                  <c:v>0.85</c:v>
                </c:pt>
                <c:pt idx="870">
                  <c:v>0.85</c:v>
                </c:pt>
                <c:pt idx="871">
                  <c:v>0.85</c:v>
                </c:pt>
                <c:pt idx="872">
                  <c:v>0.85</c:v>
                </c:pt>
                <c:pt idx="873">
                  <c:v>0.85</c:v>
                </c:pt>
                <c:pt idx="874">
                  <c:v>0.85</c:v>
                </c:pt>
                <c:pt idx="875">
                  <c:v>0.85</c:v>
                </c:pt>
                <c:pt idx="876">
                  <c:v>0.85</c:v>
                </c:pt>
                <c:pt idx="877">
                  <c:v>0.85</c:v>
                </c:pt>
                <c:pt idx="878">
                  <c:v>0.85</c:v>
                </c:pt>
                <c:pt idx="879">
                  <c:v>0.85</c:v>
                </c:pt>
                <c:pt idx="880">
                  <c:v>0.85</c:v>
                </c:pt>
                <c:pt idx="881">
                  <c:v>0.85</c:v>
                </c:pt>
                <c:pt idx="882">
                  <c:v>0.85</c:v>
                </c:pt>
                <c:pt idx="883">
                  <c:v>0.85</c:v>
                </c:pt>
                <c:pt idx="884">
                  <c:v>0.85</c:v>
                </c:pt>
                <c:pt idx="885">
                  <c:v>0.85</c:v>
                </c:pt>
                <c:pt idx="886">
                  <c:v>0.85</c:v>
                </c:pt>
                <c:pt idx="887">
                  <c:v>0.85</c:v>
                </c:pt>
                <c:pt idx="888">
                  <c:v>0.85</c:v>
                </c:pt>
                <c:pt idx="889">
                  <c:v>0.85</c:v>
                </c:pt>
                <c:pt idx="890">
                  <c:v>0.85</c:v>
                </c:pt>
                <c:pt idx="891">
                  <c:v>0.85</c:v>
                </c:pt>
                <c:pt idx="892">
                  <c:v>0.85</c:v>
                </c:pt>
                <c:pt idx="893">
                  <c:v>0.85</c:v>
                </c:pt>
                <c:pt idx="894">
                  <c:v>0.85</c:v>
                </c:pt>
                <c:pt idx="895">
                  <c:v>0.85</c:v>
                </c:pt>
                <c:pt idx="896">
                  <c:v>0.85</c:v>
                </c:pt>
                <c:pt idx="897">
                  <c:v>0.85</c:v>
                </c:pt>
                <c:pt idx="898">
                  <c:v>0.85</c:v>
                </c:pt>
                <c:pt idx="899">
                  <c:v>0.85</c:v>
                </c:pt>
                <c:pt idx="900">
                  <c:v>0.85</c:v>
                </c:pt>
                <c:pt idx="901">
                  <c:v>0.85</c:v>
                </c:pt>
                <c:pt idx="902">
                  <c:v>0.85</c:v>
                </c:pt>
                <c:pt idx="903">
                  <c:v>0.85</c:v>
                </c:pt>
                <c:pt idx="904">
                  <c:v>0.85</c:v>
                </c:pt>
                <c:pt idx="905">
                  <c:v>0.85</c:v>
                </c:pt>
                <c:pt idx="906">
                  <c:v>0.85</c:v>
                </c:pt>
                <c:pt idx="907">
                  <c:v>0.85</c:v>
                </c:pt>
                <c:pt idx="908">
                  <c:v>0.85</c:v>
                </c:pt>
                <c:pt idx="909">
                  <c:v>0.85</c:v>
                </c:pt>
                <c:pt idx="910">
                  <c:v>0.85</c:v>
                </c:pt>
                <c:pt idx="911">
                  <c:v>0.85</c:v>
                </c:pt>
                <c:pt idx="912">
                  <c:v>0.85</c:v>
                </c:pt>
                <c:pt idx="913">
                  <c:v>0.85</c:v>
                </c:pt>
                <c:pt idx="914">
                  <c:v>0.85</c:v>
                </c:pt>
                <c:pt idx="915">
                  <c:v>0.85</c:v>
                </c:pt>
                <c:pt idx="916">
                  <c:v>0.85</c:v>
                </c:pt>
                <c:pt idx="917">
                  <c:v>0.85</c:v>
                </c:pt>
                <c:pt idx="918">
                  <c:v>0.85</c:v>
                </c:pt>
                <c:pt idx="919">
                  <c:v>0.85</c:v>
                </c:pt>
                <c:pt idx="920">
                  <c:v>0.85</c:v>
                </c:pt>
                <c:pt idx="921">
                  <c:v>0.85</c:v>
                </c:pt>
                <c:pt idx="922">
                  <c:v>0.85</c:v>
                </c:pt>
                <c:pt idx="923">
                  <c:v>0.85</c:v>
                </c:pt>
                <c:pt idx="924">
                  <c:v>0.85</c:v>
                </c:pt>
                <c:pt idx="925">
                  <c:v>0.85</c:v>
                </c:pt>
                <c:pt idx="926">
                  <c:v>0.85</c:v>
                </c:pt>
                <c:pt idx="927">
                  <c:v>0.85</c:v>
                </c:pt>
                <c:pt idx="928">
                  <c:v>0.85</c:v>
                </c:pt>
                <c:pt idx="929">
                  <c:v>0.85</c:v>
                </c:pt>
                <c:pt idx="930">
                  <c:v>0.85</c:v>
                </c:pt>
                <c:pt idx="931">
                  <c:v>0.85</c:v>
                </c:pt>
                <c:pt idx="932">
                  <c:v>0.85</c:v>
                </c:pt>
                <c:pt idx="933">
                  <c:v>0.85</c:v>
                </c:pt>
                <c:pt idx="934">
                  <c:v>0.85</c:v>
                </c:pt>
                <c:pt idx="935">
                  <c:v>0.85</c:v>
                </c:pt>
                <c:pt idx="936">
                  <c:v>0.85</c:v>
                </c:pt>
                <c:pt idx="937">
                  <c:v>0.85</c:v>
                </c:pt>
                <c:pt idx="938">
                  <c:v>0.85</c:v>
                </c:pt>
                <c:pt idx="939">
                  <c:v>0.85</c:v>
                </c:pt>
                <c:pt idx="940">
                  <c:v>0.85</c:v>
                </c:pt>
                <c:pt idx="941">
                  <c:v>0.85</c:v>
                </c:pt>
                <c:pt idx="942">
                  <c:v>0.85</c:v>
                </c:pt>
                <c:pt idx="943">
                  <c:v>0.85</c:v>
                </c:pt>
                <c:pt idx="944">
                  <c:v>0.85</c:v>
                </c:pt>
                <c:pt idx="945">
                  <c:v>0.85</c:v>
                </c:pt>
                <c:pt idx="946">
                  <c:v>0.85</c:v>
                </c:pt>
                <c:pt idx="947">
                  <c:v>0.85</c:v>
                </c:pt>
                <c:pt idx="948">
                  <c:v>0.85</c:v>
                </c:pt>
                <c:pt idx="949">
                  <c:v>0.85</c:v>
                </c:pt>
                <c:pt idx="950">
                  <c:v>0.85</c:v>
                </c:pt>
                <c:pt idx="951">
                  <c:v>0.85</c:v>
                </c:pt>
                <c:pt idx="952">
                  <c:v>0.85</c:v>
                </c:pt>
                <c:pt idx="953">
                  <c:v>0.85</c:v>
                </c:pt>
                <c:pt idx="954">
                  <c:v>0.85</c:v>
                </c:pt>
                <c:pt idx="955">
                  <c:v>0.85</c:v>
                </c:pt>
                <c:pt idx="956">
                  <c:v>0.85</c:v>
                </c:pt>
                <c:pt idx="957">
                  <c:v>0.85</c:v>
                </c:pt>
                <c:pt idx="958">
                  <c:v>0.85</c:v>
                </c:pt>
                <c:pt idx="959">
                  <c:v>0.85</c:v>
                </c:pt>
                <c:pt idx="960">
                  <c:v>0.85</c:v>
                </c:pt>
                <c:pt idx="961">
                  <c:v>0.85</c:v>
                </c:pt>
                <c:pt idx="962">
                  <c:v>0.85</c:v>
                </c:pt>
                <c:pt idx="963">
                  <c:v>0.85</c:v>
                </c:pt>
                <c:pt idx="964">
                  <c:v>0.85</c:v>
                </c:pt>
                <c:pt idx="965">
                  <c:v>0.85</c:v>
                </c:pt>
                <c:pt idx="966">
                  <c:v>0.85</c:v>
                </c:pt>
                <c:pt idx="967">
                  <c:v>0.85</c:v>
                </c:pt>
                <c:pt idx="968">
                  <c:v>0.85</c:v>
                </c:pt>
                <c:pt idx="969">
                  <c:v>0.85</c:v>
                </c:pt>
                <c:pt idx="970">
                  <c:v>0.85</c:v>
                </c:pt>
                <c:pt idx="971">
                  <c:v>0.85</c:v>
                </c:pt>
                <c:pt idx="972">
                  <c:v>0.85</c:v>
                </c:pt>
                <c:pt idx="973">
                  <c:v>0.85</c:v>
                </c:pt>
                <c:pt idx="974">
                  <c:v>0.85</c:v>
                </c:pt>
                <c:pt idx="975">
                  <c:v>0.85</c:v>
                </c:pt>
                <c:pt idx="976">
                  <c:v>0.85</c:v>
                </c:pt>
                <c:pt idx="977">
                  <c:v>0.85</c:v>
                </c:pt>
                <c:pt idx="978">
                  <c:v>0.85</c:v>
                </c:pt>
                <c:pt idx="979">
                  <c:v>0.85</c:v>
                </c:pt>
                <c:pt idx="980">
                  <c:v>0.85</c:v>
                </c:pt>
                <c:pt idx="981">
                  <c:v>0.85</c:v>
                </c:pt>
                <c:pt idx="982">
                  <c:v>0.85</c:v>
                </c:pt>
                <c:pt idx="983">
                  <c:v>0.85</c:v>
                </c:pt>
                <c:pt idx="984">
                  <c:v>0.85</c:v>
                </c:pt>
                <c:pt idx="985">
                  <c:v>0.85</c:v>
                </c:pt>
                <c:pt idx="986">
                  <c:v>0.85</c:v>
                </c:pt>
                <c:pt idx="987">
                  <c:v>0.85</c:v>
                </c:pt>
                <c:pt idx="988">
                  <c:v>0.85</c:v>
                </c:pt>
                <c:pt idx="989">
                  <c:v>0.85</c:v>
                </c:pt>
                <c:pt idx="990">
                  <c:v>0.85</c:v>
                </c:pt>
                <c:pt idx="991">
                  <c:v>0.85</c:v>
                </c:pt>
                <c:pt idx="992">
                  <c:v>0.85</c:v>
                </c:pt>
                <c:pt idx="993">
                  <c:v>0.85</c:v>
                </c:pt>
                <c:pt idx="994">
                  <c:v>0.85</c:v>
                </c:pt>
                <c:pt idx="995">
                  <c:v>0.85</c:v>
                </c:pt>
                <c:pt idx="996">
                  <c:v>0.85</c:v>
                </c:pt>
                <c:pt idx="997">
                  <c:v>0.85</c:v>
                </c:pt>
                <c:pt idx="998">
                  <c:v>0.85</c:v>
                </c:pt>
                <c:pt idx="999">
                  <c:v>0.85</c:v>
                </c:pt>
                <c:pt idx="1000">
                  <c:v>0.85</c:v>
                </c:pt>
                <c:pt idx="1001">
                  <c:v>0.85</c:v>
                </c:pt>
                <c:pt idx="1002">
                  <c:v>0.85</c:v>
                </c:pt>
                <c:pt idx="1003">
                  <c:v>0.85</c:v>
                </c:pt>
                <c:pt idx="1004">
                  <c:v>0.85</c:v>
                </c:pt>
                <c:pt idx="1005">
                  <c:v>0.85</c:v>
                </c:pt>
                <c:pt idx="1006">
                  <c:v>0.85</c:v>
                </c:pt>
                <c:pt idx="1007">
                  <c:v>0.85</c:v>
                </c:pt>
                <c:pt idx="1008">
                  <c:v>0.85</c:v>
                </c:pt>
                <c:pt idx="1009">
                  <c:v>0.85</c:v>
                </c:pt>
                <c:pt idx="1010">
                  <c:v>0.85</c:v>
                </c:pt>
                <c:pt idx="1011">
                  <c:v>0.85</c:v>
                </c:pt>
                <c:pt idx="1012">
                  <c:v>0.85</c:v>
                </c:pt>
                <c:pt idx="1013">
                  <c:v>0.85</c:v>
                </c:pt>
                <c:pt idx="1014">
                  <c:v>0.85</c:v>
                </c:pt>
                <c:pt idx="1015">
                  <c:v>0.85</c:v>
                </c:pt>
                <c:pt idx="1016">
                  <c:v>0.85</c:v>
                </c:pt>
                <c:pt idx="1017">
                  <c:v>0.85</c:v>
                </c:pt>
                <c:pt idx="1018">
                  <c:v>0.85</c:v>
                </c:pt>
                <c:pt idx="1019">
                  <c:v>0.85</c:v>
                </c:pt>
                <c:pt idx="1020">
                  <c:v>0.85</c:v>
                </c:pt>
                <c:pt idx="1021">
                  <c:v>0.85</c:v>
                </c:pt>
                <c:pt idx="1022">
                  <c:v>0.85</c:v>
                </c:pt>
                <c:pt idx="1023">
                  <c:v>0.85</c:v>
                </c:pt>
                <c:pt idx="1024">
                  <c:v>0.85</c:v>
                </c:pt>
                <c:pt idx="1025">
                  <c:v>0.85</c:v>
                </c:pt>
                <c:pt idx="1026">
                  <c:v>0.85</c:v>
                </c:pt>
                <c:pt idx="1027">
                  <c:v>0.85</c:v>
                </c:pt>
                <c:pt idx="1028">
                  <c:v>0.85</c:v>
                </c:pt>
                <c:pt idx="1029">
                  <c:v>0.85</c:v>
                </c:pt>
                <c:pt idx="1030">
                  <c:v>0.85</c:v>
                </c:pt>
                <c:pt idx="1031">
                  <c:v>0.85</c:v>
                </c:pt>
                <c:pt idx="1032">
                  <c:v>0.85</c:v>
                </c:pt>
                <c:pt idx="1033">
                  <c:v>0.85</c:v>
                </c:pt>
                <c:pt idx="1034">
                  <c:v>0.85</c:v>
                </c:pt>
                <c:pt idx="1035">
                  <c:v>0.85</c:v>
                </c:pt>
                <c:pt idx="1036">
                  <c:v>0.85</c:v>
                </c:pt>
                <c:pt idx="1037">
                  <c:v>0.85</c:v>
                </c:pt>
                <c:pt idx="1038">
                  <c:v>0.85</c:v>
                </c:pt>
                <c:pt idx="1039">
                  <c:v>0.85</c:v>
                </c:pt>
                <c:pt idx="1040">
                  <c:v>0.85</c:v>
                </c:pt>
                <c:pt idx="1041">
                  <c:v>0.85</c:v>
                </c:pt>
                <c:pt idx="1042">
                  <c:v>0.85</c:v>
                </c:pt>
                <c:pt idx="1043">
                  <c:v>0.85</c:v>
                </c:pt>
                <c:pt idx="1044">
                  <c:v>0.85</c:v>
                </c:pt>
                <c:pt idx="1045">
                  <c:v>0.85</c:v>
                </c:pt>
                <c:pt idx="1046">
                  <c:v>0.85</c:v>
                </c:pt>
                <c:pt idx="1047">
                  <c:v>0.85</c:v>
                </c:pt>
                <c:pt idx="1048">
                  <c:v>0.85</c:v>
                </c:pt>
                <c:pt idx="1049">
                  <c:v>0.85</c:v>
                </c:pt>
                <c:pt idx="1050">
                  <c:v>0.85</c:v>
                </c:pt>
                <c:pt idx="1051">
                  <c:v>0.85</c:v>
                </c:pt>
                <c:pt idx="1052">
                  <c:v>0.85</c:v>
                </c:pt>
                <c:pt idx="1053">
                  <c:v>0.85</c:v>
                </c:pt>
                <c:pt idx="1054">
                  <c:v>0.85</c:v>
                </c:pt>
                <c:pt idx="1055">
                  <c:v>0.85</c:v>
                </c:pt>
                <c:pt idx="1056">
                  <c:v>0.85</c:v>
                </c:pt>
                <c:pt idx="1057">
                  <c:v>0.85</c:v>
                </c:pt>
                <c:pt idx="1058">
                  <c:v>0.85</c:v>
                </c:pt>
                <c:pt idx="1059">
                  <c:v>0.85</c:v>
                </c:pt>
                <c:pt idx="1060">
                  <c:v>0.85</c:v>
                </c:pt>
                <c:pt idx="1061">
                  <c:v>0.85</c:v>
                </c:pt>
                <c:pt idx="1062">
                  <c:v>0.85</c:v>
                </c:pt>
                <c:pt idx="1063">
                  <c:v>0.85</c:v>
                </c:pt>
                <c:pt idx="1064">
                  <c:v>0.85</c:v>
                </c:pt>
                <c:pt idx="1065">
                  <c:v>0.85</c:v>
                </c:pt>
                <c:pt idx="1066">
                  <c:v>0.85</c:v>
                </c:pt>
                <c:pt idx="1067">
                  <c:v>0.85</c:v>
                </c:pt>
                <c:pt idx="1068">
                  <c:v>0.85</c:v>
                </c:pt>
                <c:pt idx="1069">
                  <c:v>0.85</c:v>
                </c:pt>
                <c:pt idx="1070">
                  <c:v>0.85</c:v>
                </c:pt>
                <c:pt idx="1071">
                  <c:v>0.85</c:v>
                </c:pt>
                <c:pt idx="1072">
                  <c:v>0.85</c:v>
                </c:pt>
                <c:pt idx="1073">
                  <c:v>0.85</c:v>
                </c:pt>
                <c:pt idx="1074">
                  <c:v>0.85</c:v>
                </c:pt>
                <c:pt idx="1075">
                  <c:v>0.85</c:v>
                </c:pt>
                <c:pt idx="1076">
                  <c:v>0.85</c:v>
                </c:pt>
                <c:pt idx="1077">
                  <c:v>0.85</c:v>
                </c:pt>
                <c:pt idx="1078">
                  <c:v>0.85</c:v>
                </c:pt>
                <c:pt idx="1079">
                  <c:v>0.85</c:v>
                </c:pt>
                <c:pt idx="1080">
                  <c:v>0.85</c:v>
                </c:pt>
                <c:pt idx="1081">
                  <c:v>0.85</c:v>
                </c:pt>
                <c:pt idx="1082">
                  <c:v>0.85</c:v>
                </c:pt>
                <c:pt idx="1083">
                  <c:v>0.85</c:v>
                </c:pt>
                <c:pt idx="1084">
                  <c:v>0.85</c:v>
                </c:pt>
                <c:pt idx="1085">
                  <c:v>0.85</c:v>
                </c:pt>
                <c:pt idx="1086">
                  <c:v>0.85</c:v>
                </c:pt>
                <c:pt idx="1087">
                  <c:v>0.85</c:v>
                </c:pt>
                <c:pt idx="1088">
                  <c:v>0.85</c:v>
                </c:pt>
                <c:pt idx="1089">
                  <c:v>0.85</c:v>
                </c:pt>
                <c:pt idx="1090">
                  <c:v>0.85</c:v>
                </c:pt>
                <c:pt idx="1091">
                  <c:v>0.85</c:v>
                </c:pt>
                <c:pt idx="1092">
                  <c:v>0.85</c:v>
                </c:pt>
                <c:pt idx="1093">
                  <c:v>0.85</c:v>
                </c:pt>
                <c:pt idx="1094">
                  <c:v>0.85</c:v>
                </c:pt>
                <c:pt idx="1095">
                  <c:v>0.85</c:v>
                </c:pt>
              </c:numCache>
            </c:numRef>
          </c:val>
          <c:smooth val="0"/>
        </c:ser>
        <c:hiLowLines>
          <c:spPr>
            <a:ln w="0">
              <a:noFill/>
            </a:ln>
          </c:spPr>
        </c:hiLowLines>
        <c:marker val="0"/>
        <c:axId val="27847226"/>
        <c:axId val="32907803"/>
      </c:lineChart>
      <c:catAx>
        <c:axId val="2784722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32907803"/>
        <c:crosses val="autoZero"/>
        <c:auto val="1"/>
        <c:lblAlgn val="ctr"/>
        <c:lblOffset val="100"/>
        <c:noMultiLvlLbl val="0"/>
      </c:catAx>
      <c:valAx>
        <c:axId val="32907803"/>
        <c:scaling>
          <c:orientation val="minMax"/>
          <c:max val="1"/>
        </c:scaling>
        <c:delete val="0"/>
        <c:axPos val="l"/>
        <c:majorGridlines>
          <c:spPr>
            <a:ln w="6480">
              <a:solidFill>
                <a:srgbClr val="b7b7b7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000000"/>
                </a:solidFill>
                <a:latin typeface="Calibri"/>
                <a:ea typeface="Calibri"/>
              </a:defRPr>
            </a:pPr>
          </a:p>
        </c:txPr>
        <c:crossAx val="27847226"/>
        <c:crosses val="autoZero"/>
        <c:crossBetween val="between"/>
      </c:valAx>
      <c:spPr>
        <a:noFill/>
        <a:ln w="0">
          <a:noFill/>
        </a:ln>
      </c:spPr>
    </c:plotArea>
    <c:legend>
      <c:legendPos val="b"/>
      <c:overlay val="0"/>
      <c:spPr>
        <a:noFill/>
        <a:ln w="0">
          <a:noFill/>
        </a:ln>
      </c:spPr>
      <c:txPr>
        <a:bodyPr/>
        <a:lstStyle/>
        <a:p>
          <a:pPr>
            <a:defRPr b="0" sz="900" spc="-1" strike="noStrike">
              <a:solidFill>
                <a:srgbClr val="1a1a1a"/>
              </a:solidFill>
              <a:latin typeface="Calibri"/>
              <a:ea typeface="Calibri"/>
            </a:defRPr>
          </a:pPr>
        </a:p>
      </c:txPr>
    </c:legend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11</xdr:col>
      <xdr:colOff>0</xdr:colOff>
      <xdr:row>10</xdr:row>
      <xdr:rowOff>76320</xdr:rowOff>
    </xdr:from>
    <xdr:to>
      <xdr:col>17</xdr:col>
      <xdr:colOff>470520</xdr:colOff>
      <xdr:row>14</xdr:row>
      <xdr:rowOff>371160</xdr:rowOff>
    </xdr:to>
    <xdr:graphicFrame>
      <xdr:nvGraphicFramePr>
        <xdr:cNvPr id="0" name="Chart 1"/>
        <xdr:cNvGraphicFramePr/>
      </xdr:nvGraphicFramePr>
      <xdr:xfrm>
        <a:off x="8870400" y="2819520"/>
        <a:ext cx="5000400" cy="165708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11</xdr:col>
      <xdr:colOff>76320</xdr:colOff>
      <xdr:row>18</xdr:row>
      <xdr:rowOff>266760</xdr:rowOff>
    </xdr:from>
    <xdr:to>
      <xdr:col>17</xdr:col>
      <xdr:colOff>546840</xdr:colOff>
      <xdr:row>23</xdr:row>
      <xdr:rowOff>28080</xdr:rowOff>
    </xdr:to>
    <xdr:graphicFrame>
      <xdr:nvGraphicFramePr>
        <xdr:cNvPr id="1" name="Chart 2"/>
        <xdr:cNvGraphicFramePr/>
      </xdr:nvGraphicFramePr>
      <xdr:xfrm>
        <a:off x="8946720" y="5657760"/>
        <a:ext cx="5000400" cy="166644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youtube.com/watch?v=BExf51PSZ4s" TargetMode="External"/><Relationship Id="rId2" Type="http://schemas.openxmlformats.org/officeDocument/2006/relationships/hyperlink" Target="https://www.youtube.com/watch?v=2gSt-pivnEw" TargetMode="External"/><Relationship Id="rId3" Type="http://schemas.openxmlformats.org/officeDocument/2006/relationships/hyperlink" Target="https://www.youtube.com/watch?v=EzRtymwfxVY" TargetMode="External"/><Relationship Id="rId4" Type="http://schemas.openxmlformats.org/officeDocument/2006/relationships/drawing" Target="../drawings/drawing1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http://www.huevosdelapradera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000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2" min="1" style="0" width="2.71"/>
    <col collapsed="false" customWidth="true" hidden="false" outlineLevel="0" max="3" min="3" style="0" width="11.29"/>
    <col collapsed="false" customWidth="true" hidden="false" outlineLevel="0" max="4" min="4" style="0" width="18.14"/>
    <col collapsed="false" customWidth="true" hidden="false" outlineLevel="0" max="5" min="5" style="0" width="10.71"/>
    <col collapsed="false" customWidth="true" hidden="false" outlineLevel="0" max="6" min="6" style="0" width="22"/>
    <col collapsed="false" customWidth="true" hidden="false" outlineLevel="0" max="7" min="7" style="0" width="12"/>
    <col collapsed="false" customWidth="true" hidden="false" outlineLevel="0" max="8" min="8" style="0" width="13.15"/>
    <col collapsed="false" customWidth="true" hidden="false" outlineLevel="0" max="9" min="9" style="0" width="10.71"/>
    <col collapsed="false" customWidth="true" hidden="false" outlineLevel="0" max="10" min="10" style="0" width="11.71"/>
    <col collapsed="false" customWidth="true" hidden="false" outlineLevel="0" max="19" min="11" style="0" width="10.71"/>
    <col collapsed="false" customWidth="true" hidden="false" outlineLevel="0" max="20" min="20" style="0" width="3.15"/>
    <col collapsed="false" customWidth="true" hidden="false" outlineLevel="0" max="21" min="21" style="0" width="9.14"/>
  </cols>
  <sheetData>
    <row r="1" customFormat="false" ht="33" hidden="false" customHeight="true" outlineLevel="0" collapsed="false">
      <c r="A1" s="1"/>
      <c r="B1" s="1"/>
      <c r="C1" s="2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customFormat="false" ht="33" hidden="false" customHeight="true" outlineLevel="0" collapsed="false">
      <c r="A2" s="1"/>
      <c r="B2" s="1"/>
      <c r="C2" s="1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customFormat="false" ht="19.5" hidden="false" customHeight="true" outlineLevel="0" collapsed="false">
      <c r="A3" s="1"/>
      <c r="B3" s="1"/>
      <c r="C3" s="3" t="s">
        <v>2</v>
      </c>
      <c r="D3" s="4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customFormat="false" ht="21" hidden="false" customHeight="true" outlineLevel="0" collapsed="false">
      <c r="A4" s="1"/>
      <c r="B4" s="1"/>
      <c r="C4" s="3" t="s">
        <v>4</v>
      </c>
      <c r="D4" s="4" t="s">
        <v>5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customFormat="false" ht="23.25" hidden="false" customHeight="true" outlineLevel="0" collapsed="false">
      <c r="A5" s="1"/>
      <c r="B5" s="1"/>
      <c r="C5" s="3" t="s">
        <v>6</v>
      </c>
      <c r="D5" s="4" t="s">
        <v>7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</row>
    <row r="6" customFormat="false" ht="20.25" hidden="false" customHeight="true" outlineLevel="0" collapsed="false">
      <c r="A6" s="1"/>
      <c r="B6" s="1"/>
      <c r="C6" s="5" t="s">
        <v>8</v>
      </c>
      <c r="D6" s="1" t="s">
        <v>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customFormat="false" ht="14.25" hidden="false" customHeight="true" outlineLevel="0" collapsed="false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customFormat="false" ht="14.25" hidden="false" customHeight="true" outlineLevel="0" collapsed="false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customFormat="false" ht="23.25" hidden="false" customHeight="true" outlineLevel="0" collapsed="false">
      <c r="A9" s="1"/>
      <c r="B9" s="1"/>
      <c r="C9" s="2" t="s">
        <v>10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customFormat="false" ht="14.25" hidden="false" customHeight="true" outlineLevel="0" collapsed="false">
      <c r="A10" s="6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"/>
    </row>
    <row r="11" customFormat="false" ht="14.25" hidden="false" customHeight="true" outlineLevel="0" collapsed="false">
      <c r="A11" s="6"/>
      <c r="B11" s="8"/>
      <c r="C11" s="9"/>
      <c r="D11" s="10"/>
      <c r="E11" s="8"/>
      <c r="F11" s="11"/>
      <c r="G11" s="12"/>
      <c r="H11" s="11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6"/>
      <c r="U11" s="1"/>
    </row>
    <row r="12" customFormat="false" ht="38.25" hidden="false" customHeight="true" outlineLevel="0" collapsed="false">
      <c r="A12" s="6"/>
      <c r="B12" s="8"/>
      <c r="C12" s="13" t="s">
        <v>11</v>
      </c>
      <c r="D12" s="14"/>
      <c r="E12" s="8"/>
      <c r="F12" s="11"/>
      <c r="G12" s="13" t="s">
        <v>12</v>
      </c>
      <c r="H12" s="14"/>
      <c r="I12" s="13" t="s">
        <v>13</v>
      </c>
      <c r="J12" s="15"/>
      <c r="K12" s="8"/>
      <c r="L12" s="8"/>
      <c r="M12" s="8"/>
      <c r="N12" s="8"/>
      <c r="O12" s="8"/>
      <c r="P12" s="8"/>
      <c r="Q12" s="8"/>
      <c r="R12" s="8"/>
      <c r="S12" s="8"/>
      <c r="T12" s="6"/>
      <c r="U12" s="1"/>
    </row>
    <row r="13" customFormat="false" ht="30" hidden="false" customHeight="true" outlineLevel="0" collapsed="false">
      <c r="A13" s="6"/>
      <c r="B13" s="8"/>
      <c r="C13" s="16" t="s">
        <v>14</v>
      </c>
      <c r="D13" s="14"/>
      <c r="E13" s="8"/>
      <c r="F13" s="11"/>
      <c r="G13" s="16" t="s">
        <v>15</v>
      </c>
      <c r="H13" s="17"/>
      <c r="I13" s="16" t="s">
        <v>16</v>
      </c>
      <c r="J13" s="15"/>
      <c r="K13" s="8"/>
      <c r="L13" s="8"/>
      <c r="M13" s="8"/>
      <c r="N13" s="8"/>
      <c r="O13" s="8"/>
      <c r="P13" s="8"/>
      <c r="Q13" s="8"/>
      <c r="R13" s="8"/>
      <c r="S13" s="8"/>
      <c r="T13" s="6"/>
      <c r="U13" s="1"/>
    </row>
    <row r="14" customFormat="false" ht="24.75" hidden="false" customHeight="true" outlineLevel="0" collapsed="false">
      <c r="A14" s="6"/>
      <c r="B14" s="8"/>
      <c r="C14" s="13" t="s">
        <v>17</v>
      </c>
      <c r="D14" s="13" t="s">
        <v>18</v>
      </c>
      <c r="E14" s="8"/>
      <c r="F14" s="11"/>
      <c r="G14" s="13" t="s">
        <v>19</v>
      </c>
      <c r="H14" s="13" t="s">
        <v>20</v>
      </c>
      <c r="I14" s="13" t="s">
        <v>21</v>
      </c>
      <c r="J14" s="13" t="s">
        <v>22</v>
      </c>
      <c r="K14" s="8"/>
      <c r="L14" s="8"/>
      <c r="M14" s="8"/>
      <c r="N14" s="8"/>
      <c r="O14" s="8"/>
      <c r="P14" s="8"/>
      <c r="Q14" s="8"/>
      <c r="R14" s="8"/>
      <c r="S14" s="8"/>
      <c r="T14" s="6"/>
      <c r="U14" s="1"/>
    </row>
    <row r="15" customFormat="false" ht="30" hidden="false" customHeight="true" outlineLevel="0" collapsed="false">
      <c r="A15" s="6"/>
      <c r="B15" s="8"/>
      <c r="C15" s="18" t="n">
        <f aca="false">+'Control de producción'!F6</f>
        <v>0</v>
      </c>
      <c r="D15" s="19" t="n">
        <f aca="false">+'Control de producción'!G6</f>
        <v>0</v>
      </c>
      <c r="E15" s="8"/>
      <c r="F15" s="8"/>
      <c r="G15" s="19" t="n">
        <f aca="false">+'Control de producción'!H6</f>
        <v>0</v>
      </c>
      <c r="H15" s="20" t="str">
        <f aca="false">+'Control de producción'!I6</f>
        <v>-</v>
      </c>
      <c r="I15" s="21" t="str">
        <f aca="false">+'Control de producción'!J6</f>
        <v>-</v>
      </c>
      <c r="J15" s="20" t="str">
        <f aca="false">+'Control de producción'!K6</f>
        <v>-</v>
      </c>
      <c r="K15" s="8"/>
      <c r="L15" s="8"/>
      <c r="M15" s="8"/>
      <c r="N15" s="8"/>
      <c r="O15" s="8"/>
      <c r="P15" s="8"/>
      <c r="Q15" s="8"/>
      <c r="R15" s="8"/>
      <c r="S15" s="8"/>
      <c r="T15" s="6"/>
      <c r="U15" s="1"/>
    </row>
    <row r="16" customFormat="false" ht="14.25" hidden="false" customHeight="true" outlineLevel="0" collapsed="false">
      <c r="A16" s="6"/>
      <c r="B16" s="8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7"/>
      <c r="U16" s="1"/>
    </row>
    <row r="17" customFormat="false" ht="42.75" hidden="false" customHeight="true" outlineLevel="0" collapsed="false">
      <c r="A17" s="6"/>
      <c r="B17" s="8"/>
      <c r="C17" s="23" t="s">
        <v>23</v>
      </c>
      <c r="D17" s="24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6"/>
      <c r="U17" s="1"/>
    </row>
    <row r="18" customFormat="false" ht="14.25" hidden="false" customHeight="true" outlineLevel="0" collapsed="false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1"/>
    </row>
    <row r="19" customFormat="false" ht="30" hidden="false" customHeight="true" outlineLevel="0" collapsed="false">
      <c r="A19" s="6"/>
      <c r="B19" s="25"/>
      <c r="C19" s="25"/>
      <c r="D19" s="25"/>
      <c r="E19" s="25"/>
      <c r="F19" s="25"/>
      <c r="G19" s="26"/>
      <c r="H19" s="27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6"/>
      <c r="U19" s="1"/>
    </row>
    <row r="20" customFormat="false" ht="30" hidden="false" customHeight="true" outlineLevel="0" collapsed="false">
      <c r="A20" s="6"/>
      <c r="B20" s="25"/>
      <c r="C20" s="13" t="s">
        <v>11</v>
      </c>
      <c r="D20" s="14"/>
      <c r="E20" s="25"/>
      <c r="F20" s="25"/>
      <c r="G20" s="13" t="s">
        <v>12</v>
      </c>
      <c r="H20" s="14"/>
      <c r="I20" s="13" t="s">
        <v>13</v>
      </c>
      <c r="J20" s="28"/>
      <c r="K20" s="25"/>
      <c r="L20" s="25"/>
      <c r="M20" s="25"/>
      <c r="N20" s="25"/>
      <c r="O20" s="25"/>
      <c r="P20" s="25"/>
      <c r="Q20" s="25"/>
      <c r="R20" s="25"/>
      <c r="S20" s="25"/>
      <c r="T20" s="6"/>
      <c r="U20" s="1"/>
    </row>
    <row r="21" customFormat="false" ht="30" hidden="false" customHeight="true" outlineLevel="0" collapsed="false">
      <c r="A21" s="6"/>
      <c r="B21" s="25"/>
      <c r="C21" s="16" t="s">
        <v>14</v>
      </c>
      <c r="D21" s="14"/>
      <c r="E21" s="25"/>
      <c r="F21" s="25"/>
      <c r="G21" s="16" t="s">
        <v>15</v>
      </c>
      <c r="H21" s="28"/>
      <c r="I21" s="16" t="s">
        <v>16</v>
      </c>
      <c r="J21" s="28"/>
      <c r="K21" s="25"/>
      <c r="L21" s="25"/>
      <c r="M21" s="25"/>
      <c r="N21" s="25"/>
      <c r="O21" s="25"/>
      <c r="P21" s="25"/>
      <c r="Q21" s="25"/>
      <c r="R21" s="25"/>
      <c r="S21" s="25"/>
      <c r="T21" s="6"/>
      <c r="U21" s="1"/>
    </row>
    <row r="22" customFormat="false" ht="30" hidden="false" customHeight="true" outlineLevel="0" collapsed="false">
      <c r="A22" s="6"/>
      <c r="B22" s="25"/>
      <c r="C22" s="13" t="s">
        <v>17</v>
      </c>
      <c r="D22" s="13" t="s">
        <v>18</v>
      </c>
      <c r="E22" s="25"/>
      <c r="F22" s="25"/>
      <c r="G22" s="13" t="s">
        <v>19</v>
      </c>
      <c r="H22" s="13" t="s">
        <v>20</v>
      </c>
      <c r="I22" s="13" t="s">
        <v>21</v>
      </c>
      <c r="J22" s="13" t="s">
        <v>22</v>
      </c>
      <c r="K22" s="25"/>
      <c r="L22" s="25"/>
      <c r="M22" s="25"/>
      <c r="N22" s="25"/>
      <c r="O22" s="25"/>
      <c r="P22" s="25"/>
      <c r="Q22" s="25"/>
      <c r="R22" s="25"/>
      <c r="S22" s="25"/>
      <c r="T22" s="6"/>
      <c r="U22" s="1"/>
    </row>
    <row r="23" customFormat="false" ht="30" hidden="false" customHeight="true" outlineLevel="0" collapsed="false">
      <c r="A23" s="6"/>
      <c r="B23" s="25"/>
      <c r="C23" s="29" t="n">
        <f aca="false">+'Control de producción'!U6</f>
        <v>0</v>
      </c>
      <c r="D23" s="30" t="n">
        <f aca="false">+'Control de producción'!V6</f>
        <v>0</v>
      </c>
      <c r="E23" s="25"/>
      <c r="F23" s="25"/>
      <c r="G23" s="30" t="n">
        <f aca="false">+'Control de producción'!W6</f>
        <v>0</v>
      </c>
      <c r="H23" s="31" t="str">
        <f aca="false">+'Control de producción'!X6</f>
        <v>-</v>
      </c>
      <c r="I23" s="32" t="str">
        <f aca="false">+'Control de producción'!Y6</f>
        <v>-</v>
      </c>
      <c r="J23" s="31" t="str">
        <f aca="false">+'Control de producción'!Z6</f>
        <v>-</v>
      </c>
      <c r="K23" s="25"/>
      <c r="L23" s="25"/>
      <c r="M23" s="25"/>
      <c r="N23" s="25"/>
      <c r="O23" s="25"/>
      <c r="P23" s="25"/>
      <c r="Q23" s="25"/>
      <c r="R23" s="25"/>
      <c r="S23" s="25"/>
      <c r="T23" s="6"/>
      <c r="U23" s="1"/>
    </row>
    <row r="24" customFormat="false" ht="14.25" hidden="false" customHeight="true" outlineLevel="0" collapsed="false">
      <c r="A24" s="6"/>
      <c r="B24" s="25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7"/>
      <c r="U24" s="1"/>
    </row>
    <row r="25" customFormat="false" ht="14.25" hidden="false" customHeight="true" outlineLevel="0" collapsed="false">
      <c r="A25" s="6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1"/>
    </row>
    <row r="26" customFormat="false" ht="14.25" hidden="false" customHeight="true" outlineLevel="0" collapsed="false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customFormat="false" ht="30" hidden="false" customHeight="true" outlineLevel="0" collapsed="false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customFormat="false" ht="30" hidden="false" customHeight="true" outlineLevel="0" collapsed="false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customFormat="false" ht="30" hidden="false" customHeight="true" outlineLevel="0" collapsed="false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customFormat="false" ht="30" hidden="false" customHeight="true" outlineLevel="0" collapsed="false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customFormat="false" ht="14.25" hidden="false" customHeight="true" outlineLevel="0" collapsed="false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customFormat="false" ht="14.25" hidden="false" customHeight="true" outlineLevel="0" collapsed="false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customFormat="false" ht="14.25" hidden="false" customHeight="true" outlineLevel="0" collapsed="false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</row>
    <row r="34" customFormat="false" ht="14.25" hidden="false" customHeight="true" outlineLevel="0" collapsed="false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customFormat="false" ht="15.75" hidden="false" customHeight="true" outlineLevel="0" collapsed="false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</row>
    <row r="36" customFormat="false" ht="15.75" hidden="false" customHeight="true" outlineLevel="0" collapsed="false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</row>
    <row r="37" customFormat="false" ht="15.75" hidden="false" customHeight="true" outlineLevel="0" collapsed="false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</row>
    <row r="38" customFormat="false" ht="15.75" hidden="false" customHeight="true" outlineLevel="0" collapsed="false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</row>
    <row r="39" customFormat="false" ht="15.75" hidden="false" customHeight="true" outlineLevel="0" collapsed="false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customFormat="false" ht="15.75" hidden="false" customHeight="true" outlineLevel="0" collapsed="false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</row>
    <row r="41" customFormat="false" ht="15.75" hidden="false" customHeight="true" outlineLevel="0" collapsed="false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</row>
    <row r="42" customFormat="false" ht="15.75" hidden="false" customHeight="true" outlineLevel="0" collapsed="false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customFormat="false" ht="15.75" hidden="false" customHeight="true" outlineLevel="0" collapsed="false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</row>
    <row r="44" customFormat="false" ht="15.75" hidden="false" customHeight="true" outlineLevel="0" collapsed="false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</row>
    <row r="45" customFormat="false" ht="15.75" hidden="false" customHeight="true" outlineLevel="0" collapsed="false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</row>
    <row r="46" customFormat="false" ht="15.75" hidden="false" customHeight="true" outlineLevel="0" collapsed="false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</row>
    <row r="47" customFormat="false" ht="15.75" hidden="false" customHeight="true" outlineLevel="0" collapsed="false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</row>
    <row r="48" customFormat="false" ht="15.75" hidden="false" customHeight="true" outlineLevel="0" collapsed="false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</row>
    <row r="49" customFormat="false" ht="15.75" hidden="false" customHeight="true" outlineLevel="0" collapsed="false">
      <c r="A49" s="34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</row>
    <row r="50" customFormat="false" ht="15.75" hidden="false" customHeight="true" outlineLevel="0" collapsed="false">
      <c r="A50" s="34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</row>
    <row r="51" customFormat="false" ht="15.75" hidden="false" customHeight="true" outlineLevel="0" collapsed="false">
      <c r="A51" s="34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</row>
    <row r="52" customFormat="false" ht="15.75" hidden="false" customHeight="true" outlineLevel="0" collapsed="false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</row>
    <row r="53" customFormat="false" ht="15.75" hidden="false" customHeight="true" outlineLevel="0" collapsed="false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</row>
    <row r="54" customFormat="false" ht="15.75" hidden="false" customHeight="true" outlineLevel="0" collapsed="false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</row>
    <row r="55" customFormat="false" ht="15.75" hidden="false" customHeight="true" outlineLevel="0" collapsed="false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</row>
    <row r="56" customFormat="false" ht="15.75" hidden="false" customHeight="true" outlineLevel="0" collapsed="false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</row>
    <row r="57" customFormat="false" ht="15.75" hidden="false" customHeight="true" outlineLevel="0" collapsed="false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</row>
    <row r="58" customFormat="false" ht="15.75" hidden="false" customHeight="true" outlineLevel="0" collapsed="false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</row>
    <row r="59" customFormat="false" ht="15.75" hidden="false" customHeight="true" outlineLevel="0" collapsed="false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</row>
    <row r="60" customFormat="false" ht="15.75" hidden="false" customHeight="true" outlineLevel="0" collapsed="false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</row>
    <row r="61" customFormat="false" ht="15.75" hidden="false" customHeight="true" outlineLevel="0" collapsed="false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</row>
    <row r="62" customFormat="false" ht="15.75" hidden="false" customHeight="true" outlineLevel="0" collapsed="false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</row>
    <row r="63" customFormat="false" ht="15.75" hidden="false" customHeight="true" outlineLevel="0" collapsed="false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</row>
    <row r="64" customFormat="false" ht="15.75" hidden="false" customHeight="true" outlineLevel="0" collapsed="false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</row>
    <row r="65" customFormat="false" ht="15.75" hidden="false" customHeight="true" outlineLevel="0" collapsed="false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</row>
    <row r="66" customFormat="false" ht="15.75" hidden="false" customHeight="true" outlineLevel="0" collapsed="false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</row>
    <row r="67" customFormat="false" ht="15.75" hidden="false" customHeight="true" outlineLevel="0" collapsed="false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</row>
    <row r="68" customFormat="false" ht="15.75" hidden="false" customHeight="true" outlineLevel="0" collapsed="false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</row>
    <row r="69" customFormat="false" ht="15.75" hidden="false" customHeight="true" outlineLevel="0" collapsed="false">
      <c r="A69" s="3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</row>
    <row r="70" customFormat="false" ht="15.75" hidden="false" customHeight="true" outlineLevel="0" collapsed="false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</row>
    <row r="71" customFormat="false" ht="15.75" hidden="false" customHeight="true" outlineLevel="0" collapsed="false">
      <c r="A71" s="34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</row>
    <row r="72" customFormat="false" ht="15.75" hidden="false" customHeight="true" outlineLevel="0" collapsed="false">
      <c r="A72" s="34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</row>
    <row r="73" customFormat="false" ht="15.75" hidden="false" customHeight="true" outlineLevel="0" collapsed="false">
      <c r="A73" s="34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customFormat="false" ht="15.75" hidden="false" customHeight="true" outlineLevel="0" collapsed="false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</row>
    <row r="75" customFormat="false" ht="15.75" hidden="false" customHeight="true" outlineLevel="0" collapsed="false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</row>
    <row r="76" customFormat="false" ht="15.75" hidden="false" customHeight="true" outlineLevel="0" collapsed="false">
      <c r="A76" s="3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</row>
    <row r="77" customFormat="false" ht="15.75" hidden="false" customHeight="true" outlineLevel="0" collapsed="false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</row>
    <row r="78" customFormat="false" ht="15.75" hidden="false" customHeight="true" outlineLevel="0" collapsed="false">
      <c r="A78" s="34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</row>
    <row r="79" customFormat="false" ht="15.75" hidden="false" customHeight="true" outlineLevel="0" collapsed="false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</row>
    <row r="80" customFormat="false" ht="15.75" hidden="false" customHeight="true" outlineLevel="0" collapsed="false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</row>
    <row r="81" customFormat="false" ht="15.75" hidden="false" customHeight="true" outlineLevel="0" collapsed="false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</row>
    <row r="82" customFormat="false" ht="15.75" hidden="false" customHeight="true" outlineLevel="0" collapsed="false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</row>
    <row r="83" customFormat="false" ht="15.75" hidden="false" customHeight="true" outlineLevel="0" collapsed="false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</row>
    <row r="84" customFormat="false" ht="15.75" hidden="false" customHeight="true" outlineLevel="0" collapsed="false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</row>
    <row r="85" customFormat="false" ht="15.75" hidden="false" customHeight="true" outlineLevel="0" collapsed="false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</row>
    <row r="86" customFormat="false" ht="15.75" hidden="false" customHeight="true" outlineLevel="0" collapsed="false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</row>
    <row r="87" customFormat="false" ht="15.75" hidden="false" customHeight="true" outlineLevel="0" collapsed="false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</row>
    <row r="88" customFormat="false" ht="15.75" hidden="false" customHeight="true" outlineLevel="0" collapsed="false">
      <c r="A88" s="34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</row>
    <row r="89" customFormat="false" ht="15.75" hidden="false" customHeight="true" outlineLevel="0" collapsed="false">
      <c r="A89" s="34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</row>
    <row r="90" customFormat="false" ht="15.75" hidden="false" customHeight="true" outlineLevel="0" collapsed="false">
      <c r="A90" s="34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</row>
    <row r="91" customFormat="false" ht="15.75" hidden="false" customHeight="true" outlineLevel="0" collapsed="false">
      <c r="A91" s="34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</row>
    <row r="92" customFormat="false" ht="15.75" hidden="false" customHeight="true" outlineLevel="0" collapsed="false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</row>
    <row r="93" customFormat="false" ht="15.75" hidden="false" customHeight="true" outlineLevel="0" collapsed="false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</row>
    <row r="94" customFormat="false" ht="15.75" hidden="false" customHeight="true" outlineLevel="0" collapsed="false">
      <c r="A94" s="34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</row>
    <row r="95" customFormat="false" ht="15.75" hidden="false" customHeight="true" outlineLevel="0" collapsed="false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</row>
    <row r="96" customFormat="false" ht="15.75" hidden="false" customHeight="true" outlineLevel="0" collapsed="false">
      <c r="A96" s="34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</row>
    <row r="97" customFormat="false" ht="15.75" hidden="false" customHeight="true" outlineLevel="0" collapsed="false">
      <c r="A97" s="34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</row>
    <row r="98" customFormat="false" ht="15.75" hidden="false" customHeight="true" outlineLevel="0" collapsed="false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</row>
    <row r="99" customFormat="false" ht="15.75" hidden="false" customHeight="true" outlineLevel="0" collapsed="false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</row>
    <row r="100" customFormat="false" ht="15.75" hidden="false" customHeight="true" outlineLevel="0" collapsed="false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</row>
    <row r="101" customFormat="false" ht="15.75" hidden="false" customHeight="true" outlineLevel="0" collapsed="false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</row>
    <row r="102" customFormat="false" ht="15.75" hidden="false" customHeight="true" outlineLevel="0" collapsed="false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</row>
    <row r="103" customFormat="false" ht="15.75" hidden="false" customHeight="true" outlineLevel="0" collapsed="false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</row>
    <row r="104" customFormat="false" ht="15.75" hidden="false" customHeight="true" outlineLevel="0" collapsed="false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</row>
    <row r="105" customFormat="false" ht="15.75" hidden="false" customHeight="true" outlineLevel="0" collapsed="false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</row>
    <row r="106" customFormat="false" ht="15.75" hidden="false" customHeight="true" outlineLevel="0" collapsed="false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</row>
    <row r="107" customFormat="false" ht="15.75" hidden="false" customHeight="true" outlineLevel="0" collapsed="false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</row>
    <row r="108" customFormat="false" ht="15.75" hidden="false" customHeight="true" outlineLevel="0" collapsed="false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</row>
    <row r="109" customFormat="false" ht="15.75" hidden="false" customHeight="true" outlineLevel="0" collapsed="false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</row>
    <row r="110" customFormat="false" ht="15.75" hidden="false" customHeight="true" outlineLevel="0" collapsed="false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</row>
    <row r="111" customFormat="false" ht="15.75" hidden="false" customHeight="true" outlineLevel="0" collapsed="false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</row>
    <row r="112" customFormat="false" ht="15.75" hidden="false" customHeight="true" outlineLevel="0" collapsed="false">
      <c r="A112" s="34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</row>
    <row r="113" customFormat="false" ht="15.75" hidden="false" customHeight="true" outlineLevel="0" collapsed="false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</row>
    <row r="114" customFormat="false" ht="15.75" hidden="false" customHeight="true" outlineLevel="0" collapsed="false">
      <c r="A114" s="34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</row>
    <row r="115" customFormat="false" ht="15.75" hidden="false" customHeight="true" outlineLevel="0" collapsed="false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</row>
    <row r="116" customFormat="false" ht="15.75" hidden="false" customHeight="true" outlineLevel="0" collapsed="false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</row>
    <row r="117" customFormat="false" ht="15.75" hidden="false" customHeight="true" outlineLevel="0" collapsed="false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</row>
    <row r="118" customFormat="false" ht="15.75" hidden="false" customHeight="true" outlineLevel="0" collapsed="false">
      <c r="A118" s="34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</row>
    <row r="119" customFormat="false" ht="15.75" hidden="false" customHeight="true" outlineLevel="0" collapsed="false">
      <c r="A119" s="34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</row>
    <row r="120" customFormat="false" ht="15.75" hidden="false" customHeight="true" outlineLevel="0" collapsed="false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</row>
    <row r="121" customFormat="false" ht="15.75" hidden="false" customHeight="true" outlineLevel="0" collapsed="false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</row>
    <row r="122" customFormat="false" ht="15.75" hidden="false" customHeight="true" outlineLevel="0" collapsed="false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</row>
    <row r="123" customFormat="false" ht="15.75" hidden="false" customHeight="true" outlineLevel="0" collapsed="false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</row>
    <row r="124" customFormat="false" ht="15.75" hidden="false" customHeight="true" outlineLevel="0" collapsed="false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</row>
    <row r="125" customFormat="false" ht="15.75" hidden="false" customHeight="true" outlineLevel="0" collapsed="false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</row>
    <row r="126" customFormat="false" ht="15.75" hidden="false" customHeight="true" outlineLevel="0" collapsed="false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</row>
    <row r="127" customFormat="false" ht="15.75" hidden="false" customHeight="true" outlineLevel="0" collapsed="false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</row>
    <row r="128" customFormat="false" ht="15.75" hidden="false" customHeight="true" outlineLevel="0" collapsed="false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</row>
    <row r="129" customFormat="false" ht="15.75" hidden="false" customHeight="true" outlineLevel="0" collapsed="false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</row>
    <row r="130" customFormat="false" ht="15.75" hidden="false" customHeight="true" outlineLevel="0" collapsed="false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</row>
    <row r="131" customFormat="false" ht="15.75" hidden="false" customHeight="true" outlineLevel="0" collapsed="false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</row>
    <row r="132" customFormat="false" ht="15.75" hidden="false" customHeight="true" outlineLevel="0" collapsed="false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</row>
    <row r="133" customFormat="false" ht="15.75" hidden="false" customHeight="true" outlineLevel="0" collapsed="false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</row>
    <row r="134" customFormat="false" ht="15.75" hidden="false" customHeight="true" outlineLevel="0" collapsed="false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</row>
    <row r="135" customFormat="false" ht="15.75" hidden="false" customHeight="true" outlineLevel="0" collapsed="false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</row>
    <row r="136" customFormat="false" ht="15.75" hidden="false" customHeight="true" outlineLevel="0" collapsed="false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</row>
    <row r="137" customFormat="false" ht="15.75" hidden="false" customHeight="true" outlineLevel="0" collapsed="false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</row>
    <row r="138" customFormat="false" ht="15.75" hidden="false" customHeight="true" outlineLevel="0" collapsed="false">
      <c r="A138" s="34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</row>
    <row r="139" customFormat="false" ht="15.75" hidden="false" customHeight="true" outlineLevel="0" collapsed="false">
      <c r="A139" s="34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</row>
    <row r="140" customFormat="false" ht="15.75" hidden="false" customHeight="true" outlineLevel="0" collapsed="false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</row>
    <row r="141" customFormat="false" ht="15.75" hidden="false" customHeight="true" outlineLevel="0" collapsed="false">
      <c r="A141" s="34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</row>
    <row r="142" customFormat="false" ht="15.75" hidden="false" customHeight="true" outlineLevel="0" collapsed="false">
      <c r="A142" s="34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</row>
    <row r="143" customFormat="false" ht="15.75" hidden="false" customHeight="true" outlineLevel="0" collapsed="false">
      <c r="A143" s="34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</row>
    <row r="144" customFormat="false" ht="15.75" hidden="false" customHeight="true" outlineLevel="0" collapsed="false">
      <c r="A144" s="34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</row>
    <row r="145" customFormat="false" ht="15.75" hidden="false" customHeight="true" outlineLevel="0" collapsed="false">
      <c r="A145" s="34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</row>
    <row r="146" customFormat="false" ht="15.75" hidden="false" customHeight="true" outlineLevel="0" collapsed="false">
      <c r="A146" s="34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</row>
    <row r="147" customFormat="false" ht="15.75" hidden="false" customHeight="true" outlineLevel="0" collapsed="false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</row>
    <row r="148" customFormat="false" ht="15.75" hidden="false" customHeight="true" outlineLevel="0" collapsed="false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</row>
    <row r="149" customFormat="false" ht="15.75" hidden="false" customHeight="true" outlineLevel="0" collapsed="false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</row>
    <row r="150" customFormat="false" ht="15.75" hidden="false" customHeight="true" outlineLevel="0" collapsed="false">
      <c r="A150" s="34"/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</row>
    <row r="151" customFormat="false" ht="15.75" hidden="false" customHeight="true" outlineLevel="0" collapsed="false">
      <c r="A151" s="34"/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</row>
    <row r="152" customFormat="false" ht="15.75" hidden="false" customHeight="true" outlineLevel="0" collapsed="false">
      <c r="A152" s="34"/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</row>
    <row r="153" customFormat="false" ht="15.75" hidden="false" customHeight="true" outlineLevel="0" collapsed="false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</row>
    <row r="154" customFormat="false" ht="15.75" hidden="false" customHeight="true" outlineLevel="0" collapsed="false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</row>
    <row r="155" customFormat="false" ht="15.75" hidden="false" customHeight="true" outlineLevel="0" collapsed="false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</row>
    <row r="156" customFormat="false" ht="15.75" hidden="false" customHeight="true" outlineLevel="0" collapsed="false">
      <c r="A156" s="34"/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</row>
    <row r="157" customFormat="false" ht="15.75" hidden="false" customHeight="true" outlineLevel="0" collapsed="false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</row>
    <row r="158" customFormat="false" ht="15.75" hidden="false" customHeight="true" outlineLevel="0" collapsed="false">
      <c r="A158" s="34"/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</row>
    <row r="159" customFormat="false" ht="15.75" hidden="false" customHeight="true" outlineLevel="0" collapsed="false">
      <c r="A159" s="34"/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</row>
    <row r="160" customFormat="false" ht="15.75" hidden="false" customHeight="true" outlineLevel="0" collapsed="false">
      <c r="A160" s="34"/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</row>
    <row r="161" customFormat="false" ht="15.75" hidden="false" customHeight="true" outlineLevel="0" collapsed="false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</row>
    <row r="162" customFormat="false" ht="15.75" hidden="false" customHeight="true" outlineLevel="0" collapsed="false">
      <c r="A162" s="34"/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</row>
    <row r="163" customFormat="false" ht="15.75" hidden="false" customHeight="true" outlineLevel="0" collapsed="false">
      <c r="A163" s="34"/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</row>
    <row r="164" customFormat="false" ht="15.75" hidden="false" customHeight="true" outlineLevel="0" collapsed="false">
      <c r="A164" s="34"/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</row>
    <row r="165" customFormat="false" ht="15.75" hidden="false" customHeight="true" outlineLevel="0" collapsed="false">
      <c r="A165" s="34"/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</row>
    <row r="166" customFormat="false" ht="15.75" hidden="false" customHeight="true" outlineLevel="0" collapsed="false">
      <c r="A166" s="34"/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</row>
    <row r="167" customFormat="false" ht="15.75" hidden="false" customHeight="true" outlineLevel="0" collapsed="false">
      <c r="A167" s="34"/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</row>
    <row r="168" customFormat="false" ht="15.75" hidden="false" customHeight="true" outlineLevel="0" collapsed="false">
      <c r="A168" s="34"/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</row>
    <row r="169" customFormat="false" ht="15.75" hidden="false" customHeight="true" outlineLevel="0" collapsed="false">
      <c r="A169" s="34"/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</row>
    <row r="170" customFormat="false" ht="15.75" hidden="false" customHeight="true" outlineLevel="0" collapsed="false">
      <c r="A170" s="34"/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</row>
    <row r="171" customFormat="false" ht="15.75" hidden="false" customHeight="true" outlineLevel="0" collapsed="false">
      <c r="A171" s="34"/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</row>
    <row r="172" customFormat="false" ht="15.75" hidden="false" customHeight="true" outlineLevel="0" collapsed="false">
      <c r="A172" s="34"/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</row>
    <row r="173" customFormat="false" ht="15.75" hidden="false" customHeight="true" outlineLevel="0" collapsed="false">
      <c r="A173" s="34"/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</row>
    <row r="174" customFormat="false" ht="15.75" hidden="false" customHeight="true" outlineLevel="0" collapsed="false">
      <c r="A174" s="34"/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</row>
    <row r="175" customFormat="false" ht="15.75" hidden="false" customHeight="true" outlineLevel="0" collapsed="false">
      <c r="A175" s="34"/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</row>
    <row r="176" customFormat="false" ht="15.75" hidden="false" customHeight="true" outlineLevel="0" collapsed="false">
      <c r="A176" s="34"/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</row>
    <row r="177" customFormat="false" ht="15.75" hidden="false" customHeight="true" outlineLevel="0" collapsed="false">
      <c r="A177" s="34"/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</row>
    <row r="178" customFormat="false" ht="15.75" hidden="false" customHeight="true" outlineLevel="0" collapsed="false">
      <c r="A178" s="34"/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</row>
    <row r="179" customFormat="false" ht="15.75" hidden="false" customHeight="true" outlineLevel="0" collapsed="false">
      <c r="A179" s="34"/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</row>
    <row r="180" customFormat="false" ht="15.75" hidden="false" customHeight="true" outlineLevel="0" collapsed="false">
      <c r="A180" s="34"/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</row>
    <row r="181" customFormat="false" ht="15.75" hidden="false" customHeight="true" outlineLevel="0" collapsed="false">
      <c r="A181" s="34"/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</row>
    <row r="182" customFormat="false" ht="15.75" hidden="false" customHeight="true" outlineLevel="0" collapsed="false">
      <c r="A182" s="34"/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</row>
    <row r="183" customFormat="false" ht="15.75" hidden="false" customHeight="true" outlineLevel="0" collapsed="false">
      <c r="A183" s="34"/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</row>
    <row r="184" customFormat="false" ht="15.75" hidden="false" customHeight="true" outlineLevel="0" collapsed="false">
      <c r="A184" s="34"/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</row>
    <row r="185" customFormat="false" ht="15.75" hidden="false" customHeight="true" outlineLevel="0" collapsed="false">
      <c r="A185" s="34"/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</row>
    <row r="186" customFormat="false" ht="15.75" hidden="false" customHeight="true" outlineLevel="0" collapsed="false">
      <c r="A186" s="34"/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</row>
    <row r="187" customFormat="false" ht="15.75" hidden="false" customHeight="true" outlineLevel="0" collapsed="false">
      <c r="A187" s="34"/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</row>
    <row r="188" customFormat="false" ht="15.75" hidden="false" customHeight="true" outlineLevel="0" collapsed="false">
      <c r="A188" s="34"/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</row>
    <row r="189" customFormat="false" ht="15.75" hidden="false" customHeight="true" outlineLevel="0" collapsed="false">
      <c r="A189" s="34"/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</row>
    <row r="190" customFormat="false" ht="15.75" hidden="false" customHeight="true" outlineLevel="0" collapsed="false">
      <c r="A190" s="34"/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</row>
    <row r="191" customFormat="false" ht="15.75" hidden="false" customHeight="true" outlineLevel="0" collapsed="false">
      <c r="A191" s="34"/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</row>
    <row r="192" customFormat="false" ht="15.75" hidden="false" customHeight="true" outlineLevel="0" collapsed="false">
      <c r="A192" s="34"/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</row>
    <row r="193" customFormat="false" ht="15.75" hidden="false" customHeight="true" outlineLevel="0" collapsed="false">
      <c r="A193" s="34"/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</row>
    <row r="194" customFormat="false" ht="15.75" hidden="false" customHeight="true" outlineLevel="0" collapsed="false">
      <c r="A194" s="34"/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</row>
    <row r="195" customFormat="false" ht="15.75" hidden="false" customHeight="true" outlineLevel="0" collapsed="false">
      <c r="A195" s="34"/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</row>
    <row r="196" customFormat="false" ht="15.75" hidden="false" customHeight="true" outlineLevel="0" collapsed="false">
      <c r="A196" s="34"/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</row>
    <row r="197" customFormat="false" ht="15.75" hidden="false" customHeight="true" outlineLevel="0" collapsed="false">
      <c r="A197" s="34"/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</row>
    <row r="198" customFormat="false" ht="15.75" hidden="false" customHeight="true" outlineLevel="0" collapsed="false">
      <c r="A198" s="34"/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</row>
    <row r="199" customFormat="false" ht="15.75" hidden="false" customHeight="true" outlineLevel="0" collapsed="false">
      <c r="A199" s="34"/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</row>
    <row r="200" customFormat="false" ht="15.75" hidden="false" customHeight="true" outlineLevel="0" collapsed="false">
      <c r="A200" s="34"/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</row>
    <row r="201" customFormat="false" ht="15.75" hidden="false" customHeight="true" outlineLevel="0" collapsed="false">
      <c r="A201" s="34"/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</row>
    <row r="202" customFormat="false" ht="15.75" hidden="false" customHeight="true" outlineLevel="0" collapsed="false">
      <c r="A202" s="34"/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</row>
    <row r="203" customFormat="false" ht="15.75" hidden="false" customHeight="true" outlineLevel="0" collapsed="false">
      <c r="A203" s="34"/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</row>
    <row r="204" customFormat="false" ht="15.75" hidden="false" customHeight="true" outlineLevel="0" collapsed="false">
      <c r="A204" s="34"/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</row>
    <row r="205" customFormat="false" ht="15.75" hidden="false" customHeight="true" outlineLevel="0" collapsed="false">
      <c r="A205" s="34"/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</row>
    <row r="206" customFormat="false" ht="15.75" hidden="false" customHeight="true" outlineLevel="0" collapsed="false">
      <c r="A206" s="34"/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</row>
    <row r="207" customFormat="false" ht="15.75" hidden="false" customHeight="true" outlineLevel="0" collapsed="false">
      <c r="A207" s="34"/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</row>
    <row r="208" customFormat="false" ht="15.75" hidden="false" customHeight="true" outlineLevel="0" collapsed="false">
      <c r="A208" s="34"/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</row>
    <row r="209" customFormat="false" ht="15.75" hidden="false" customHeight="true" outlineLevel="0" collapsed="false">
      <c r="A209" s="34"/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</row>
    <row r="210" customFormat="false" ht="15.75" hidden="false" customHeight="true" outlineLevel="0" collapsed="false">
      <c r="A210" s="34"/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</row>
    <row r="211" customFormat="false" ht="15.75" hidden="false" customHeight="true" outlineLevel="0" collapsed="false">
      <c r="A211" s="34"/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</row>
    <row r="212" customFormat="false" ht="15.75" hidden="false" customHeight="true" outlineLevel="0" collapsed="false">
      <c r="A212" s="34"/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</row>
    <row r="213" customFormat="false" ht="15.75" hidden="false" customHeight="true" outlineLevel="0" collapsed="false">
      <c r="A213" s="34"/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</row>
    <row r="214" customFormat="false" ht="15.75" hidden="false" customHeight="true" outlineLevel="0" collapsed="false">
      <c r="A214" s="34"/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</row>
    <row r="215" customFormat="false" ht="15.75" hidden="false" customHeight="true" outlineLevel="0" collapsed="false">
      <c r="A215" s="34"/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</row>
    <row r="216" customFormat="false" ht="15.75" hidden="false" customHeight="true" outlineLevel="0" collapsed="false">
      <c r="A216" s="34"/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</row>
    <row r="217" customFormat="false" ht="15.75" hidden="false" customHeight="true" outlineLevel="0" collapsed="false">
      <c r="A217" s="34"/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</row>
    <row r="218" customFormat="false" ht="15.75" hidden="false" customHeight="true" outlineLevel="0" collapsed="false">
      <c r="A218" s="34"/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</row>
    <row r="219" customFormat="false" ht="15.75" hidden="false" customHeight="true" outlineLevel="0" collapsed="false">
      <c r="A219" s="34"/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</row>
    <row r="220" customFormat="false" ht="15.75" hidden="false" customHeight="true" outlineLevel="0" collapsed="false">
      <c r="A220" s="34"/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</row>
    <row r="221" customFormat="false" ht="15.75" hidden="false" customHeight="true" outlineLevel="0" collapsed="false">
      <c r="A221" s="34"/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</row>
    <row r="222" customFormat="false" ht="15.75" hidden="false" customHeight="true" outlineLevel="0" collapsed="false">
      <c r="A222" s="34"/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</row>
    <row r="223" customFormat="false" ht="15.75" hidden="false" customHeight="true" outlineLevel="0" collapsed="false">
      <c r="A223" s="34"/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</row>
    <row r="224" customFormat="false" ht="15.75" hidden="false" customHeight="true" outlineLevel="0" collapsed="false">
      <c r="A224" s="34"/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</row>
    <row r="225" customFormat="false" ht="15.75" hidden="false" customHeight="true" outlineLevel="0" collapsed="false">
      <c r="A225" s="34"/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</row>
    <row r="226" customFormat="false" ht="15.75" hidden="false" customHeight="true" outlineLevel="0" collapsed="false">
      <c r="A226" s="34"/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</row>
    <row r="227" customFormat="false" ht="15.75" hidden="false" customHeight="true" outlineLevel="0" collapsed="false">
      <c r="A227" s="34"/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</row>
    <row r="228" customFormat="false" ht="15.75" hidden="false" customHeight="true" outlineLevel="0" collapsed="false">
      <c r="A228" s="34"/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</row>
    <row r="229" customFormat="false" ht="15.75" hidden="false" customHeight="true" outlineLevel="0" collapsed="false">
      <c r="A229" s="34"/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</row>
    <row r="230" customFormat="false" ht="15.75" hidden="false" customHeight="true" outlineLevel="0" collapsed="false">
      <c r="A230" s="34"/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</row>
    <row r="231" customFormat="false" ht="15.75" hidden="false" customHeight="true" outlineLevel="0" collapsed="false">
      <c r="A231" s="34"/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</row>
    <row r="232" customFormat="false" ht="15.75" hidden="false" customHeight="true" outlineLevel="0" collapsed="false">
      <c r="A232" s="34"/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</row>
    <row r="233" customFormat="false" ht="15.75" hidden="false" customHeight="true" outlineLevel="0" collapsed="false">
      <c r="A233" s="34"/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</row>
    <row r="234" customFormat="false" ht="15.75" hidden="false" customHeight="true" outlineLevel="0" collapsed="false">
      <c r="A234" s="34"/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</row>
    <row r="235" customFormat="false" ht="15.75" hidden="false" customHeight="true" outlineLevel="0" collapsed="false">
      <c r="A235" s="34"/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</row>
    <row r="236" customFormat="false" ht="15.75" hidden="false" customHeight="true" outlineLevel="0" collapsed="false">
      <c r="A236" s="34"/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</row>
    <row r="237" customFormat="false" ht="15.75" hidden="false" customHeight="true" outlineLevel="0" collapsed="false">
      <c r="A237" s="34"/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</row>
    <row r="238" customFormat="false" ht="15.75" hidden="false" customHeight="true" outlineLevel="0" collapsed="false">
      <c r="A238" s="34"/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</row>
    <row r="239" customFormat="false" ht="15.75" hidden="false" customHeight="true" outlineLevel="0" collapsed="false">
      <c r="A239" s="34"/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</row>
    <row r="240" customFormat="false" ht="15.75" hidden="false" customHeight="true" outlineLevel="0" collapsed="false">
      <c r="A240" s="34"/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</row>
    <row r="241" customFormat="false" ht="15.75" hidden="false" customHeight="true" outlineLevel="0" collapsed="false">
      <c r="A241" s="34"/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</row>
    <row r="242" customFormat="false" ht="15.75" hidden="false" customHeight="true" outlineLevel="0" collapsed="false">
      <c r="A242" s="34"/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</row>
    <row r="243" customFormat="false" ht="15.75" hidden="false" customHeight="true" outlineLevel="0" collapsed="false">
      <c r="A243" s="34"/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</row>
    <row r="244" customFormat="false" ht="15.75" hidden="false" customHeight="true" outlineLevel="0" collapsed="false">
      <c r="A244" s="34"/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</row>
    <row r="245" customFormat="false" ht="15.75" hidden="false" customHeight="true" outlineLevel="0" collapsed="false">
      <c r="A245" s="34"/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</row>
    <row r="246" customFormat="false" ht="15.75" hidden="false" customHeight="true" outlineLevel="0" collapsed="false">
      <c r="A246" s="34"/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</row>
    <row r="247" customFormat="false" ht="15.75" hidden="false" customHeight="true" outlineLevel="0" collapsed="false">
      <c r="A247" s="34"/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</row>
    <row r="248" customFormat="false" ht="15.75" hidden="false" customHeight="true" outlineLevel="0" collapsed="false">
      <c r="A248" s="34"/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</row>
    <row r="249" customFormat="false" ht="15.75" hidden="false" customHeight="true" outlineLevel="0" collapsed="false">
      <c r="A249" s="34"/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</row>
    <row r="250" customFormat="false" ht="15.75" hidden="false" customHeight="true" outlineLevel="0" collapsed="false">
      <c r="A250" s="34"/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</row>
    <row r="251" customFormat="false" ht="15.75" hidden="false" customHeight="true" outlineLevel="0" collapsed="false">
      <c r="A251" s="34"/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</row>
    <row r="252" customFormat="false" ht="15.75" hidden="false" customHeight="true" outlineLevel="0" collapsed="false">
      <c r="A252" s="34"/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</row>
    <row r="253" customFormat="false" ht="15.75" hidden="false" customHeight="true" outlineLevel="0" collapsed="false">
      <c r="A253" s="34"/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</row>
    <row r="254" customFormat="false" ht="15.75" hidden="false" customHeight="true" outlineLevel="0" collapsed="false">
      <c r="A254" s="34"/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</row>
    <row r="255" customFormat="false" ht="15.75" hidden="false" customHeight="true" outlineLevel="0" collapsed="false">
      <c r="A255" s="34"/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</row>
    <row r="256" customFormat="false" ht="15.75" hidden="false" customHeight="true" outlineLevel="0" collapsed="false">
      <c r="A256" s="34"/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</row>
    <row r="257" customFormat="false" ht="15.75" hidden="false" customHeight="true" outlineLevel="0" collapsed="false">
      <c r="A257" s="34"/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</row>
    <row r="258" customFormat="false" ht="15.75" hidden="false" customHeight="true" outlineLevel="0" collapsed="false">
      <c r="A258" s="34"/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</row>
    <row r="259" customFormat="false" ht="15.75" hidden="false" customHeight="true" outlineLevel="0" collapsed="false">
      <c r="A259" s="34"/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</row>
    <row r="260" customFormat="false" ht="15.75" hidden="false" customHeight="true" outlineLevel="0" collapsed="false">
      <c r="A260" s="34"/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</row>
    <row r="261" customFormat="false" ht="15.75" hidden="false" customHeight="true" outlineLevel="0" collapsed="false">
      <c r="A261" s="34"/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</row>
    <row r="262" customFormat="false" ht="15.75" hidden="false" customHeight="true" outlineLevel="0" collapsed="false">
      <c r="A262" s="34"/>
      <c r="B262" s="34"/>
      <c r="C262" s="34"/>
      <c r="D262" s="34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</row>
    <row r="263" customFormat="false" ht="15.75" hidden="false" customHeight="true" outlineLevel="0" collapsed="false">
      <c r="A263" s="34"/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</row>
    <row r="264" customFormat="false" ht="15.75" hidden="false" customHeight="true" outlineLevel="0" collapsed="false">
      <c r="A264" s="34"/>
      <c r="B264" s="34"/>
      <c r="C264" s="34"/>
      <c r="D264" s="34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</row>
    <row r="265" customFormat="false" ht="15.75" hidden="false" customHeight="true" outlineLevel="0" collapsed="false">
      <c r="A265" s="34"/>
      <c r="B265" s="34"/>
      <c r="C265" s="34"/>
      <c r="D265" s="34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</row>
    <row r="266" customFormat="false" ht="15.75" hidden="false" customHeight="true" outlineLevel="0" collapsed="false">
      <c r="A266" s="34"/>
      <c r="B266" s="34"/>
      <c r="C266" s="34"/>
      <c r="D266" s="34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</row>
    <row r="267" customFormat="false" ht="15.75" hidden="false" customHeight="true" outlineLevel="0" collapsed="false">
      <c r="A267" s="34"/>
      <c r="B267" s="34"/>
      <c r="C267" s="34"/>
      <c r="D267" s="34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</row>
    <row r="268" customFormat="false" ht="15.75" hidden="false" customHeight="true" outlineLevel="0" collapsed="false">
      <c r="A268" s="34"/>
      <c r="B268" s="34"/>
      <c r="C268" s="34"/>
      <c r="D268" s="34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</row>
    <row r="269" customFormat="false" ht="15.75" hidden="false" customHeight="true" outlineLevel="0" collapsed="false">
      <c r="A269" s="34"/>
      <c r="B269" s="34"/>
      <c r="C269" s="34"/>
      <c r="D269" s="34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</row>
    <row r="270" customFormat="false" ht="15.75" hidden="false" customHeight="true" outlineLevel="0" collapsed="false">
      <c r="A270" s="34"/>
      <c r="B270" s="34"/>
      <c r="C270" s="34"/>
      <c r="D270" s="34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</row>
    <row r="271" customFormat="false" ht="15.75" hidden="false" customHeight="true" outlineLevel="0" collapsed="false">
      <c r="A271" s="34"/>
      <c r="B271" s="34"/>
      <c r="C271" s="34"/>
      <c r="D271" s="3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</row>
    <row r="272" customFormat="false" ht="15.75" hidden="false" customHeight="true" outlineLevel="0" collapsed="false">
      <c r="A272" s="34"/>
      <c r="B272" s="34"/>
      <c r="C272" s="34"/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</row>
    <row r="273" customFormat="false" ht="15.75" hidden="false" customHeight="true" outlineLevel="0" collapsed="false">
      <c r="A273" s="34"/>
      <c r="B273" s="34"/>
      <c r="C273" s="34"/>
      <c r="D273" s="34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</row>
    <row r="274" customFormat="false" ht="15.75" hidden="false" customHeight="true" outlineLevel="0" collapsed="false">
      <c r="A274" s="34"/>
      <c r="B274" s="34"/>
      <c r="C274" s="34"/>
      <c r="D274" s="34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</row>
    <row r="275" customFormat="false" ht="15.75" hidden="false" customHeight="true" outlineLevel="0" collapsed="false">
      <c r="A275" s="34"/>
      <c r="B275" s="34"/>
      <c r="C275" s="34"/>
      <c r="D275" s="34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</row>
    <row r="276" customFormat="false" ht="15.75" hidden="false" customHeight="true" outlineLevel="0" collapsed="false">
      <c r="A276" s="34"/>
      <c r="B276" s="34"/>
      <c r="C276" s="34"/>
      <c r="D276" s="34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</row>
    <row r="277" customFormat="false" ht="15.75" hidden="false" customHeight="true" outlineLevel="0" collapsed="false">
      <c r="A277" s="34"/>
      <c r="B277" s="34"/>
      <c r="C277" s="34"/>
      <c r="D277" s="34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</row>
    <row r="278" customFormat="false" ht="15.75" hidden="false" customHeight="true" outlineLevel="0" collapsed="false">
      <c r="A278" s="34"/>
      <c r="B278" s="34"/>
      <c r="C278" s="34"/>
      <c r="D278" s="34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</row>
    <row r="279" customFormat="false" ht="15.75" hidden="false" customHeight="true" outlineLevel="0" collapsed="false">
      <c r="A279" s="34"/>
      <c r="B279" s="34"/>
      <c r="C279" s="34"/>
      <c r="D279" s="34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</row>
    <row r="280" customFormat="false" ht="15.75" hidden="false" customHeight="true" outlineLevel="0" collapsed="false">
      <c r="A280" s="34"/>
      <c r="B280" s="34"/>
      <c r="C280" s="34"/>
      <c r="D280" s="34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</row>
    <row r="281" customFormat="false" ht="15.75" hidden="false" customHeight="true" outlineLevel="0" collapsed="false">
      <c r="A281" s="34"/>
      <c r="B281" s="34"/>
      <c r="C281" s="34"/>
      <c r="D281" s="34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</row>
    <row r="282" customFormat="false" ht="15.75" hidden="false" customHeight="true" outlineLevel="0" collapsed="false">
      <c r="A282" s="34"/>
      <c r="B282" s="34"/>
      <c r="C282" s="34"/>
      <c r="D282" s="34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</row>
    <row r="283" customFormat="false" ht="15.75" hidden="false" customHeight="true" outlineLevel="0" collapsed="false">
      <c r="A283" s="34"/>
      <c r="B283" s="34"/>
      <c r="C283" s="34"/>
      <c r="D283" s="34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</row>
    <row r="284" customFormat="false" ht="15.75" hidden="false" customHeight="true" outlineLevel="0" collapsed="false">
      <c r="A284" s="34"/>
      <c r="B284" s="34"/>
      <c r="C284" s="34"/>
      <c r="D284" s="34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</row>
    <row r="285" customFormat="false" ht="15.75" hidden="false" customHeight="true" outlineLevel="0" collapsed="false">
      <c r="A285" s="34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</row>
    <row r="286" customFormat="false" ht="15.75" hidden="false" customHeight="true" outlineLevel="0" collapsed="false">
      <c r="A286" s="34"/>
      <c r="B286" s="34"/>
      <c r="C286" s="34"/>
      <c r="D286" s="34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</row>
    <row r="287" customFormat="false" ht="15.75" hidden="false" customHeight="true" outlineLevel="0" collapsed="false">
      <c r="A287" s="34"/>
      <c r="B287" s="34"/>
      <c r="C287" s="34"/>
      <c r="D287" s="34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</row>
    <row r="288" customFormat="false" ht="15.75" hidden="false" customHeight="true" outlineLevel="0" collapsed="false">
      <c r="A288" s="34"/>
      <c r="B288" s="34"/>
      <c r="C288" s="34"/>
      <c r="D288" s="34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</row>
    <row r="289" customFormat="false" ht="15.75" hidden="false" customHeight="true" outlineLevel="0" collapsed="false">
      <c r="A289" s="34"/>
      <c r="B289" s="34"/>
      <c r="C289" s="34"/>
      <c r="D289" s="34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</row>
    <row r="290" customFormat="false" ht="15.75" hidden="false" customHeight="true" outlineLevel="0" collapsed="false">
      <c r="A290" s="34"/>
      <c r="B290" s="34"/>
      <c r="C290" s="34"/>
      <c r="D290" s="34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</row>
    <row r="291" customFormat="false" ht="15.75" hidden="false" customHeight="true" outlineLevel="0" collapsed="false">
      <c r="A291" s="34"/>
      <c r="B291" s="34"/>
      <c r="C291" s="34"/>
      <c r="D291" s="34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</row>
    <row r="292" customFormat="false" ht="15.75" hidden="false" customHeight="true" outlineLevel="0" collapsed="false">
      <c r="A292" s="34"/>
      <c r="B292" s="34"/>
      <c r="C292" s="34"/>
      <c r="D292" s="34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</row>
    <row r="293" customFormat="false" ht="15.75" hidden="false" customHeight="true" outlineLevel="0" collapsed="false">
      <c r="A293" s="34"/>
      <c r="B293" s="34"/>
      <c r="C293" s="34"/>
      <c r="D293" s="34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</row>
    <row r="294" customFormat="false" ht="15.75" hidden="false" customHeight="true" outlineLevel="0" collapsed="false">
      <c r="A294" s="34"/>
      <c r="B294" s="34"/>
      <c r="C294" s="34"/>
      <c r="D294" s="34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</row>
    <row r="295" customFormat="false" ht="15.75" hidden="false" customHeight="true" outlineLevel="0" collapsed="false">
      <c r="A295" s="34"/>
      <c r="B295" s="34"/>
      <c r="C295" s="34"/>
      <c r="D295" s="34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</row>
    <row r="296" customFormat="false" ht="15.75" hidden="false" customHeight="true" outlineLevel="0" collapsed="false">
      <c r="A296" s="34"/>
      <c r="B296" s="34"/>
      <c r="C296" s="34"/>
      <c r="D296" s="34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</row>
    <row r="297" customFormat="false" ht="15.75" hidden="false" customHeight="true" outlineLevel="0" collapsed="false">
      <c r="A297" s="34"/>
      <c r="B297" s="34"/>
      <c r="C297" s="34"/>
      <c r="D297" s="34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</row>
    <row r="298" customFormat="false" ht="15.75" hidden="false" customHeight="true" outlineLevel="0" collapsed="false">
      <c r="A298" s="34"/>
      <c r="B298" s="34"/>
      <c r="C298" s="34"/>
      <c r="D298" s="34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</row>
    <row r="299" customFormat="false" ht="15.75" hidden="false" customHeight="true" outlineLevel="0" collapsed="false">
      <c r="A299" s="34"/>
      <c r="B299" s="34"/>
      <c r="C299" s="34"/>
      <c r="D299" s="34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</row>
    <row r="300" customFormat="false" ht="15.75" hidden="false" customHeight="true" outlineLevel="0" collapsed="false">
      <c r="A300" s="34"/>
      <c r="B300" s="34"/>
      <c r="C300" s="34"/>
      <c r="D300" s="34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</row>
    <row r="301" customFormat="false" ht="15.75" hidden="false" customHeight="true" outlineLevel="0" collapsed="false">
      <c r="A301" s="34"/>
      <c r="B301" s="34"/>
      <c r="C301" s="34"/>
      <c r="D301" s="34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</row>
    <row r="302" customFormat="false" ht="15.75" hidden="false" customHeight="true" outlineLevel="0" collapsed="false">
      <c r="A302" s="34"/>
      <c r="B302" s="34"/>
      <c r="C302" s="34"/>
      <c r="D302" s="34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</row>
    <row r="303" customFormat="false" ht="15.75" hidden="false" customHeight="true" outlineLevel="0" collapsed="false">
      <c r="A303" s="34"/>
      <c r="B303" s="34"/>
      <c r="C303" s="34"/>
      <c r="D303" s="34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</row>
    <row r="304" customFormat="false" ht="15.75" hidden="false" customHeight="true" outlineLevel="0" collapsed="false">
      <c r="A304" s="34"/>
      <c r="B304" s="34"/>
      <c r="C304" s="34"/>
      <c r="D304" s="34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</row>
    <row r="305" customFormat="false" ht="15.75" hidden="false" customHeight="true" outlineLevel="0" collapsed="false">
      <c r="A305" s="34"/>
      <c r="B305" s="34"/>
      <c r="C305" s="34"/>
      <c r="D305" s="34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</row>
    <row r="306" customFormat="false" ht="15.75" hidden="false" customHeight="true" outlineLevel="0" collapsed="false">
      <c r="A306" s="34"/>
      <c r="B306" s="34"/>
      <c r="C306" s="34"/>
      <c r="D306" s="34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</row>
    <row r="307" customFormat="false" ht="15.75" hidden="false" customHeight="true" outlineLevel="0" collapsed="false">
      <c r="A307" s="34"/>
      <c r="B307" s="34"/>
      <c r="C307" s="34"/>
      <c r="D307" s="34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</row>
    <row r="308" customFormat="false" ht="15.75" hidden="false" customHeight="true" outlineLevel="0" collapsed="false">
      <c r="A308" s="34"/>
      <c r="B308" s="34"/>
      <c r="C308" s="34"/>
      <c r="D308" s="34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</row>
    <row r="309" customFormat="false" ht="15.75" hidden="false" customHeight="true" outlineLevel="0" collapsed="false">
      <c r="A309" s="34"/>
      <c r="B309" s="34"/>
      <c r="C309" s="34"/>
      <c r="D309" s="34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</row>
    <row r="310" customFormat="false" ht="15.75" hidden="false" customHeight="true" outlineLevel="0" collapsed="false">
      <c r="A310" s="34"/>
      <c r="B310" s="34"/>
      <c r="C310" s="34"/>
      <c r="D310" s="34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</row>
    <row r="311" customFormat="false" ht="15.75" hidden="false" customHeight="true" outlineLevel="0" collapsed="false">
      <c r="A311" s="34"/>
      <c r="B311" s="34"/>
      <c r="C311" s="34"/>
      <c r="D311" s="34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</row>
    <row r="312" customFormat="false" ht="15.75" hidden="false" customHeight="true" outlineLevel="0" collapsed="false">
      <c r="A312" s="34"/>
      <c r="B312" s="34"/>
      <c r="C312" s="34"/>
      <c r="D312" s="34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</row>
    <row r="313" customFormat="false" ht="15.75" hidden="false" customHeight="true" outlineLevel="0" collapsed="false">
      <c r="A313" s="34"/>
      <c r="B313" s="34"/>
      <c r="C313" s="34"/>
      <c r="D313" s="34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</row>
    <row r="314" customFormat="false" ht="15.75" hidden="false" customHeight="true" outlineLevel="0" collapsed="false">
      <c r="A314" s="34"/>
      <c r="B314" s="34"/>
      <c r="C314" s="34"/>
      <c r="D314" s="34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</row>
    <row r="315" customFormat="false" ht="15.75" hidden="false" customHeight="true" outlineLevel="0" collapsed="false">
      <c r="A315" s="34"/>
      <c r="B315" s="34"/>
      <c r="C315" s="34"/>
      <c r="D315" s="34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</row>
    <row r="316" customFormat="false" ht="15.75" hidden="false" customHeight="true" outlineLevel="0" collapsed="false">
      <c r="A316" s="34"/>
      <c r="B316" s="34"/>
      <c r="C316" s="34"/>
      <c r="D316" s="34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</row>
    <row r="317" customFormat="false" ht="15.75" hidden="false" customHeight="true" outlineLevel="0" collapsed="false">
      <c r="A317" s="34"/>
      <c r="B317" s="34"/>
      <c r="C317" s="34"/>
      <c r="D317" s="34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</row>
    <row r="318" customFormat="false" ht="15.75" hidden="false" customHeight="true" outlineLevel="0" collapsed="false">
      <c r="A318" s="34"/>
      <c r="B318" s="34"/>
      <c r="C318" s="34"/>
      <c r="D318" s="34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</row>
    <row r="319" customFormat="false" ht="15.75" hidden="false" customHeight="true" outlineLevel="0" collapsed="false">
      <c r="A319" s="34"/>
      <c r="B319" s="34"/>
      <c r="C319" s="34"/>
      <c r="D319" s="34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</row>
    <row r="320" customFormat="false" ht="15.75" hidden="false" customHeight="true" outlineLevel="0" collapsed="false">
      <c r="A320" s="34"/>
      <c r="B320" s="34"/>
      <c r="C320" s="34"/>
      <c r="D320" s="34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</row>
    <row r="321" customFormat="false" ht="15.75" hidden="false" customHeight="true" outlineLevel="0" collapsed="false">
      <c r="A321" s="34"/>
      <c r="B321" s="34"/>
      <c r="C321" s="34"/>
      <c r="D321" s="34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</row>
    <row r="322" customFormat="false" ht="15.75" hidden="false" customHeight="true" outlineLevel="0" collapsed="false">
      <c r="A322" s="34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</row>
    <row r="323" customFormat="false" ht="15.75" hidden="false" customHeight="true" outlineLevel="0" collapsed="false">
      <c r="A323" s="34"/>
      <c r="B323" s="34"/>
      <c r="C323" s="34"/>
      <c r="D323" s="34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</row>
    <row r="324" customFormat="false" ht="15.75" hidden="false" customHeight="true" outlineLevel="0" collapsed="false">
      <c r="A324" s="34"/>
      <c r="B324" s="34"/>
      <c r="C324" s="34"/>
      <c r="D324" s="34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</row>
    <row r="325" customFormat="false" ht="15.75" hidden="false" customHeight="true" outlineLevel="0" collapsed="false">
      <c r="A325" s="34"/>
      <c r="B325" s="34"/>
      <c r="C325" s="34"/>
      <c r="D325" s="34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</row>
    <row r="326" customFormat="false" ht="15.75" hidden="false" customHeight="true" outlineLevel="0" collapsed="false">
      <c r="A326" s="34"/>
      <c r="B326" s="34"/>
      <c r="C326" s="34"/>
      <c r="D326" s="34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</row>
    <row r="327" customFormat="false" ht="15.75" hidden="false" customHeight="true" outlineLevel="0" collapsed="false">
      <c r="A327" s="34"/>
      <c r="B327" s="34"/>
      <c r="C327" s="34"/>
      <c r="D327" s="34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</row>
    <row r="328" customFormat="false" ht="15.75" hidden="false" customHeight="true" outlineLevel="0" collapsed="false">
      <c r="A328" s="34"/>
      <c r="B328" s="34"/>
      <c r="C328" s="34"/>
      <c r="D328" s="34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</row>
    <row r="329" customFormat="false" ht="15.75" hidden="false" customHeight="true" outlineLevel="0" collapsed="false">
      <c r="A329" s="34"/>
      <c r="B329" s="34"/>
      <c r="C329" s="34"/>
      <c r="D329" s="34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</row>
    <row r="330" customFormat="false" ht="15.75" hidden="false" customHeight="true" outlineLevel="0" collapsed="false">
      <c r="A330" s="34"/>
      <c r="B330" s="34"/>
      <c r="C330" s="34"/>
      <c r="D330" s="34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</row>
    <row r="331" customFormat="false" ht="15.75" hidden="false" customHeight="true" outlineLevel="0" collapsed="false">
      <c r="A331" s="34"/>
      <c r="B331" s="34"/>
      <c r="C331" s="34"/>
      <c r="D331" s="34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</row>
    <row r="332" customFormat="false" ht="15.75" hidden="false" customHeight="true" outlineLevel="0" collapsed="false">
      <c r="A332" s="34"/>
      <c r="B332" s="34"/>
      <c r="C332" s="34"/>
      <c r="D332" s="34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</row>
    <row r="333" customFormat="false" ht="15.75" hidden="false" customHeight="true" outlineLevel="0" collapsed="false">
      <c r="A333" s="34"/>
      <c r="B333" s="34"/>
      <c r="C333" s="34"/>
      <c r="D333" s="34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</row>
    <row r="334" customFormat="false" ht="15.75" hidden="false" customHeight="true" outlineLevel="0" collapsed="false">
      <c r="A334" s="34"/>
      <c r="B334" s="34"/>
      <c r="C334" s="34"/>
      <c r="D334" s="34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</row>
    <row r="335" customFormat="false" ht="15.75" hidden="false" customHeight="true" outlineLevel="0" collapsed="false">
      <c r="A335" s="34"/>
      <c r="B335" s="34"/>
      <c r="C335" s="34"/>
      <c r="D335" s="34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</row>
    <row r="336" customFormat="false" ht="15.75" hidden="false" customHeight="true" outlineLevel="0" collapsed="false">
      <c r="A336" s="34"/>
      <c r="B336" s="34"/>
      <c r="C336" s="34"/>
      <c r="D336" s="34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</row>
    <row r="337" customFormat="false" ht="15.75" hidden="false" customHeight="true" outlineLevel="0" collapsed="false">
      <c r="A337" s="34"/>
      <c r="B337" s="34"/>
      <c r="C337" s="34"/>
      <c r="D337" s="34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</row>
    <row r="338" customFormat="false" ht="15.75" hidden="false" customHeight="true" outlineLevel="0" collapsed="false">
      <c r="A338" s="34"/>
      <c r="B338" s="34"/>
      <c r="C338" s="34"/>
      <c r="D338" s="34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</row>
    <row r="339" customFormat="false" ht="15.75" hidden="false" customHeight="true" outlineLevel="0" collapsed="false">
      <c r="A339" s="34"/>
      <c r="B339" s="34"/>
      <c r="C339" s="34"/>
      <c r="D339" s="34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</row>
    <row r="340" customFormat="false" ht="15.75" hidden="false" customHeight="true" outlineLevel="0" collapsed="false">
      <c r="A340" s="34"/>
      <c r="B340" s="34"/>
      <c r="C340" s="34"/>
      <c r="D340" s="34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</row>
    <row r="341" customFormat="false" ht="15.75" hidden="false" customHeight="true" outlineLevel="0" collapsed="false">
      <c r="A341" s="34"/>
      <c r="B341" s="34"/>
      <c r="C341" s="34"/>
      <c r="D341" s="34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</row>
    <row r="342" customFormat="false" ht="15.75" hidden="false" customHeight="true" outlineLevel="0" collapsed="false">
      <c r="A342" s="34"/>
      <c r="B342" s="34"/>
      <c r="C342" s="34"/>
      <c r="D342" s="34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</row>
    <row r="343" customFormat="false" ht="15.75" hidden="false" customHeight="true" outlineLevel="0" collapsed="false">
      <c r="A343" s="34"/>
      <c r="B343" s="34"/>
      <c r="C343" s="34"/>
      <c r="D343" s="34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</row>
    <row r="344" customFormat="false" ht="15.75" hidden="false" customHeight="true" outlineLevel="0" collapsed="false">
      <c r="A344" s="34"/>
      <c r="B344" s="34"/>
      <c r="C344" s="34"/>
      <c r="D344" s="34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</row>
    <row r="345" customFormat="false" ht="15.75" hidden="false" customHeight="true" outlineLevel="0" collapsed="false">
      <c r="A345" s="34"/>
      <c r="B345" s="34"/>
      <c r="C345" s="34"/>
      <c r="D345" s="34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</row>
    <row r="346" customFormat="false" ht="15.75" hidden="false" customHeight="true" outlineLevel="0" collapsed="false">
      <c r="A346" s="34"/>
      <c r="B346" s="34"/>
      <c r="C346" s="34"/>
      <c r="D346" s="34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</row>
    <row r="347" customFormat="false" ht="15.75" hidden="false" customHeight="true" outlineLevel="0" collapsed="false">
      <c r="A347" s="34"/>
      <c r="B347" s="34"/>
      <c r="C347" s="34"/>
      <c r="D347" s="34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</row>
    <row r="348" customFormat="false" ht="15.75" hidden="false" customHeight="true" outlineLevel="0" collapsed="false">
      <c r="A348" s="34"/>
      <c r="B348" s="34"/>
      <c r="C348" s="34"/>
      <c r="D348" s="34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</row>
    <row r="349" customFormat="false" ht="15.75" hidden="false" customHeight="true" outlineLevel="0" collapsed="false">
      <c r="A349" s="34"/>
      <c r="B349" s="34"/>
      <c r="C349" s="34"/>
      <c r="D349" s="34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</row>
    <row r="350" customFormat="false" ht="15.75" hidden="false" customHeight="true" outlineLevel="0" collapsed="false">
      <c r="A350" s="34"/>
      <c r="B350" s="34"/>
      <c r="C350" s="34"/>
      <c r="D350" s="34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</row>
    <row r="351" customFormat="false" ht="15.75" hidden="false" customHeight="true" outlineLevel="0" collapsed="false">
      <c r="A351" s="34"/>
      <c r="B351" s="34"/>
      <c r="C351" s="34"/>
      <c r="D351" s="34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</row>
    <row r="352" customFormat="false" ht="15.75" hidden="false" customHeight="true" outlineLevel="0" collapsed="false">
      <c r="A352" s="34"/>
      <c r="B352" s="34"/>
      <c r="C352" s="34"/>
      <c r="D352" s="34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</row>
    <row r="353" customFormat="false" ht="15.75" hidden="false" customHeight="true" outlineLevel="0" collapsed="false">
      <c r="A353" s="34"/>
      <c r="B353" s="34"/>
      <c r="C353" s="34"/>
      <c r="D353" s="34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</row>
    <row r="354" customFormat="false" ht="15.75" hidden="false" customHeight="true" outlineLevel="0" collapsed="false">
      <c r="A354" s="34"/>
      <c r="B354" s="34"/>
      <c r="C354" s="34"/>
      <c r="D354" s="34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</row>
    <row r="355" customFormat="false" ht="15.75" hidden="false" customHeight="true" outlineLevel="0" collapsed="false">
      <c r="A355" s="34"/>
      <c r="B355" s="34"/>
      <c r="C355" s="34"/>
      <c r="D355" s="34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</row>
    <row r="356" customFormat="false" ht="15.75" hidden="false" customHeight="true" outlineLevel="0" collapsed="false">
      <c r="A356" s="34"/>
      <c r="B356" s="34"/>
      <c r="C356" s="34"/>
      <c r="D356" s="34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</row>
    <row r="357" customFormat="false" ht="15.75" hidden="false" customHeight="true" outlineLevel="0" collapsed="false">
      <c r="A357" s="34"/>
      <c r="B357" s="34"/>
      <c r="C357" s="34"/>
      <c r="D357" s="34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</row>
    <row r="358" customFormat="false" ht="15.75" hidden="false" customHeight="true" outlineLevel="0" collapsed="false">
      <c r="A358" s="34"/>
      <c r="B358" s="34"/>
      <c r="C358" s="34"/>
      <c r="D358" s="34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</row>
    <row r="359" customFormat="false" ht="15.75" hidden="false" customHeight="true" outlineLevel="0" collapsed="false">
      <c r="A359" s="34"/>
      <c r="B359" s="34"/>
      <c r="C359" s="34"/>
      <c r="D359" s="34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</row>
    <row r="360" customFormat="false" ht="15.75" hidden="false" customHeight="true" outlineLevel="0" collapsed="false">
      <c r="A360" s="34"/>
      <c r="B360" s="34"/>
      <c r="C360" s="34"/>
      <c r="D360" s="34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</row>
    <row r="361" customFormat="false" ht="15.75" hidden="false" customHeight="true" outlineLevel="0" collapsed="false">
      <c r="A361" s="34"/>
      <c r="B361" s="34"/>
      <c r="C361" s="34"/>
      <c r="D361" s="34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</row>
    <row r="362" customFormat="false" ht="15.75" hidden="false" customHeight="true" outlineLevel="0" collapsed="false">
      <c r="A362" s="34"/>
      <c r="B362" s="34"/>
      <c r="C362" s="34"/>
      <c r="D362" s="34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</row>
    <row r="363" customFormat="false" ht="15.75" hidden="false" customHeight="true" outlineLevel="0" collapsed="false">
      <c r="A363" s="34"/>
      <c r="B363" s="34"/>
      <c r="C363" s="34"/>
      <c r="D363" s="34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</row>
    <row r="364" customFormat="false" ht="15.75" hidden="false" customHeight="true" outlineLevel="0" collapsed="false">
      <c r="A364" s="34"/>
      <c r="B364" s="34"/>
      <c r="C364" s="34"/>
      <c r="D364" s="34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</row>
    <row r="365" customFormat="false" ht="15.75" hidden="false" customHeight="true" outlineLevel="0" collapsed="false">
      <c r="A365" s="34"/>
      <c r="B365" s="34"/>
      <c r="C365" s="34"/>
      <c r="D365" s="34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</row>
    <row r="366" customFormat="false" ht="15.75" hidden="false" customHeight="true" outlineLevel="0" collapsed="false">
      <c r="A366" s="34"/>
      <c r="B366" s="34"/>
      <c r="C366" s="34"/>
      <c r="D366" s="34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</row>
    <row r="367" customFormat="false" ht="15.75" hidden="false" customHeight="true" outlineLevel="0" collapsed="false">
      <c r="A367" s="34"/>
      <c r="B367" s="34"/>
      <c r="C367" s="34"/>
      <c r="D367" s="34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</row>
    <row r="368" customFormat="false" ht="15.75" hidden="false" customHeight="true" outlineLevel="0" collapsed="false">
      <c r="A368" s="34"/>
      <c r="B368" s="34"/>
      <c r="C368" s="34"/>
      <c r="D368" s="34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</row>
    <row r="369" customFormat="false" ht="15.75" hidden="false" customHeight="true" outlineLevel="0" collapsed="false">
      <c r="A369" s="34"/>
      <c r="B369" s="34"/>
      <c r="C369" s="34"/>
      <c r="D369" s="34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</row>
    <row r="370" customFormat="false" ht="15.75" hidden="false" customHeight="true" outlineLevel="0" collapsed="false">
      <c r="A370" s="34"/>
      <c r="B370" s="34"/>
      <c r="C370" s="34"/>
      <c r="D370" s="34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</row>
    <row r="371" customFormat="false" ht="15.75" hidden="false" customHeight="true" outlineLevel="0" collapsed="false">
      <c r="A371" s="34"/>
      <c r="B371" s="34"/>
      <c r="C371" s="34"/>
      <c r="D371" s="34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</row>
    <row r="372" customFormat="false" ht="15.75" hidden="false" customHeight="true" outlineLevel="0" collapsed="false">
      <c r="A372" s="34"/>
      <c r="B372" s="34"/>
      <c r="C372" s="34"/>
      <c r="D372" s="34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</row>
    <row r="373" customFormat="false" ht="15.75" hidden="false" customHeight="true" outlineLevel="0" collapsed="false">
      <c r="A373" s="34"/>
      <c r="B373" s="34"/>
      <c r="C373" s="34"/>
      <c r="D373" s="34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</row>
    <row r="374" customFormat="false" ht="15.75" hidden="false" customHeight="true" outlineLevel="0" collapsed="false">
      <c r="A374" s="34"/>
      <c r="B374" s="34"/>
      <c r="C374" s="34"/>
      <c r="D374" s="34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</row>
    <row r="375" customFormat="false" ht="15.75" hidden="false" customHeight="true" outlineLevel="0" collapsed="false">
      <c r="A375" s="34"/>
      <c r="B375" s="34"/>
      <c r="C375" s="34"/>
      <c r="D375" s="34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</row>
    <row r="376" customFormat="false" ht="15.75" hidden="false" customHeight="true" outlineLevel="0" collapsed="false">
      <c r="A376" s="34"/>
      <c r="B376" s="34"/>
      <c r="C376" s="34"/>
      <c r="D376" s="34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</row>
    <row r="377" customFormat="false" ht="15.75" hidden="false" customHeight="true" outlineLevel="0" collapsed="false">
      <c r="A377" s="34"/>
      <c r="B377" s="34"/>
      <c r="C377" s="34"/>
      <c r="D377" s="34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</row>
    <row r="378" customFormat="false" ht="15.75" hidden="false" customHeight="true" outlineLevel="0" collapsed="false">
      <c r="A378" s="34"/>
      <c r="B378" s="34"/>
      <c r="C378" s="34"/>
      <c r="D378" s="34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</row>
    <row r="379" customFormat="false" ht="15.75" hidden="false" customHeight="true" outlineLevel="0" collapsed="false">
      <c r="A379" s="34"/>
      <c r="B379" s="34"/>
      <c r="C379" s="34"/>
      <c r="D379" s="34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</row>
    <row r="380" customFormat="false" ht="15.75" hidden="false" customHeight="true" outlineLevel="0" collapsed="false">
      <c r="A380" s="34"/>
      <c r="B380" s="34"/>
      <c r="C380" s="34"/>
      <c r="D380" s="34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</row>
    <row r="381" customFormat="false" ht="15.75" hidden="false" customHeight="true" outlineLevel="0" collapsed="false">
      <c r="A381" s="34"/>
      <c r="B381" s="34"/>
      <c r="C381" s="34"/>
      <c r="D381" s="34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</row>
    <row r="382" customFormat="false" ht="15.75" hidden="false" customHeight="true" outlineLevel="0" collapsed="false">
      <c r="A382" s="34"/>
      <c r="B382" s="34"/>
      <c r="C382" s="34"/>
      <c r="D382" s="34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</row>
    <row r="383" customFormat="false" ht="15.75" hidden="false" customHeight="true" outlineLevel="0" collapsed="false">
      <c r="A383" s="34"/>
      <c r="B383" s="34"/>
      <c r="C383" s="34"/>
      <c r="D383" s="34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</row>
    <row r="384" customFormat="false" ht="15.75" hidden="false" customHeight="true" outlineLevel="0" collapsed="false">
      <c r="A384" s="34"/>
      <c r="B384" s="34"/>
      <c r="C384" s="34"/>
      <c r="D384" s="34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</row>
    <row r="385" customFormat="false" ht="15.75" hidden="false" customHeight="true" outlineLevel="0" collapsed="false">
      <c r="A385" s="34"/>
      <c r="B385" s="34"/>
      <c r="C385" s="34"/>
      <c r="D385" s="34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</row>
    <row r="386" customFormat="false" ht="15.75" hidden="false" customHeight="true" outlineLevel="0" collapsed="false">
      <c r="A386" s="34"/>
      <c r="B386" s="34"/>
      <c r="C386" s="34"/>
      <c r="D386" s="34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</row>
    <row r="387" customFormat="false" ht="15.75" hidden="false" customHeight="true" outlineLevel="0" collapsed="false">
      <c r="A387" s="34"/>
      <c r="B387" s="34"/>
      <c r="C387" s="34"/>
      <c r="D387" s="34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</row>
    <row r="388" customFormat="false" ht="15.75" hidden="false" customHeight="true" outlineLevel="0" collapsed="false">
      <c r="A388" s="34"/>
      <c r="B388" s="34"/>
      <c r="C388" s="34"/>
      <c r="D388" s="34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</row>
    <row r="389" customFormat="false" ht="15.75" hidden="false" customHeight="true" outlineLevel="0" collapsed="false">
      <c r="A389" s="34"/>
      <c r="B389" s="34"/>
      <c r="C389" s="34"/>
      <c r="D389" s="34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</row>
    <row r="390" customFormat="false" ht="15.75" hidden="false" customHeight="true" outlineLevel="0" collapsed="false">
      <c r="A390" s="34"/>
      <c r="B390" s="34"/>
      <c r="C390" s="34"/>
      <c r="D390" s="34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</row>
    <row r="391" customFormat="false" ht="15.75" hidden="false" customHeight="true" outlineLevel="0" collapsed="false">
      <c r="A391" s="34"/>
      <c r="B391" s="34"/>
      <c r="C391" s="34"/>
      <c r="D391" s="34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</row>
    <row r="392" customFormat="false" ht="15.75" hidden="false" customHeight="true" outlineLevel="0" collapsed="false">
      <c r="A392" s="34"/>
      <c r="B392" s="34"/>
      <c r="C392" s="34"/>
      <c r="D392" s="34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</row>
    <row r="393" customFormat="false" ht="15.75" hidden="false" customHeight="true" outlineLevel="0" collapsed="false">
      <c r="A393" s="34"/>
      <c r="B393" s="34"/>
      <c r="C393" s="34"/>
      <c r="D393" s="34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</row>
    <row r="394" customFormat="false" ht="15.75" hidden="false" customHeight="true" outlineLevel="0" collapsed="false">
      <c r="A394" s="34"/>
      <c r="B394" s="34"/>
      <c r="C394" s="34"/>
      <c r="D394" s="34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</row>
    <row r="395" customFormat="false" ht="15.75" hidden="false" customHeight="true" outlineLevel="0" collapsed="false">
      <c r="A395" s="34"/>
      <c r="B395" s="34"/>
      <c r="C395" s="34"/>
      <c r="D395" s="34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</row>
    <row r="396" customFormat="false" ht="15.75" hidden="false" customHeight="true" outlineLevel="0" collapsed="false">
      <c r="A396" s="34"/>
      <c r="B396" s="34"/>
      <c r="C396" s="34"/>
      <c r="D396" s="34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</row>
    <row r="397" customFormat="false" ht="15.75" hidden="false" customHeight="true" outlineLevel="0" collapsed="false">
      <c r="A397" s="34"/>
      <c r="B397" s="34"/>
      <c r="C397" s="34"/>
      <c r="D397" s="34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</row>
    <row r="398" customFormat="false" ht="15.75" hidden="false" customHeight="true" outlineLevel="0" collapsed="false">
      <c r="A398" s="34"/>
      <c r="B398" s="34"/>
      <c r="C398" s="34"/>
      <c r="D398" s="34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</row>
    <row r="399" customFormat="false" ht="15.75" hidden="false" customHeight="true" outlineLevel="0" collapsed="false">
      <c r="A399" s="34"/>
      <c r="B399" s="34"/>
      <c r="C399" s="34"/>
      <c r="D399" s="34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</row>
    <row r="400" customFormat="false" ht="15.75" hidden="false" customHeight="true" outlineLevel="0" collapsed="false">
      <c r="A400" s="34"/>
      <c r="B400" s="34"/>
      <c r="C400" s="34"/>
      <c r="D400" s="34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</row>
    <row r="401" customFormat="false" ht="15.75" hidden="false" customHeight="true" outlineLevel="0" collapsed="false">
      <c r="A401" s="34"/>
      <c r="B401" s="34"/>
      <c r="C401" s="34"/>
      <c r="D401" s="34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</row>
    <row r="402" customFormat="false" ht="15.75" hidden="false" customHeight="true" outlineLevel="0" collapsed="false">
      <c r="A402" s="34"/>
      <c r="B402" s="34"/>
      <c r="C402" s="34"/>
      <c r="D402" s="34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</row>
    <row r="403" customFormat="false" ht="15.75" hidden="false" customHeight="true" outlineLevel="0" collapsed="false">
      <c r="A403" s="34"/>
      <c r="B403" s="34"/>
      <c r="C403" s="34"/>
      <c r="D403" s="34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</row>
    <row r="404" customFormat="false" ht="15.75" hidden="false" customHeight="true" outlineLevel="0" collapsed="false">
      <c r="A404" s="34"/>
      <c r="B404" s="34"/>
      <c r="C404" s="34"/>
      <c r="D404" s="34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</row>
    <row r="405" customFormat="false" ht="15.75" hidden="false" customHeight="true" outlineLevel="0" collapsed="false">
      <c r="A405" s="34"/>
      <c r="B405" s="34"/>
      <c r="C405" s="34"/>
      <c r="D405" s="34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</row>
    <row r="406" customFormat="false" ht="15.75" hidden="false" customHeight="true" outlineLevel="0" collapsed="false">
      <c r="A406" s="34"/>
      <c r="B406" s="34"/>
      <c r="C406" s="34"/>
      <c r="D406" s="34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</row>
    <row r="407" customFormat="false" ht="15.75" hidden="false" customHeight="true" outlineLevel="0" collapsed="false">
      <c r="A407" s="34"/>
      <c r="B407" s="34"/>
      <c r="C407" s="34"/>
      <c r="D407" s="34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</row>
    <row r="408" customFormat="false" ht="15.75" hidden="false" customHeight="true" outlineLevel="0" collapsed="false">
      <c r="A408" s="34"/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</row>
    <row r="409" customFormat="false" ht="15.75" hidden="false" customHeight="true" outlineLevel="0" collapsed="false">
      <c r="A409" s="34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</row>
    <row r="410" customFormat="false" ht="15.75" hidden="false" customHeight="true" outlineLevel="0" collapsed="false">
      <c r="A410" s="34"/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</row>
    <row r="411" customFormat="false" ht="15.75" hidden="false" customHeight="true" outlineLevel="0" collapsed="false">
      <c r="A411" s="34"/>
      <c r="B411" s="34"/>
      <c r="C411" s="34"/>
      <c r="D411" s="34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</row>
    <row r="412" customFormat="false" ht="15.75" hidden="false" customHeight="true" outlineLevel="0" collapsed="false">
      <c r="A412" s="34"/>
      <c r="B412" s="34"/>
      <c r="C412" s="34"/>
      <c r="D412" s="34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</row>
    <row r="413" customFormat="false" ht="15.75" hidden="false" customHeight="true" outlineLevel="0" collapsed="false">
      <c r="A413" s="34"/>
      <c r="B413" s="34"/>
      <c r="C413" s="34"/>
      <c r="D413" s="34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</row>
    <row r="414" customFormat="false" ht="15.75" hidden="false" customHeight="true" outlineLevel="0" collapsed="false">
      <c r="A414" s="34"/>
      <c r="B414" s="34"/>
      <c r="C414" s="34"/>
      <c r="D414" s="34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</row>
    <row r="415" customFormat="false" ht="15.75" hidden="false" customHeight="true" outlineLevel="0" collapsed="false">
      <c r="A415" s="34"/>
      <c r="B415" s="34"/>
      <c r="C415" s="34"/>
      <c r="D415" s="34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</row>
    <row r="416" customFormat="false" ht="15.75" hidden="false" customHeight="true" outlineLevel="0" collapsed="false">
      <c r="A416" s="34"/>
      <c r="B416" s="34"/>
      <c r="C416" s="34"/>
      <c r="D416" s="34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</row>
    <row r="417" customFormat="false" ht="15.75" hidden="false" customHeight="true" outlineLevel="0" collapsed="false">
      <c r="A417" s="34"/>
      <c r="B417" s="34"/>
      <c r="C417" s="34"/>
      <c r="D417" s="34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</row>
    <row r="418" customFormat="false" ht="15.75" hidden="false" customHeight="true" outlineLevel="0" collapsed="false">
      <c r="A418" s="34"/>
      <c r="B418" s="34"/>
      <c r="C418" s="34"/>
      <c r="D418" s="34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</row>
    <row r="419" customFormat="false" ht="15.75" hidden="false" customHeight="true" outlineLevel="0" collapsed="false">
      <c r="A419" s="34"/>
      <c r="B419" s="34"/>
      <c r="C419" s="34"/>
      <c r="D419" s="34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</row>
    <row r="420" customFormat="false" ht="15.75" hidden="false" customHeight="true" outlineLevel="0" collapsed="false">
      <c r="A420" s="34"/>
      <c r="B420" s="34"/>
      <c r="C420" s="34"/>
      <c r="D420" s="34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</row>
    <row r="421" customFormat="false" ht="15.75" hidden="false" customHeight="true" outlineLevel="0" collapsed="false">
      <c r="A421" s="34"/>
      <c r="B421" s="34"/>
      <c r="C421" s="34"/>
      <c r="D421" s="34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</row>
    <row r="422" customFormat="false" ht="15.75" hidden="false" customHeight="true" outlineLevel="0" collapsed="false">
      <c r="A422" s="34"/>
      <c r="B422" s="34"/>
      <c r="C422" s="34"/>
      <c r="D422" s="34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</row>
    <row r="423" customFormat="false" ht="15.75" hidden="false" customHeight="true" outlineLevel="0" collapsed="false">
      <c r="A423" s="34"/>
      <c r="B423" s="34"/>
      <c r="C423" s="34"/>
      <c r="D423" s="34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</row>
    <row r="424" customFormat="false" ht="15.75" hidden="false" customHeight="true" outlineLevel="0" collapsed="false">
      <c r="A424" s="34"/>
      <c r="B424" s="34"/>
      <c r="C424" s="34"/>
      <c r="D424" s="34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</row>
    <row r="425" customFormat="false" ht="15.75" hidden="false" customHeight="true" outlineLevel="0" collapsed="false">
      <c r="A425" s="34"/>
      <c r="B425" s="34"/>
      <c r="C425" s="34"/>
      <c r="D425" s="34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</row>
    <row r="426" customFormat="false" ht="15.75" hidden="false" customHeight="true" outlineLevel="0" collapsed="false">
      <c r="A426" s="34"/>
      <c r="B426" s="34"/>
      <c r="C426" s="34"/>
      <c r="D426" s="34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</row>
    <row r="427" customFormat="false" ht="15.75" hidden="false" customHeight="true" outlineLevel="0" collapsed="false">
      <c r="A427" s="34"/>
      <c r="B427" s="34"/>
      <c r="C427" s="34"/>
      <c r="D427" s="34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</row>
    <row r="428" customFormat="false" ht="15.75" hidden="false" customHeight="true" outlineLevel="0" collapsed="false">
      <c r="A428" s="34"/>
      <c r="B428" s="34"/>
      <c r="C428" s="34"/>
      <c r="D428" s="34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</row>
    <row r="429" customFormat="false" ht="15.75" hidden="false" customHeight="true" outlineLevel="0" collapsed="false">
      <c r="A429" s="34"/>
      <c r="B429" s="34"/>
      <c r="C429" s="34"/>
      <c r="D429" s="34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</row>
    <row r="430" customFormat="false" ht="15.75" hidden="false" customHeight="true" outlineLevel="0" collapsed="false">
      <c r="A430" s="34"/>
      <c r="B430" s="34"/>
      <c r="C430" s="34"/>
      <c r="D430" s="34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</row>
    <row r="431" customFormat="false" ht="15.75" hidden="false" customHeight="true" outlineLevel="0" collapsed="false">
      <c r="A431" s="34"/>
      <c r="B431" s="34"/>
      <c r="C431" s="34"/>
      <c r="D431" s="34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</row>
    <row r="432" customFormat="false" ht="15.75" hidden="false" customHeight="true" outlineLevel="0" collapsed="false">
      <c r="A432" s="34"/>
      <c r="B432" s="34"/>
      <c r="C432" s="34"/>
      <c r="D432" s="34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</row>
    <row r="433" customFormat="false" ht="15.75" hidden="false" customHeight="true" outlineLevel="0" collapsed="false">
      <c r="A433" s="34"/>
      <c r="B433" s="34"/>
      <c r="C433" s="34"/>
      <c r="D433" s="34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</row>
    <row r="434" customFormat="false" ht="15.75" hidden="false" customHeight="true" outlineLevel="0" collapsed="false">
      <c r="A434" s="34"/>
      <c r="B434" s="34"/>
      <c r="C434" s="34"/>
      <c r="D434" s="34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</row>
    <row r="435" customFormat="false" ht="15.75" hidden="false" customHeight="true" outlineLevel="0" collapsed="false">
      <c r="A435" s="34"/>
      <c r="B435" s="34"/>
      <c r="C435" s="34"/>
      <c r="D435" s="34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</row>
    <row r="436" customFormat="false" ht="15.75" hidden="false" customHeight="true" outlineLevel="0" collapsed="false">
      <c r="A436" s="34"/>
      <c r="B436" s="34"/>
      <c r="C436" s="34"/>
      <c r="D436" s="34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</row>
    <row r="437" customFormat="false" ht="15.75" hidden="false" customHeight="true" outlineLevel="0" collapsed="false">
      <c r="A437" s="34"/>
      <c r="B437" s="34"/>
      <c r="C437" s="34"/>
      <c r="D437" s="34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</row>
    <row r="438" customFormat="false" ht="15.75" hidden="false" customHeight="true" outlineLevel="0" collapsed="false">
      <c r="A438" s="34"/>
      <c r="B438" s="34"/>
      <c r="C438" s="34"/>
      <c r="D438" s="34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</row>
    <row r="439" customFormat="false" ht="15.75" hidden="false" customHeight="true" outlineLevel="0" collapsed="false">
      <c r="A439" s="34"/>
      <c r="B439" s="34"/>
      <c r="C439" s="34"/>
      <c r="D439" s="34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</row>
    <row r="440" customFormat="false" ht="15.75" hidden="false" customHeight="true" outlineLevel="0" collapsed="false">
      <c r="A440" s="34"/>
      <c r="B440" s="34"/>
      <c r="C440" s="34"/>
      <c r="D440" s="34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</row>
    <row r="441" customFormat="false" ht="15.75" hidden="false" customHeight="true" outlineLevel="0" collapsed="false">
      <c r="A441" s="34"/>
      <c r="B441" s="34"/>
      <c r="C441" s="34"/>
      <c r="D441" s="34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</row>
    <row r="442" customFormat="false" ht="15.75" hidden="false" customHeight="true" outlineLevel="0" collapsed="false">
      <c r="A442" s="34"/>
      <c r="B442" s="34"/>
      <c r="C442" s="34"/>
      <c r="D442" s="34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</row>
    <row r="443" customFormat="false" ht="15.75" hidden="false" customHeight="true" outlineLevel="0" collapsed="false">
      <c r="A443" s="34"/>
      <c r="B443" s="34"/>
      <c r="C443" s="34"/>
      <c r="D443" s="34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</row>
    <row r="444" customFormat="false" ht="15.75" hidden="false" customHeight="true" outlineLevel="0" collapsed="false">
      <c r="A444" s="34"/>
      <c r="B444" s="34"/>
      <c r="C444" s="34"/>
      <c r="D444" s="34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</row>
    <row r="445" customFormat="false" ht="15.75" hidden="false" customHeight="true" outlineLevel="0" collapsed="false">
      <c r="A445" s="34"/>
      <c r="B445" s="34"/>
      <c r="C445" s="34"/>
      <c r="D445" s="34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</row>
    <row r="446" customFormat="false" ht="15.75" hidden="false" customHeight="true" outlineLevel="0" collapsed="false">
      <c r="A446" s="34"/>
      <c r="B446" s="34"/>
      <c r="C446" s="34"/>
      <c r="D446" s="34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</row>
    <row r="447" customFormat="false" ht="15.75" hidden="false" customHeight="true" outlineLevel="0" collapsed="false">
      <c r="A447" s="34"/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</row>
    <row r="448" customFormat="false" ht="15.75" hidden="false" customHeight="true" outlineLevel="0" collapsed="false">
      <c r="A448" s="34"/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</row>
    <row r="449" customFormat="false" ht="15.75" hidden="false" customHeight="true" outlineLevel="0" collapsed="false">
      <c r="A449" s="34"/>
      <c r="B449" s="34"/>
      <c r="C449" s="34"/>
      <c r="D449" s="34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</row>
    <row r="450" customFormat="false" ht="15.75" hidden="false" customHeight="true" outlineLevel="0" collapsed="false">
      <c r="A450" s="34"/>
      <c r="B450" s="34"/>
      <c r="C450" s="34"/>
      <c r="D450" s="34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</row>
    <row r="451" customFormat="false" ht="15.75" hidden="false" customHeight="true" outlineLevel="0" collapsed="false">
      <c r="A451" s="34"/>
      <c r="B451" s="34"/>
      <c r="C451" s="34"/>
      <c r="D451" s="34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</row>
    <row r="452" customFormat="false" ht="15.75" hidden="false" customHeight="true" outlineLevel="0" collapsed="false">
      <c r="A452" s="34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</row>
    <row r="453" customFormat="false" ht="15.75" hidden="false" customHeight="true" outlineLevel="0" collapsed="false">
      <c r="A453" s="34"/>
      <c r="B453" s="34"/>
      <c r="C453" s="34"/>
      <c r="D453" s="34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</row>
    <row r="454" customFormat="false" ht="15.75" hidden="false" customHeight="true" outlineLevel="0" collapsed="false">
      <c r="A454" s="34"/>
      <c r="B454" s="34"/>
      <c r="C454" s="34"/>
      <c r="D454" s="34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</row>
    <row r="455" customFormat="false" ht="15.75" hidden="false" customHeight="true" outlineLevel="0" collapsed="false">
      <c r="A455" s="34"/>
      <c r="B455" s="34"/>
      <c r="C455" s="34"/>
      <c r="D455" s="34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</row>
    <row r="456" customFormat="false" ht="15.75" hidden="false" customHeight="true" outlineLevel="0" collapsed="false">
      <c r="A456" s="34"/>
      <c r="B456" s="34"/>
      <c r="C456" s="34"/>
      <c r="D456" s="34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</row>
    <row r="457" customFormat="false" ht="15.75" hidden="false" customHeight="true" outlineLevel="0" collapsed="false">
      <c r="A457" s="34"/>
      <c r="B457" s="34"/>
      <c r="C457" s="34"/>
      <c r="D457" s="34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</row>
    <row r="458" customFormat="false" ht="15.75" hidden="false" customHeight="true" outlineLevel="0" collapsed="false">
      <c r="A458" s="34"/>
      <c r="B458" s="34"/>
      <c r="C458" s="34"/>
      <c r="D458" s="34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</row>
    <row r="459" customFormat="false" ht="15.75" hidden="false" customHeight="true" outlineLevel="0" collapsed="false">
      <c r="A459" s="34"/>
      <c r="B459" s="34"/>
      <c r="C459" s="34"/>
      <c r="D459" s="34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</row>
    <row r="460" customFormat="false" ht="15.75" hidden="false" customHeight="true" outlineLevel="0" collapsed="false">
      <c r="A460" s="34"/>
      <c r="B460" s="34"/>
      <c r="C460" s="34"/>
      <c r="D460" s="34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</row>
    <row r="461" customFormat="false" ht="15.75" hidden="false" customHeight="true" outlineLevel="0" collapsed="false">
      <c r="A461" s="34"/>
      <c r="B461" s="34"/>
      <c r="C461" s="34"/>
      <c r="D461" s="34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</row>
    <row r="462" customFormat="false" ht="15.75" hidden="false" customHeight="true" outlineLevel="0" collapsed="false">
      <c r="A462" s="34"/>
      <c r="B462" s="34"/>
      <c r="C462" s="34"/>
      <c r="D462" s="34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</row>
    <row r="463" customFormat="false" ht="15.75" hidden="false" customHeight="true" outlineLevel="0" collapsed="false">
      <c r="A463" s="34"/>
      <c r="B463" s="34"/>
      <c r="C463" s="34"/>
      <c r="D463" s="34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</row>
    <row r="464" customFormat="false" ht="15.75" hidden="false" customHeight="true" outlineLevel="0" collapsed="false">
      <c r="A464" s="34"/>
      <c r="B464" s="34"/>
      <c r="C464" s="34"/>
      <c r="D464" s="34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</row>
    <row r="465" customFormat="false" ht="15.75" hidden="false" customHeight="true" outlineLevel="0" collapsed="false">
      <c r="A465" s="34"/>
      <c r="B465" s="34"/>
      <c r="C465" s="34"/>
      <c r="D465" s="34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</row>
    <row r="466" customFormat="false" ht="15.75" hidden="false" customHeight="true" outlineLevel="0" collapsed="false">
      <c r="A466" s="34"/>
      <c r="B466" s="34"/>
      <c r="C466" s="34"/>
      <c r="D466" s="34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</row>
    <row r="467" customFormat="false" ht="15.75" hidden="false" customHeight="true" outlineLevel="0" collapsed="false">
      <c r="A467" s="34"/>
      <c r="B467" s="34"/>
      <c r="C467" s="34"/>
      <c r="D467" s="34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</row>
    <row r="468" customFormat="false" ht="15.75" hidden="false" customHeight="true" outlineLevel="0" collapsed="false">
      <c r="A468" s="34"/>
      <c r="B468" s="34"/>
      <c r="C468" s="34"/>
      <c r="D468" s="34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</row>
    <row r="469" customFormat="false" ht="15.75" hidden="false" customHeight="true" outlineLevel="0" collapsed="false">
      <c r="A469" s="34"/>
      <c r="B469" s="34"/>
      <c r="C469" s="34"/>
      <c r="D469" s="34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</row>
    <row r="470" customFormat="false" ht="15.75" hidden="false" customHeight="true" outlineLevel="0" collapsed="false">
      <c r="A470" s="34"/>
      <c r="B470" s="34"/>
      <c r="C470" s="34"/>
      <c r="D470" s="34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</row>
    <row r="471" customFormat="false" ht="15.75" hidden="false" customHeight="true" outlineLevel="0" collapsed="false">
      <c r="A471" s="34"/>
      <c r="B471" s="34"/>
      <c r="C471" s="34"/>
      <c r="D471" s="34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</row>
    <row r="472" customFormat="false" ht="15.75" hidden="false" customHeight="true" outlineLevel="0" collapsed="false">
      <c r="A472" s="34"/>
      <c r="B472" s="34"/>
      <c r="C472" s="34"/>
      <c r="D472" s="34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</row>
    <row r="473" customFormat="false" ht="15.75" hidden="false" customHeight="true" outlineLevel="0" collapsed="false">
      <c r="A473" s="34"/>
      <c r="B473" s="34"/>
      <c r="C473" s="34"/>
      <c r="D473" s="34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</row>
    <row r="474" customFormat="false" ht="15.75" hidden="false" customHeight="true" outlineLevel="0" collapsed="false">
      <c r="A474" s="34"/>
      <c r="B474" s="34"/>
      <c r="C474" s="34"/>
      <c r="D474" s="34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</row>
    <row r="475" customFormat="false" ht="15.75" hidden="false" customHeight="true" outlineLevel="0" collapsed="false">
      <c r="A475" s="34"/>
      <c r="B475" s="34"/>
      <c r="C475" s="34"/>
      <c r="D475" s="34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</row>
    <row r="476" customFormat="false" ht="15.75" hidden="false" customHeight="true" outlineLevel="0" collapsed="false">
      <c r="A476" s="34"/>
      <c r="B476" s="34"/>
      <c r="C476" s="34"/>
      <c r="D476" s="34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</row>
    <row r="477" customFormat="false" ht="15.75" hidden="false" customHeight="true" outlineLevel="0" collapsed="false">
      <c r="A477" s="34"/>
      <c r="B477" s="34"/>
      <c r="C477" s="34"/>
      <c r="D477" s="34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</row>
    <row r="478" customFormat="false" ht="15.75" hidden="false" customHeight="true" outlineLevel="0" collapsed="false">
      <c r="A478" s="34"/>
      <c r="B478" s="34"/>
      <c r="C478" s="34"/>
      <c r="D478" s="34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</row>
    <row r="479" customFormat="false" ht="15.75" hidden="false" customHeight="true" outlineLevel="0" collapsed="false">
      <c r="A479" s="34"/>
      <c r="B479" s="34"/>
      <c r="C479" s="34"/>
      <c r="D479" s="34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</row>
    <row r="480" customFormat="false" ht="15.75" hidden="false" customHeight="true" outlineLevel="0" collapsed="false">
      <c r="A480" s="34"/>
      <c r="B480" s="34"/>
      <c r="C480" s="34"/>
      <c r="D480" s="34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</row>
    <row r="481" customFormat="false" ht="15.75" hidden="false" customHeight="true" outlineLevel="0" collapsed="false">
      <c r="A481" s="34"/>
      <c r="B481" s="34"/>
      <c r="C481" s="34"/>
      <c r="D481" s="34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</row>
    <row r="482" customFormat="false" ht="15.75" hidden="false" customHeight="true" outlineLevel="0" collapsed="false">
      <c r="A482" s="34"/>
      <c r="B482" s="34"/>
      <c r="C482" s="34"/>
      <c r="D482" s="34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</row>
    <row r="483" customFormat="false" ht="15.75" hidden="false" customHeight="true" outlineLevel="0" collapsed="false">
      <c r="A483" s="34"/>
      <c r="B483" s="34"/>
      <c r="C483" s="34"/>
      <c r="D483" s="34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</row>
    <row r="484" customFormat="false" ht="15.75" hidden="false" customHeight="true" outlineLevel="0" collapsed="false">
      <c r="A484" s="34"/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</row>
    <row r="485" customFormat="false" ht="15.75" hidden="false" customHeight="true" outlineLevel="0" collapsed="false">
      <c r="A485" s="34"/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</row>
    <row r="486" customFormat="false" ht="15.75" hidden="false" customHeight="true" outlineLevel="0" collapsed="false">
      <c r="A486" s="34"/>
      <c r="B486" s="34"/>
      <c r="C486" s="34"/>
      <c r="D486" s="34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</row>
    <row r="487" customFormat="false" ht="15.75" hidden="false" customHeight="true" outlineLevel="0" collapsed="false">
      <c r="A487" s="34"/>
      <c r="B487" s="34"/>
      <c r="C487" s="34"/>
      <c r="D487" s="34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</row>
    <row r="488" customFormat="false" ht="15.75" hidden="false" customHeight="true" outlineLevel="0" collapsed="false">
      <c r="A488" s="34"/>
      <c r="B488" s="34"/>
      <c r="C488" s="34"/>
      <c r="D488" s="34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</row>
    <row r="489" customFormat="false" ht="15.75" hidden="false" customHeight="true" outlineLevel="0" collapsed="false">
      <c r="A489" s="34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</row>
    <row r="490" customFormat="false" ht="15.75" hidden="false" customHeight="true" outlineLevel="0" collapsed="false">
      <c r="A490" s="34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</row>
    <row r="491" customFormat="false" ht="15.75" hidden="false" customHeight="true" outlineLevel="0" collapsed="false">
      <c r="A491" s="34"/>
      <c r="B491" s="34"/>
      <c r="C491" s="34"/>
      <c r="D491" s="34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</row>
    <row r="492" customFormat="false" ht="15.75" hidden="false" customHeight="true" outlineLevel="0" collapsed="false">
      <c r="A492" s="34"/>
      <c r="B492" s="34"/>
      <c r="C492" s="34"/>
      <c r="D492" s="34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</row>
    <row r="493" customFormat="false" ht="15.75" hidden="false" customHeight="true" outlineLevel="0" collapsed="false">
      <c r="A493" s="34"/>
      <c r="B493" s="34"/>
      <c r="C493" s="34"/>
      <c r="D493" s="34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</row>
    <row r="494" customFormat="false" ht="15.75" hidden="false" customHeight="true" outlineLevel="0" collapsed="false">
      <c r="A494" s="34"/>
      <c r="B494" s="34"/>
      <c r="C494" s="34"/>
      <c r="D494" s="34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</row>
    <row r="495" customFormat="false" ht="15.75" hidden="false" customHeight="true" outlineLevel="0" collapsed="false">
      <c r="A495" s="34"/>
      <c r="B495" s="34"/>
      <c r="C495" s="34"/>
      <c r="D495" s="34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</row>
    <row r="496" customFormat="false" ht="15.75" hidden="false" customHeight="true" outlineLevel="0" collapsed="false">
      <c r="A496" s="34"/>
      <c r="B496" s="34"/>
      <c r="C496" s="34"/>
      <c r="D496" s="34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</row>
    <row r="497" customFormat="false" ht="15.75" hidden="false" customHeight="true" outlineLevel="0" collapsed="false">
      <c r="A497" s="34"/>
      <c r="B497" s="34"/>
      <c r="C497" s="34"/>
      <c r="D497" s="34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</row>
    <row r="498" customFormat="false" ht="15.75" hidden="false" customHeight="true" outlineLevel="0" collapsed="false">
      <c r="A498" s="34"/>
      <c r="B498" s="34"/>
      <c r="C498" s="34"/>
      <c r="D498" s="34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</row>
    <row r="499" customFormat="false" ht="15.75" hidden="false" customHeight="true" outlineLevel="0" collapsed="false">
      <c r="A499" s="34"/>
      <c r="B499" s="34"/>
      <c r="C499" s="34"/>
      <c r="D499" s="34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</row>
    <row r="500" customFormat="false" ht="15.75" hidden="false" customHeight="true" outlineLevel="0" collapsed="false">
      <c r="A500" s="34"/>
      <c r="B500" s="34"/>
      <c r="C500" s="34"/>
      <c r="D500" s="34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</row>
    <row r="501" customFormat="false" ht="15.75" hidden="false" customHeight="true" outlineLevel="0" collapsed="false">
      <c r="A501" s="34"/>
      <c r="B501" s="34"/>
      <c r="C501" s="34"/>
      <c r="D501" s="34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</row>
    <row r="502" customFormat="false" ht="15.75" hidden="false" customHeight="true" outlineLevel="0" collapsed="false">
      <c r="A502" s="34"/>
      <c r="B502" s="34"/>
      <c r="C502" s="34"/>
      <c r="D502" s="34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</row>
    <row r="503" customFormat="false" ht="15.75" hidden="false" customHeight="true" outlineLevel="0" collapsed="false">
      <c r="A503" s="34"/>
      <c r="B503" s="34"/>
      <c r="C503" s="34"/>
      <c r="D503" s="34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</row>
    <row r="504" customFormat="false" ht="15.75" hidden="false" customHeight="true" outlineLevel="0" collapsed="false">
      <c r="A504" s="34"/>
      <c r="B504" s="34"/>
      <c r="C504" s="34"/>
      <c r="D504" s="34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</row>
    <row r="505" customFormat="false" ht="15.75" hidden="false" customHeight="true" outlineLevel="0" collapsed="false">
      <c r="A505" s="34"/>
      <c r="B505" s="34"/>
      <c r="C505" s="34"/>
      <c r="D505" s="34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</row>
    <row r="506" customFormat="false" ht="15.75" hidden="false" customHeight="true" outlineLevel="0" collapsed="false">
      <c r="A506" s="34"/>
      <c r="B506" s="34"/>
      <c r="C506" s="34"/>
      <c r="D506" s="34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</row>
    <row r="507" customFormat="false" ht="15.75" hidden="false" customHeight="true" outlineLevel="0" collapsed="false">
      <c r="A507" s="34"/>
      <c r="B507" s="34"/>
      <c r="C507" s="34"/>
      <c r="D507" s="34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</row>
    <row r="508" customFormat="false" ht="15.75" hidden="false" customHeight="true" outlineLevel="0" collapsed="false">
      <c r="A508" s="34"/>
      <c r="B508" s="34"/>
      <c r="C508" s="34"/>
      <c r="D508" s="34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</row>
    <row r="509" customFormat="false" ht="15.75" hidden="false" customHeight="true" outlineLevel="0" collapsed="false">
      <c r="A509" s="34"/>
      <c r="B509" s="34"/>
      <c r="C509" s="34"/>
      <c r="D509" s="34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</row>
    <row r="510" customFormat="false" ht="15.75" hidden="false" customHeight="true" outlineLevel="0" collapsed="false">
      <c r="A510" s="34"/>
      <c r="B510" s="34"/>
      <c r="C510" s="34"/>
      <c r="D510" s="34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</row>
    <row r="511" customFormat="false" ht="15.75" hidden="false" customHeight="true" outlineLevel="0" collapsed="false">
      <c r="A511" s="34"/>
      <c r="B511" s="34"/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</row>
    <row r="512" customFormat="false" ht="15.75" hidden="false" customHeight="true" outlineLevel="0" collapsed="false">
      <c r="A512" s="34"/>
      <c r="B512" s="34"/>
      <c r="C512" s="34"/>
      <c r="D512" s="34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</row>
    <row r="513" customFormat="false" ht="15.75" hidden="false" customHeight="true" outlineLevel="0" collapsed="false">
      <c r="A513" s="34"/>
      <c r="B513" s="34"/>
      <c r="C513" s="34"/>
      <c r="D513" s="34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</row>
    <row r="514" customFormat="false" ht="15.75" hidden="false" customHeight="true" outlineLevel="0" collapsed="false">
      <c r="A514" s="34"/>
      <c r="B514" s="34"/>
      <c r="C514" s="34"/>
      <c r="D514" s="34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</row>
    <row r="515" customFormat="false" ht="15.75" hidden="false" customHeight="true" outlineLevel="0" collapsed="false">
      <c r="A515" s="34"/>
      <c r="B515" s="34"/>
      <c r="C515" s="34"/>
      <c r="D515" s="34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</row>
    <row r="516" customFormat="false" ht="15.75" hidden="false" customHeight="true" outlineLevel="0" collapsed="false">
      <c r="A516" s="34"/>
      <c r="B516" s="34"/>
      <c r="C516" s="34"/>
      <c r="D516" s="34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</row>
    <row r="517" customFormat="false" ht="15.75" hidden="false" customHeight="true" outlineLevel="0" collapsed="false">
      <c r="A517" s="34"/>
      <c r="B517" s="34"/>
      <c r="C517" s="34"/>
      <c r="D517" s="34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</row>
    <row r="518" customFormat="false" ht="15.75" hidden="false" customHeight="true" outlineLevel="0" collapsed="false">
      <c r="A518" s="34"/>
      <c r="B518" s="34"/>
      <c r="C518" s="34"/>
      <c r="D518" s="34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</row>
    <row r="519" customFormat="false" ht="15.75" hidden="false" customHeight="true" outlineLevel="0" collapsed="false">
      <c r="A519" s="34"/>
      <c r="B519" s="34"/>
      <c r="C519" s="34"/>
      <c r="D519" s="34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</row>
    <row r="520" customFormat="false" ht="15.75" hidden="false" customHeight="true" outlineLevel="0" collapsed="false">
      <c r="A520" s="34"/>
      <c r="B520" s="34"/>
      <c r="C520" s="34"/>
      <c r="D520" s="34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</row>
    <row r="521" customFormat="false" ht="15.75" hidden="false" customHeight="true" outlineLevel="0" collapsed="false">
      <c r="A521" s="34"/>
      <c r="B521" s="34"/>
      <c r="C521" s="34"/>
      <c r="D521" s="34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</row>
    <row r="522" customFormat="false" ht="15.75" hidden="false" customHeight="true" outlineLevel="0" collapsed="false">
      <c r="A522" s="34"/>
      <c r="B522" s="34"/>
      <c r="C522" s="34"/>
      <c r="D522" s="34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</row>
    <row r="523" customFormat="false" ht="15.75" hidden="false" customHeight="true" outlineLevel="0" collapsed="false">
      <c r="A523" s="34"/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</row>
    <row r="524" customFormat="false" ht="15.75" hidden="false" customHeight="true" outlineLevel="0" collapsed="false">
      <c r="A524" s="34"/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</row>
    <row r="525" customFormat="false" ht="15.75" hidden="false" customHeight="true" outlineLevel="0" collapsed="false">
      <c r="A525" s="34"/>
      <c r="B525" s="34"/>
      <c r="C525" s="34"/>
      <c r="D525" s="34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</row>
    <row r="526" customFormat="false" ht="15.75" hidden="false" customHeight="true" outlineLevel="0" collapsed="false">
      <c r="A526" s="34"/>
      <c r="B526" s="34"/>
      <c r="C526" s="34"/>
      <c r="D526" s="34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</row>
    <row r="527" customFormat="false" ht="15.75" hidden="false" customHeight="true" outlineLevel="0" collapsed="false">
      <c r="A527" s="34"/>
      <c r="B527" s="34"/>
      <c r="C527" s="34"/>
      <c r="D527" s="34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</row>
    <row r="528" customFormat="false" ht="15.75" hidden="false" customHeight="true" outlineLevel="0" collapsed="false">
      <c r="A528" s="34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</row>
    <row r="529" customFormat="false" ht="15.75" hidden="false" customHeight="true" outlineLevel="0" collapsed="false">
      <c r="A529" s="34"/>
      <c r="B529" s="34"/>
      <c r="C529" s="34"/>
      <c r="D529" s="34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</row>
    <row r="530" customFormat="false" ht="15.75" hidden="false" customHeight="true" outlineLevel="0" collapsed="false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</row>
    <row r="531" customFormat="false" ht="15.75" hidden="false" customHeight="true" outlineLevel="0" collapsed="false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</row>
    <row r="532" customFormat="false" ht="15.75" hidden="false" customHeight="true" outlineLevel="0" collapsed="false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</row>
    <row r="533" customFormat="false" ht="15.75" hidden="false" customHeight="true" outlineLevel="0" collapsed="false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</row>
    <row r="534" customFormat="false" ht="15.75" hidden="false" customHeight="true" outlineLevel="0" collapsed="false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</row>
    <row r="535" customFormat="false" ht="15.75" hidden="false" customHeight="true" outlineLevel="0" collapsed="false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</row>
    <row r="536" customFormat="false" ht="15.75" hidden="false" customHeight="true" outlineLevel="0" collapsed="false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</row>
    <row r="537" customFormat="false" ht="15.75" hidden="false" customHeight="true" outlineLevel="0" collapsed="false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</row>
    <row r="538" customFormat="false" ht="15.75" hidden="false" customHeight="true" outlineLevel="0" collapsed="false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</row>
    <row r="539" customFormat="false" ht="15.75" hidden="false" customHeight="true" outlineLevel="0" collapsed="false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</row>
    <row r="540" customFormat="false" ht="15.75" hidden="false" customHeight="true" outlineLevel="0" collapsed="false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</row>
    <row r="541" customFormat="false" ht="15.75" hidden="false" customHeight="true" outlineLevel="0" collapsed="false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</row>
    <row r="542" customFormat="false" ht="15.75" hidden="false" customHeight="true" outlineLevel="0" collapsed="false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</row>
    <row r="543" customFormat="false" ht="15.75" hidden="false" customHeight="true" outlineLevel="0" collapsed="false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</row>
    <row r="544" customFormat="false" ht="15.75" hidden="false" customHeight="true" outlineLevel="0" collapsed="false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</row>
    <row r="545" customFormat="false" ht="15.75" hidden="false" customHeight="true" outlineLevel="0" collapsed="false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</row>
    <row r="546" customFormat="false" ht="15.75" hidden="false" customHeight="true" outlineLevel="0" collapsed="false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</row>
    <row r="547" customFormat="false" ht="15.75" hidden="false" customHeight="true" outlineLevel="0" collapsed="false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</row>
    <row r="548" customFormat="false" ht="15.75" hidden="false" customHeight="true" outlineLevel="0" collapsed="false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</row>
    <row r="549" customFormat="false" ht="15.75" hidden="false" customHeight="true" outlineLevel="0" collapsed="false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</row>
    <row r="550" customFormat="false" ht="15.75" hidden="false" customHeight="true" outlineLevel="0" collapsed="false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</row>
    <row r="551" customFormat="false" ht="15.75" hidden="false" customHeight="true" outlineLevel="0" collapsed="false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</row>
    <row r="552" customFormat="false" ht="15.75" hidden="false" customHeight="true" outlineLevel="0" collapsed="false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</row>
    <row r="553" customFormat="false" ht="15.75" hidden="false" customHeight="true" outlineLevel="0" collapsed="false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</row>
    <row r="554" customFormat="false" ht="15.75" hidden="false" customHeight="true" outlineLevel="0" collapsed="false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</row>
    <row r="555" customFormat="false" ht="15.75" hidden="false" customHeight="true" outlineLevel="0" collapsed="false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</row>
    <row r="556" customFormat="false" ht="15.75" hidden="false" customHeight="true" outlineLevel="0" collapsed="false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</row>
    <row r="557" customFormat="false" ht="15.75" hidden="false" customHeight="true" outlineLevel="0" collapsed="false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</row>
    <row r="558" customFormat="false" ht="15.75" hidden="false" customHeight="true" outlineLevel="0" collapsed="false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</row>
    <row r="559" customFormat="false" ht="15.75" hidden="false" customHeight="true" outlineLevel="0" collapsed="false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</row>
    <row r="560" customFormat="false" ht="15.75" hidden="false" customHeight="true" outlineLevel="0" collapsed="false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</row>
    <row r="561" customFormat="false" ht="15.75" hidden="false" customHeight="true" outlineLevel="0" collapsed="false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</row>
    <row r="562" customFormat="false" ht="15.75" hidden="false" customHeight="true" outlineLevel="0" collapsed="false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</row>
    <row r="563" customFormat="false" ht="15.75" hidden="false" customHeight="true" outlineLevel="0" collapsed="false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</row>
    <row r="564" customFormat="false" ht="15.75" hidden="false" customHeight="true" outlineLevel="0" collapsed="false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</row>
    <row r="565" customFormat="false" ht="15.75" hidden="false" customHeight="true" outlineLevel="0" collapsed="false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</row>
    <row r="566" customFormat="false" ht="15.75" hidden="false" customHeight="true" outlineLevel="0" collapsed="false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</row>
    <row r="567" customFormat="false" ht="15.75" hidden="false" customHeight="true" outlineLevel="0" collapsed="false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</row>
    <row r="568" customFormat="false" ht="15.75" hidden="false" customHeight="true" outlineLevel="0" collapsed="false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</row>
    <row r="569" customFormat="false" ht="15.75" hidden="false" customHeight="true" outlineLevel="0" collapsed="false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</row>
    <row r="570" customFormat="false" ht="15.75" hidden="false" customHeight="true" outlineLevel="0" collapsed="false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</row>
    <row r="571" customFormat="false" ht="15.75" hidden="false" customHeight="true" outlineLevel="0" collapsed="false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</row>
    <row r="572" customFormat="false" ht="15.75" hidden="false" customHeight="true" outlineLevel="0" collapsed="false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</row>
    <row r="573" customFormat="false" ht="15.75" hidden="false" customHeight="true" outlineLevel="0" collapsed="false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</row>
    <row r="574" customFormat="false" ht="15.75" hidden="false" customHeight="true" outlineLevel="0" collapsed="false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</row>
    <row r="575" customFormat="false" ht="15.75" hidden="false" customHeight="true" outlineLevel="0" collapsed="false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</row>
    <row r="576" customFormat="false" ht="15.75" hidden="false" customHeight="true" outlineLevel="0" collapsed="false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</row>
    <row r="577" customFormat="false" ht="15.75" hidden="false" customHeight="true" outlineLevel="0" collapsed="false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</row>
    <row r="578" customFormat="false" ht="15.75" hidden="false" customHeight="true" outlineLevel="0" collapsed="false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</row>
    <row r="579" customFormat="false" ht="15.75" hidden="false" customHeight="true" outlineLevel="0" collapsed="false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</row>
    <row r="580" customFormat="false" ht="15.75" hidden="false" customHeight="true" outlineLevel="0" collapsed="false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</row>
    <row r="581" customFormat="false" ht="15.75" hidden="false" customHeight="true" outlineLevel="0" collapsed="false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</row>
    <row r="582" customFormat="false" ht="15.75" hidden="false" customHeight="true" outlineLevel="0" collapsed="false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</row>
    <row r="583" customFormat="false" ht="15.75" hidden="false" customHeight="true" outlineLevel="0" collapsed="false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</row>
    <row r="584" customFormat="false" ht="15.75" hidden="false" customHeight="true" outlineLevel="0" collapsed="false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</row>
    <row r="585" customFormat="false" ht="15.75" hidden="false" customHeight="true" outlineLevel="0" collapsed="false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</row>
    <row r="586" customFormat="false" ht="15.75" hidden="false" customHeight="true" outlineLevel="0" collapsed="false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</row>
    <row r="587" customFormat="false" ht="15.75" hidden="false" customHeight="true" outlineLevel="0" collapsed="false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</row>
    <row r="588" customFormat="false" ht="15.75" hidden="false" customHeight="true" outlineLevel="0" collapsed="false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</row>
    <row r="589" customFormat="false" ht="15.75" hidden="false" customHeight="true" outlineLevel="0" collapsed="false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</row>
    <row r="590" customFormat="false" ht="15.75" hidden="false" customHeight="true" outlineLevel="0" collapsed="false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</row>
    <row r="591" customFormat="false" ht="15.75" hidden="false" customHeight="true" outlineLevel="0" collapsed="false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</row>
    <row r="592" customFormat="false" ht="15.75" hidden="false" customHeight="true" outlineLevel="0" collapsed="false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</row>
    <row r="593" customFormat="false" ht="15.75" hidden="false" customHeight="true" outlineLevel="0" collapsed="false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</row>
    <row r="594" customFormat="false" ht="15.75" hidden="false" customHeight="true" outlineLevel="0" collapsed="false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</row>
    <row r="595" customFormat="false" ht="15.75" hidden="false" customHeight="true" outlineLevel="0" collapsed="false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</row>
    <row r="596" customFormat="false" ht="15.75" hidden="false" customHeight="true" outlineLevel="0" collapsed="false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</row>
    <row r="597" customFormat="false" ht="15.75" hidden="false" customHeight="true" outlineLevel="0" collapsed="false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</row>
    <row r="598" customFormat="false" ht="15.75" hidden="false" customHeight="true" outlineLevel="0" collapsed="false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</row>
    <row r="599" customFormat="false" ht="15.75" hidden="false" customHeight="true" outlineLevel="0" collapsed="false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</row>
    <row r="600" customFormat="false" ht="15.75" hidden="false" customHeight="true" outlineLevel="0" collapsed="false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</row>
    <row r="601" customFormat="false" ht="15.75" hidden="false" customHeight="true" outlineLevel="0" collapsed="false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</row>
    <row r="602" customFormat="false" ht="15.75" hidden="false" customHeight="true" outlineLevel="0" collapsed="false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</row>
    <row r="603" customFormat="false" ht="15.75" hidden="false" customHeight="true" outlineLevel="0" collapsed="false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</row>
    <row r="604" customFormat="false" ht="15.75" hidden="false" customHeight="true" outlineLevel="0" collapsed="false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</row>
    <row r="605" customFormat="false" ht="15.75" hidden="false" customHeight="true" outlineLevel="0" collapsed="false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</row>
    <row r="606" customFormat="false" ht="15.75" hidden="false" customHeight="true" outlineLevel="0" collapsed="false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</row>
    <row r="607" customFormat="false" ht="15.75" hidden="false" customHeight="true" outlineLevel="0" collapsed="false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</row>
    <row r="608" customFormat="false" ht="15.75" hidden="false" customHeight="true" outlineLevel="0" collapsed="false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</row>
    <row r="609" customFormat="false" ht="15.75" hidden="false" customHeight="true" outlineLevel="0" collapsed="false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</row>
    <row r="610" customFormat="false" ht="15.75" hidden="false" customHeight="true" outlineLevel="0" collapsed="false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</row>
    <row r="611" customFormat="false" ht="15.75" hidden="false" customHeight="true" outlineLevel="0" collapsed="false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</row>
    <row r="612" customFormat="false" ht="15.75" hidden="false" customHeight="true" outlineLevel="0" collapsed="false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</row>
    <row r="613" customFormat="false" ht="15.75" hidden="false" customHeight="true" outlineLevel="0" collapsed="false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</row>
    <row r="614" customFormat="false" ht="15.75" hidden="false" customHeight="true" outlineLevel="0" collapsed="false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</row>
    <row r="615" customFormat="false" ht="15.75" hidden="false" customHeight="true" outlineLevel="0" collapsed="false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</row>
    <row r="616" customFormat="false" ht="15.75" hidden="false" customHeight="true" outlineLevel="0" collapsed="false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</row>
    <row r="617" customFormat="false" ht="15.75" hidden="false" customHeight="true" outlineLevel="0" collapsed="false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</row>
    <row r="618" customFormat="false" ht="15.75" hidden="false" customHeight="true" outlineLevel="0" collapsed="false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</row>
    <row r="619" customFormat="false" ht="15.75" hidden="false" customHeight="true" outlineLevel="0" collapsed="false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</row>
    <row r="620" customFormat="false" ht="15.75" hidden="false" customHeight="true" outlineLevel="0" collapsed="false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</row>
    <row r="621" customFormat="false" ht="15.75" hidden="false" customHeight="true" outlineLevel="0" collapsed="false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</row>
    <row r="622" customFormat="false" ht="15.75" hidden="false" customHeight="true" outlineLevel="0" collapsed="false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</row>
    <row r="623" customFormat="false" ht="15.75" hidden="false" customHeight="true" outlineLevel="0" collapsed="false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</row>
    <row r="624" customFormat="false" ht="15.75" hidden="false" customHeight="true" outlineLevel="0" collapsed="false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</row>
    <row r="625" customFormat="false" ht="15.75" hidden="false" customHeight="true" outlineLevel="0" collapsed="false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</row>
    <row r="626" customFormat="false" ht="15.75" hidden="false" customHeight="true" outlineLevel="0" collapsed="false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</row>
    <row r="627" customFormat="false" ht="15.75" hidden="false" customHeight="true" outlineLevel="0" collapsed="false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</row>
    <row r="628" customFormat="false" ht="15.75" hidden="false" customHeight="true" outlineLevel="0" collapsed="false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</row>
    <row r="629" customFormat="false" ht="15.75" hidden="false" customHeight="true" outlineLevel="0" collapsed="false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</row>
    <row r="630" customFormat="false" ht="15.75" hidden="false" customHeight="true" outlineLevel="0" collapsed="false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</row>
    <row r="631" customFormat="false" ht="15.75" hidden="false" customHeight="true" outlineLevel="0" collapsed="false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</row>
    <row r="632" customFormat="false" ht="15.75" hidden="false" customHeight="true" outlineLevel="0" collapsed="false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</row>
    <row r="633" customFormat="false" ht="15.75" hidden="false" customHeight="true" outlineLevel="0" collapsed="false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</row>
    <row r="634" customFormat="false" ht="15.75" hidden="false" customHeight="true" outlineLevel="0" collapsed="false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</row>
    <row r="635" customFormat="false" ht="15.75" hidden="false" customHeight="true" outlineLevel="0" collapsed="false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</row>
    <row r="636" customFormat="false" ht="15.75" hidden="false" customHeight="true" outlineLevel="0" collapsed="false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</row>
    <row r="637" customFormat="false" ht="15.75" hidden="false" customHeight="true" outlineLevel="0" collapsed="false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</row>
    <row r="638" customFormat="false" ht="15.75" hidden="false" customHeight="true" outlineLevel="0" collapsed="false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</row>
    <row r="639" customFormat="false" ht="15.75" hidden="false" customHeight="true" outlineLevel="0" collapsed="false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</row>
    <row r="640" customFormat="false" ht="15.75" hidden="false" customHeight="true" outlineLevel="0" collapsed="false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</row>
    <row r="641" customFormat="false" ht="15.75" hidden="false" customHeight="true" outlineLevel="0" collapsed="false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</row>
    <row r="642" customFormat="false" ht="15.75" hidden="false" customHeight="true" outlineLevel="0" collapsed="false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</row>
    <row r="643" customFormat="false" ht="15.75" hidden="false" customHeight="true" outlineLevel="0" collapsed="false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</row>
    <row r="644" customFormat="false" ht="15.75" hidden="false" customHeight="true" outlineLevel="0" collapsed="false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</row>
    <row r="645" customFormat="false" ht="15.75" hidden="false" customHeight="true" outlineLevel="0" collapsed="false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</row>
    <row r="646" customFormat="false" ht="15.75" hidden="false" customHeight="true" outlineLevel="0" collapsed="false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</row>
    <row r="647" customFormat="false" ht="15.75" hidden="false" customHeight="true" outlineLevel="0" collapsed="false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</row>
    <row r="648" customFormat="false" ht="15.75" hidden="false" customHeight="true" outlineLevel="0" collapsed="false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</row>
    <row r="649" customFormat="false" ht="15.75" hidden="false" customHeight="true" outlineLevel="0" collapsed="false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</row>
    <row r="650" customFormat="false" ht="15.75" hidden="false" customHeight="true" outlineLevel="0" collapsed="false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</row>
    <row r="651" customFormat="false" ht="15.75" hidden="false" customHeight="true" outlineLevel="0" collapsed="false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</row>
    <row r="652" customFormat="false" ht="15.75" hidden="false" customHeight="true" outlineLevel="0" collapsed="false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</row>
    <row r="653" customFormat="false" ht="15.75" hidden="false" customHeight="true" outlineLevel="0" collapsed="false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</row>
    <row r="654" customFormat="false" ht="15.75" hidden="false" customHeight="true" outlineLevel="0" collapsed="false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</row>
    <row r="655" customFormat="false" ht="15.75" hidden="false" customHeight="true" outlineLevel="0" collapsed="false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</row>
    <row r="656" customFormat="false" ht="15.75" hidden="false" customHeight="true" outlineLevel="0" collapsed="false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</row>
    <row r="657" customFormat="false" ht="15.75" hidden="false" customHeight="true" outlineLevel="0" collapsed="false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</row>
    <row r="658" customFormat="false" ht="15.75" hidden="false" customHeight="true" outlineLevel="0" collapsed="false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</row>
    <row r="659" customFormat="false" ht="15.75" hidden="false" customHeight="true" outlineLevel="0" collapsed="false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</row>
    <row r="660" customFormat="false" ht="15.75" hidden="false" customHeight="true" outlineLevel="0" collapsed="false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</row>
    <row r="661" customFormat="false" ht="15.75" hidden="false" customHeight="true" outlineLevel="0" collapsed="false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</row>
    <row r="662" customFormat="false" ht="15.75" hidden="false" customHeight="true" outlineLevel="0" collapsed="false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</row>
    <row r="663" customFormat="false" ht="15.75" hidden="false" customHeight="true" outlineLevel="0" collapsed="false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</row>
    <row r="664" customFormat="false" ht="15.75" hidden="false" customHeight="true" outlineLevel="0" collapsed="false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</row>
    <row r="665" customFormat="false" ht="15.75" hidden="false" customHeight="true" outlineLevel="0" collapsed="false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</row>
    <row r="666" customFormat="false" ht="15.75" hidden="false" customHeight="true" outlineLevel="0" collapsed="false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</row>
    <row r="667" customFormat="false" ht="15.75" hidden="false" customHeight="true" outlineLevel="0" collapsed="false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</row>
    <row r="668" customFormat="false" ht="15.75" hidden="false" customHeight="true" outlineLevel="0" collapsed="false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</row>
    <row r="669" customFormat="false" ht="15.75" hidden="false" customHeight="true" outlineLevel="0" collapsed="false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</row>
    <row r="670" customFormat="false" ht="15.75" hidden="false" customHeight="true" outlineLevel="0" collapsed="false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</row>
    <row r="671" customFormat="false" ht="15.75" hidden="false" customHeight="true" outlineLevel="0" collapsed="false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</row>
    <row r="672" customFormat="false" ht="15.75" hidden="false" customHeight="true" outlineLevel="0" collapsed="false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</row>
    <row r="673" customFormat="false" ht="15.75" hidden="false" customHeight="true" outlineLevel="0" collapsed="false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</row>
    <row r="674" customFormat="false" ht="15.75" hidden="false" customHeight="true" outlineLevel="0" collapsed="false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</row>
    <row r="675" customFormat="false" ht="15.75" hidden="false" customHeight="true" outlineLevel="0" collapsed="false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</row>
    <row r="676" customFormat="false" ht="15.75" hidden="false" customHeight="true" outlineLevel="0" collapsed="false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</row>
    <row r="677" customFormat="false" ht="15.75" hidden="false" customHeight="true" outlineLevel="0" collapsed="false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</row>
    <row r="678" customFormat="false" ht="15.75" hidden="false" customHeight="true" outlineLevel="0" collapsed="false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</row>
    <row r="679" customFormat="false" ht="15.75" hidden="false" customHeight="true" outlineLevel="0" collapsed="false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</row>
    <row r="680" customFormat="false" ht="15.75" hidden="false" customHeight="true" outlineLevel="0" collapsed="false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</row>
    <row r="681" customFormat="false" ht="15.75" hidden="false" customHeight="true" outlineLevel="0" collapsed="false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</row>
    <row r="682" customFormat="false" ht="15.75" hidden="false" customHeight="true" outlineLevel="0" collapsed="false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</row>
    <row r="683" customFormat="false" ht="15.75" hidden="false" customHeight="true" outlineLevel="0" collapsed="false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</row>
    <row r="684" customFormat="false" ht="15.75" hidden="false" customHeight="true" outlineLevel="0" collapsed="false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</row>
    <row r="685" customFormat="false" ht="15.75" hidden="false" customHeight="true" outlineLevel="0" collapsed="false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</row>
    <row r="686" customFormat="false" ht="15.75" hidden="false" customHeight="true" outlineLevel="0" collapsed="false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</row>
    <row r="687" customFormat="false" ht="15.75" hidden="false" customHeight="true" outlineLevel="0" collapsed="false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</row>
    <row r="688" customFormat="false" ht="15.75" hidden="false" customHeight="true" outlineLevel="0" collapsed="false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</row>
    <row r="689" customFormat="false" ht="15.75" hidden="false" customHeight="true" outlineLevel="0" collapsed="false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</row>
    <row r="690" customFormat="false" ht="15.75" hidden="false" customHeight="true" outlineLevel="0" collapsed="false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</row>
    <row r="691" customFormat="false" ht="15.75" hidden="false" customHeight="true" outlineLevel="0" collapsed="false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</row>
    <row r="692" customFormat="false" ht="15.75" hidden="false" customHeight="true" outlineLevel="0" collapsed="false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</row>
    <row r="693" customFormat="false" ht="15.75" hidden="false" customHeight="true" outlineLevel="0" collapsed="false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</row>
    <row r="694" customFormat="false" ht="15.75" hidden="false" customHeight="true" outlineLevel="0" collapsed="false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</row>
    <row r="695" customFormat="false" ht="15.75" hidden="false" customHeight="true" outlineLevel="0" collapsed="false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</row>
    <row r="696" customFormat="false" ht="15.75" hidden="false" customHeight="true" outlineLevel="0" collapsed="false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</row>
    <row r="697" customFormat="false" ht="15.75" hidden="false" customHeight="true" outlineLevel="0" collapsed="false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</row>
    <row r="698" customFormat="false" ht="15.75" hidden="false" customHeight="true" outlineLevel="0" collapsed="false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</row>
    <row r="699" customFormat="false" ht="15.75" hidden="false" customHeight="true" outlineLevel="0" collapsed="false">
      <c r="A699" s="34"/>
      <c r="B699" s="34"/>
      <c r="C699" s="34"/>
      <c r="D699" s="34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</row>
    <row r="700" customFormat="false" ht="15.75" hidden="false" customHeight="true" outlineLevel="0" collapsed="false">
      <c r="A700" s="34"/>
      <c r="B700" s="34"/>
      <c r="C700" s="34"/>
      <c r="D700" s="34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</row>
    <row r="701" customFormat="false" ht="15.75" hidden="false" customHeight="true" outlineLevel="0" collapsed="false">
      <c r="A701" s="34"/>
      <c r="B701" s="34"/>
      <c r="C701" s="34"/>
      <c r="D701" s="34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</row>
    <row r="702" customFormat="false" ht="15.75" hidden="false" customHeight="true" outlineLevel="0" collapsed="false">
      <c r="A702" s="34"/>
      <c r="B702" s="34"/>
      <c r="C702" s="34"/>
      <c r="D702" s="34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</row>
    <row r="703" customFormat="false" ht="15.75" hidden="false" customHeight="true" outlineLevel="0" collapsed="false">
      <c r="A703" s="34"/>
      <c r="B703" s="34"/>
      <c r="C703" s="34"/>
      <c r="D703" s="34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</row>
    <row r="704" customFormat="false" ht="15.75" hidden="false" customHeight="true" outlineLevel="0" collapsed="false">
      <c r="A704" s="34"/>
      <c r="B704" s="34"/>
      <c r="C704" s="34"/>
      <c r="D704" s="34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</row>
    <row r="705" customFormat="false" ht="15.75" hidden="false" customHeight="true" outlineLevel="0" collapsed="false">
      <c r="A705" s="34"/>
      <c r="B705" s="34"/>
      <c r="C705" s="34"/>
      <c r="D705" s="34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</row>
    <row r="706" customFormat="false" ht="15.75" hidden="false" customHeight="true" outlineLevel="0" collapsed="false">
      <c r="A706" s="34"/>
      <c r="B706" s="34"/>
      <c r="C706" s="34"/>
      <c r="D706" s="34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</row>
    <row r="707" customFormat="false" ht="15.75" hidden="false" customHeight="true" outlineLevel="0" collapsed="false">
      <c r="A707" s="34"/>
      <c r="B707" s="34"/>
      <c r="C707" s="34"/>
      <c r="D707" s="34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</row>
    <row r="708" customFormat="false" ht="15.75" hidden="false" customHeight="true" outlineLevel="0" collapsed="false">
      <c r="A708" s="34"/>
      <c r="B708" s="34"/>
      <c r="C708" s="34"/>
      <c r="D708" s="34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</row>
    <row r="709" customFormat="false" ht="15.75" hidden="false" customHeight="true" outlineLevel="0" collapsed="false">
      <c r="A709" s="34"/>
      <c r="B709" s="34"/>
      <c r="C709" s="34"/>
      <c r="D709" s="34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</row>
    <row r="710" customFormat="false" ht="15.75" hidden="false" customHeight="true" outlineLevel="0" collapsed="false">
      <c r="A710" s="34"/>
      <c r="B710" s="34"/>
      <c r="C710" s="34"/>
      <c r="D710" s="34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</row>
    <row r="711" customFormat="false" ht="15.75" hidden="false" customHeight="true" outlineLevel="0" collapsed="false">
      <c r="A711" s="34"/>
      <c r="B711" s="34"/>
      <c r="C711" s="34"/>
      <c r="D711" s="34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</row>
    <row r="712" customFormat="false" ht="15.75" hidden="false" customHeight="true" outlineLevel="0" collapsed="false">
      <c r="A712" s="34"/>
      <c r="B712" s="34"/>
      <c r="C712" s="34"/>
      <c r="D712" s="34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</row>
    <row r="713" customFormat="false" ht="15.75" hidden="false" customHeight="true" outlineLevel="0" collapsed="false">
      <c r="A713" s="34"/>
      <c r="B713" s="34"/>
      <c r="C713" s="34"/>
      <c r="D713" s="34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</row>
    <row r="714" customFormat="false" ht="15.75" hidden="false" customHeight="true" outlineLevel="0" collapsed="false">
      <c r="A714" s="34"/>
      <c r="B714" s="34"/>
      <c r="C714" s="34"/>
      <c r="D714" s="34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</row>
    <row r="715" customFormat="false" ht="15.75" hidden="false" customHeight="true" outlineLevel="0" collapsed="false">
      <c r="A715" s="34"/>
      <c r="B715" s="34"/>
      <c r="C715" s="34"/>
      <c r="D715" s="34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</row>
    <row r="716" customFormat="false" ht="15.75" hidden="false" customHeight="true" outlineLevel="0" collapsed="false">
      <c r="A716" s="34"/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</row>
    <row r="717" customFormat="false" ht="15.75" hidden="false" customHeight="true" outlineLevel="0" collapsed="false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</row>
    <row r="718" customFormat="false" ht="15.75" hidden="false" customHeight="true" outlineLevel="0" collapsed="false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</row>
    <row r="719" customFormat="false" ht="15.75" hidden="false" customHeight="true" outlineLevel="0" collapsed="false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</row>
    <row r="720" customFormat="false" ht="15.75" hidden="false" customHeight="true" outlineLevel="0" collapsed="false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</row>
    <row r="721" customFormat="false" ht="15.75" hidden="false" customHeight="true" outlineLevel="0" collapsed="false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</row>
    <row r="722" customFormat="false" ht="15.75" hidden="false" customHeight="true" outlineLevel="0" collapsed="false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</row>
    <row r="723" customFormat="false" ht="15.75" hidden="false" customHeight="true" outlineLevel="0" collapsed="false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</row>
    <row r="724" customFormat="false" ht="15.75" hidden="false" customHeight="true" outlineLevel="0" collapsed="false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</row>
    <row r="725" customFormat="false" ht="15.75" hidden="false" customHeight="true" outlineLevel="0" collapsed="false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</row>
    <row r="726" customFormat="false" ht="15.75" hidden="false" customHeight="true" outlineLevel="0" collapsed="false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</row>
    <row r="727" customFormat="false" ht="15.75" hidden="false" customHeight="true" outlineLevel="0" collapsed="false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</row>
    <row r="728" customFormat="false" ht="15.75" hidden="false" customHeight="true" outlineLevel="0" collapsed="false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</row>
    <row r="729" customFormat="false" ht="15.75" hidden="false" customHeight="true" outlineLevel="0" collapsed="false">
      <c r="A729" s="34"/>
      <c r="B729" s="34"/>
      <c r="C729" s="34"/>
      <c r="D729" s="34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</row>
    <row r="730" customFormat="false" ht="15.75" hidden="false" customHeight="true" outlineLevel="0" collapsed="false">
      <c r="A730" s="34"/>
      <c r="B730" s="34"/>
      <c r="C730" s="34"/>
      <c r="D730" s="34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</row>
    <row r="731" customFormat="false" ht="15.75" hidden="false" customHeight="true" outlineLevel="0" collapsed="false">
      <c r="A731" s="34"/>
      <c r="B731" s="34"/>
      <c r="C731" s="34"/>
      <c r="D731" s="34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</row>
    <row r="732" customFormat="false" ht="15.75" hidden="false" customHeight="true" outlineLevel="0" collapsed="false">
      <c r="A732" s="34"/>
      <c r="B732" s="34"/>
      <c r="C732" s="34"/>
      <c r="D732" s="34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</row>
    <row r="733" customFormat="false" ht="15.75" hidden="false" customHeight="true" outlineLevel="0" collapsed="false">
      <c r="A733" s="34"/>
      <c r="B733" s="34"/>
      <c r="C733" s="34"/>
      <c r="D733" s="34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</row>
    <row r="734" customFormat="false" ht="15.75" hidden="false" customHeight="true" outlineLevel="0" collapsed="false">
      <c r="A734" s="34"/>
      <c r="B734" s="34"/>
      <c r="C734" s="34"/>
      <c r="D734" s="34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</row>
    <row r="735" customFormat="false" ht="15.75" hidden="false" customHeight="true" outlineLevel="0" collapsed="false">
      <c r="A735" s="34"/>
      <c r="B735" s="34"/>
      <c r="C735" s="34"/>
      <c r="D735" s="34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</row>
    <row r="736" customFormat="false" ht="15.75" hidden="false" customHeight="true" outlineLevel="0" collapsed="false">
      <c r="A736" s="34"/>
      <c r="B736" s="34"/>
      <c r="C736" s="34"/>
      <c r="D736" s="34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</row>
    <row r="737" customFormat="false" ht="15.75" hidden="false" customHeight="true" outlineLevel="0" collapsed="false">
      <c r="A737" s="34"/>
      <c r="B737" s="34"/>
      <c r="C737" s="34"/>
      <c r="D737" s="34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</row>
    <row r="738" customFormat="false" ht="15.75" hidden="false" customHeight="true" outlineLevel="0" collapsed="false">
      <c r="A738" s="34"/>
      <c r="B738" s="34"/>
      <c r="C738" s="34"/>
      <c r="D738" s="34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</row>
    <row r="739" customFormat="false" ht="15.75" hidden="false" customHeight="true" outlineLevel="0" collapsed="false">
      <c r="A739" s="34"/>
      <c r="B739" s="34"/>
      <c r="C739" s="34"/>
      <c r="D739" s="34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</row>
    <row r="740" customFormat="false" ht="15.75" hidden="false" customHeight="true" outlineLevel="0" collapsed="false">
      <c r="A740" s="34"/>
      <c r="B740" s="34"/>
      <c r="C740" s="34"/>
      <c r="D740" s="34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</row>
    <row r="741" customFormat="false" ht="15.75" hidden="false" customHeight="true" outlineLevel="0" collapsed="false">
      <c r="A741" s="34"/>
      <c r="B741" s="34"/>
      <c r="C741" s="34"/>
      <c r="D741" s="34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</row>
    <row r="742" customFormat="false" ht="15.75" hidden="false" customHeight="true" outlineLevel="0" collapsed="false">
      <c r="A742" s="34"/>
      <c r="B742" s="34"/>
      <c r="C742" s="34"/>
      <c r="D742" s="34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</row>
    <row r="743" customFormat="false" ht="15.75" hidden="false" customHeight="true" outlineLevel="0" collapsed="false">
      <c r="A743" s="34"/>
      <c r="B743" s="34"/>
      <c r="C743" s="34"/>
      <c r="D743" s="34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</row>
    <row r="744" customFormat="false" ht="15.75" hidden="false" customHeight="true" outlineLevel="0" collapsed="false">
      <c r="A744" s="34"/>
      <c r="B744" s="34"/>
      <c r="C744" s="34"/>
      <c r="D744" s="34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</row>
    <row r="745" customFormat="false" ht="15.75" hidden="false" customHeight="true" outlineLevel="0" collapsed="false">
      <c r="A745" s="34"/>
      <c r="B745" s="34"/>
      <c r="C745" s="34"/>
      <c r="D745" s="34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</row>
    <row r="746" customFormat="false" ht="15.75" hidden="false" customHeight="true" outlineLevel="0" collapsed="false">
      <c r="A746" s="34"/>
      <c r="B746" s="34"/>
      <c r="C746" s="34"/>
      <c r="D746" s="34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</row>
    <row r="747" customFormat="false" ht="15.75" hidden="false" customHeight="true" outlineLevel="0" collapsed="false">
      <c r="A747" s="34"/>
      <c r="B747" s="34"/>
      <c r="C747" s="34"/>
      <c r="D747" s="34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</row>
    <row r="748" customFormat="false" ht="15.75" hidden="false" customHeight="true" outlineLevel="0" collapsed="false">
      <c r="A748" s="34"/>
      <c r="B748" s="34"/>
      <c r="C748" s="34"/>
      <c r="D748" s="34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</row>
    <row r="749" customFormat="false" ht="15.75" hidden="false" customHeight="true" outlineLevel="0" collapsed="false">
      <c r="A749" s="34"/>
      <c r="B749" s="34"/>
      <c r="C749" s="34"/>
      <c r="D749" s="34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</row>
    <row r="750" customFormat="false" ht="15.75" hidden="false" customHeight="true" outlineLevel="0" collapsed="false">
      <c r="A750" s="34"/>
      <c r="B750" s="34"/>
      <c r="C750" s="34"/>
      <c r="D750" s="34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</row>
    <row r="751" customFormat="false" ht="15.75" hidden="false" customHeight="true" outlineLevel="0" collapsed="false">
      <c r="A751" s="34"/>
      <c r="B751" s="34"/>
      <c r="C751" s="34"/>
      <c r="D751" s="34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</row>
    <row r="752" customFormat="false" ht="15.75" hidden="false" customHeight="true" outlineLevel="0" collapsed="false">
      <c r="A752" s="34"/>
      <c r="B752" s="34"/>
      <c r="C752" s="34"/>
      <c r="D752" s="34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</row>
    <row r="753" customFormat="false" ht="15.75" hidden="false" customHeight="true" outlineLevel="0" collapsed="false">
      <c r="A753" s="34"/>
      <c r="B753" s="34"/>
      <c r="C753" s="34"/>
      <c r="D753" s="34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</row>
    <row r="754" customFormat="false" ht="15.75" hidden="false" customHeight="true" outlineLevel="0" collapsed="false">
      <c r="A754" s="34"/>
      <c r="B754" s="34"/>
      <c r="C754" s="34"/>
      <c r="D754" s="34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</row>
    <row r="755" customFormat="false" ht="15.75" hidden="false" customHeight="true" outlineLevel="0" collapsed="false">
      <c r="A755" s="34"/>
      <c r="B755" s="34"/>
      <c r="C755" s="34"/>
      <c r="D755" s="34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</row>
    <row r="756" customFormat="false" ht="15.75" hidden="false" customHeight="true" outlineLevel="0" collapsed="false">
      <c r="A756" s="34"/>
      <c r="B756" s="34"/>
      <c r="C756" s="34"/>
      <c r="D756" s="34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</row>
    <row r="757" customFormat="false" ht="15.75" hidden="false" customHeight="true" outlineLevel="0" collapsed="false">
      <c r="A757" s="34"/>
      <c r="B757" s="34"/>
      <c r="C757" s="34"/>
      <c r="D757" s="34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</row>
    <row r="758" customFormat="false" ht="15.75" hidden="false" customHeight="true" outlineLevel="0" collapsed="false">
      <c r="A758" s="34"/>
      <c r="B758" s="34"/>
      <c r="C758" s="34"/>
      <c r="D758" s="34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</row>
    <row r="759" customFormat="false" ht="15.75" hidden="false" customHeight="true" outlineLevel="0" collapsed="false">
      <c r="A759" s="34"/>
      <c r="B759" s="34"/>
      <c r="C759" s="34"/>
      <c r="D759" s="34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</row>
    <row r="760" customFormat="false" ht="15.75" hidden="false" customHeight="true" outlineLevel="0" collapsed="false">
      <c r="A760" s="34"/>
      <c r="B760" s="34"/>
      <c r="C760" s="34"/>
      <c r="D760" s="34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</row>
    <row r="761" customFormat="false" ht="15.75" hidden="false" customHeight="true" outlineLevel="0" collapsed="false">
      <c r="A761" s="34"/>
      <c r="B761" s="34"/>
      <c r="C761" s="34"/>
      <c r="D761" s="34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</row>
    <row r="762" customFormat="false" ht="15.75" hidden="false" customHeight="true" outlineLevel="0" collapsed="false">
      <c r="A762" s="34"/>
      <c r="B762" s="34"/>
      <c r="C762" s="34"/>
      <c r="D762" s="34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</row>
    <row r="763" customFormat="false" ht="15.75" hidden="false" customHeight="true" outlineLevel="0" collapsed="false">
      <c r="A763" s="34"/>
      <c r="B763" s="34"/>
      <c r="C763" s="34"/>
      <c r="D763" s="34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</row>
    <row r="764" customFormat="false" ht="15.75" hidden="false" customHeight="true" outlineLevel="0" collapsed="false">
      <c r="A764" s="34"/>
      <c r="B764" s="34"/>
      <c r="C764" s="34"/>
      <c r="D764" s="34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</row>
    <row r="765" customFormat="false" ht="15.75" hidden="false" customHeight="true" outlineLevel="0" collapsed="false">
      <c r="A765" s="34"/>
      <c r="B765" s="34"/>
      <c r="C765" s="34"/>
      <c r="D765" s="34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</row>
    <row r="766" customFormat="false" ht="15.75" hidden="false" customHeight="true" outlineLevel="0" collapsed="false">
      <c r="A766" s="34"/>
      <c r="B766" s="34"/>
      <c r="C766" s="34"/>
      <c r="D766" s="34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</row>
    <row r="767" customFormat="false" ht="15.75" hidden="false" customHeight="true" outlineLevel="0" collapsed="false">
      <c r="A767" s="34"/>
      <c r="B767" s="34"/>
      <c r="C767" s="34"/>
      <c r="D767" s="34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</row>
    <row r="768" customFormat="false" ht="15.75" hidden="false" customHeight="true" outlineLevel="0" collapsed="false">
      <c r="A768" s="34"/>
      <c r="B768" s="34"/>
      <c r="C768" s="34"/>
      <c r="D768" s="34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</row>
    <row r="769" customFormat="false" ht="15.75" hidden="false" customHeight="true" outlineLevel="0" collapsed="false">
      <c r="A769" s="34"/>
      <c r="B769" s="34"/>
      <c r="C769" s="34"/>
      <c r="D769" s="34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</row>
    <row r="770" customFormat="false" ht="15.75" hidden="false" customHeight="true" outlineLevel="0" collapsed="false">
      <c r="A770" s="34"/>
      <c r="B770" s="34"/>
      <c r="C770" s="34"/>
      <c r="D770" s="34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</row>
    <row r="771" customFormat="false" ht="15.75" hidden="false" customHeight="true" outlineLevel="0" collapsed="false">
      <c r="A771" s="34"/>
      <c r="B771" s="34"/>
      <c r="C771" s="34"/>
      <c r="D771" s="34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</row>
    <row r="772" customFormat="false" ht="15.75" hidden="false" customHeight="true" outlineLevel="0" collapsed="false">
      <c r="A772" s="34"/>
      <c r="B772" s="34"/>
      <c r="C772" s="34"/>
      <c r="D772" s="34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</row>
    <row r="773" customFormat="false" ht="15.75" hidden="false" customHeight="true" outlineLevel="0" collapsed="false">
      <c r="A773" s="34"/>
      <c r="B773" s="34"/>
      <c r="C773" s="34"/>
      <c r="D773" s="34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</row>
    <row r="774" customFormat="false" ht="15.75" hidden="false" customHeight="true" outlineLevel="0" collapsed="false">
      <c r="A774" s="34"/>
      <c r="B774" s="34"/>
      <c r="C774" s="34"/>
      <c r="D774" s="34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</row>
    <row r="775" customFormat="false" ht="15.75" hidden="false" customHeight="true" outlineLevel="0" collapsed="false">
      <c r="A775" s="34"/>
      <c r="B775" s="34"/>
      <c r="C775" s="34"/>
      <c r="D775" s="34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</row>
    <row r="776" customFormat="false" ht="15.75" hidden="false" customHeight="true" outlineLevel="0" collapsed="false">
      <c r="A776" s="34"/>
      <c r="B776" s="34"/>
      <c r="C776" s="34"/>
      <c r="D776" s="34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</row>
    <row r="777" customFormat="false" ht="15.75" hidden="false" customHeight="true" outlineLevel="0" collapsed="false">
      <c r="A777" s="34"/>
      <c r="B777" s="34"/>
      <c r="C777" s="34"/>
      <c r="D777" s="34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</row>
    <row r="778" customFormat="false" ht="15.75" hidden="false" customHeight="true" outlineLevel="0" collapsed="false">
      <c r="A778" s="34"/>
      <c r="B778" s="34"/>
      <c r="C778" s="34"/>
      <c r="D778" s="34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</row>
    <row r="779" customFormat="false" ht="15.75" hidden="false" customHeight="true" outlineLevel="0" collapsed="false">
      <c r="A779" s="34"/>
      <c r="B779" s="34"/>
      <c r="C779" s="34"/>
      <c r="D779" s="34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</row>
    <row r="780" customFormat="false" ht="15.75" hidden="false" customHeight="true" outlineLevel="0" collapsed="false">
      <c r="A780" s="34"/>
      <c r="B780" s="34"/>
      <c r="C780" s="34"/>
      <c r="D780" s="34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</row>
    <row r="781" customFormat="false" ht="15.75" hidden="false" customHeight="true" outlineLevel="0" collapsed="false">
      <c r="A781" s="34"/>
      <c r="B781" s="34"/>
      <c r="C781" s="34"/>
      <c r="D781" s="34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</row>
    <row r="782" customFormat="false" ht="15.75" hidden="false" customHeight="true" outlineLevel="0" collapsed="false">
      <c r="A782" s="34"/>
      <c r="B782" s="34"/>
      <c r="C782" s="34"/>
      <c r="D782" s="34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</row>
    <row r="783" customFormat="false" ht="15.75" hidden="false" customHeight="true" outlineLevel="0" collapsed="false">
      <c r="A783" s="34"/>
      <c r="B783" s="34"/>
      <c r="C783" s="34"/>
      <c r="D783" s="34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</row>
    <row r="784" customFormat="false" ht="15.75" hidden="false" customHeight="true" outlineLevel="0" collapsed="false">
      <c r="A784" s="34"/>
      <c r="B784" s="34"/>
      <c r="C784" s="34"/>
      <c r="D784" s="34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</row>
    <row r="785" customFormat="false" ht="15.75" hidden="false" customHeight="true" outlineLevel="0" collapsed="false">
      <c r="A785" s="34"/>
      <c r="B785" s="34"/>
      <c r="C785" s="34"/>
      <c r="D785" s="34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</row>
    <row r="786" customFormat="false" ht="15.75" hidden="false" customHeight="true" outlineLevel="0" collapsed="false">
      <c r="A786" s="34"/>
      <c r="B786" s="34"/>
      <c r="C786" s="34"/>
      <c r="D786" s="34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</row>
    <row r="787" customFormat="false" ht="15.75" hidden="false" customHeight="true" outlineLevel="0" collapsed="false">
      <c r="A787" s="34"/>
      <c r="B787" s="34"/>
      <c r="C787" s="34"/>
      <c r="D787" s="34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</row>
    <row r="788" customFormat="false" ht="15.75" hidden="false" customHeight="true" outlineLevel="0" collapsed="false">
      <c r="A788" s="34"/>
      <c r="B788" s="34"/>
      <c r="C788" s="34"/>
      <c r="D788" s="34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</row>
    <row r="789" customFormat="false" ht="15.75" hidden="false" customHeight="true" outlineLevel="0" collapsed="false">
      <c r="A789" s="34"/>
      <c r="B789" s="34"/>
      <c r="C789" s="34"/>
      <c r="D789" s="34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</row>
    <row r="790" customFormat="false" ht="15.75" hidden="false" customHeight="true" outlineLevel="0" collapsed="false">
      <c r="A790" s="34"/>
      <c r="B790" s="34"/>
      <c r="C790" s="34"/>
      <c r="D790" s="34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</row>
    <row r="791" customFormat="false" ht="15.75" hidden="false" customHeight="true" outlineLevel="0" collapsed="false">
      <c r="A791" s="34"/>
      <c r="B791" s="34"/>
      <c r="C791" s="34"/>
      <c r="D791" s="34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</row>
    <row r="792" customFormat="false" ht="15.75" hidden="false" customHeight="true" outlineLevel="0" collapsed="false">
      <c r="A792" s="34"/>
      <c r="B792" s="34"/>
      <c r="C792" s="34"/>
      <c r="D792" s="34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</row>
    <row r="793" customFormat="false" ht="15.75" hidden="false" customHeight="true" outlineLevel="0" collapsed="false">
      <c r="A793" s="34"/>
      <c r="B793" s="34"/>
      <c r="C793" s="34"/>
      <c r="D793" s="34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</row>
    <row r="794" customFormat="false" ht="15.75" hidden="false" customHeight="true" outlineLevel="0" collapsed="false">
      <c r="A794" s="34"/>
      <c r="B794" s="34"/>
      <c r="C794" s="34"/>
      <c r="D794" s="34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</row>
    <row r="795" customFormat="false" ht="15.75" hidden="false" customHeight="true" outlineLevel="0" collapsed="false">
      <c r="A795" s="34"/>
      <c r="B795" s="34"/>
      <c r="C795" s="34"/>
      <c r="D795" s="34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</row>
    <row r="796" customFormat="false" ht="15.75" hidden="false" customHeight="true" outlineLevel="0" collapsed="false">
      <c r="A796" s="34"/>
      <c r="B796" s="34"/>
      <c r="C796" s="34"/>
      <c r="D796" s="34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</row>
    <row r="797" customFormat="false" ht="15.75" hidden="false" customHeight="true" outlineLevel="0" collapsed="false">
      <c r="A797" s="34"/>
      <c r="B797" s="34"/>
      <c r="C797" s="34"/>
      <c r="D797" s="34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</row>
    <row r="798" customFormat="false" ht="15.75" hidden="false" customHeight="true" outlineLevel="0" collapsed="false">
      <c r="A798" s="34"/>
      <c r="B798" s="34"/>
      <c r="C798" s="34"/>
      <c r="D798" s="34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</row>
    <row r="799" customFormat="false" ht="15.75" hidden="false" customHeight="true" outlineLevel="0" collapsed="false">
      <c r="A799" s="34"/>
      <c r="B799" s="34"/>
      <c r="C799" s="34"/>
      <c r="D799" s="34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</row>
    <row r="800" customFormat="false" ht="15.75" hidden="false" customHeight="true" outlineLevel="0" collapsed="false">
      <c r="A800" s="34"/>
      <c r="B800" s="34"/>
      <c r="C800" s="34"/>
      <c r="D800" s="34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</row>
    <row r="801" customFormat="false" ht="15.75" hidden="false" customHeight="true" outlineLevel="0" collapsed="false">
      <c r="A801" s="34"/>
      <c r="B801" s="34"/>
      <c r="C801" s="34"/>
      <c r="D801" s="34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</row>
    <row r="802" customFormat="false" ht="15.75" hidden="false" customHeight="true" outlineLevel="0" collapsed="false">
      <c r="A802" s="34"/>
      <c r="B802" s="34"/>
      <c r="C802" s="34"/>
      <c r="D802" s="34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</row>
    <row r="803" customFormat="false" ht="15.75" hidden="false" customHeight="true" outlineLevel="0" collapsed="false">
      <c r="A803" s="34"/>
      <c r="B803" s="34"/>
      <c r="C803" s="34"/>
      <c r="D803" s="34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</row>
    <row r="804" customFormat="false" ht="15.75" hidden="false" customHeight="true" outlineLevel="0" collapsed="false">
      <c r="A804" s="34"/>
      <c r="B804" s="34"/>
      <c r="C804" s="34"/>
      <c r="D804" s="34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</row>
    <row r="805" customFormat="false" ht="15.75" hidden="false" customHeight="true" outlineLevel="0" collapsed="false">
      <c r="A805" s="34"/>
      <c r="B805" s="34"/>
      <c r="C805" s="34"/>
      <c r="D805" s="34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</row>
    <row r="806" customFormat="false" ht="15.75" hidden="false" customHeight="true" outlineLevel="0" collapsed="false">
      <c r="A806" s="34"/>
      <c r="B806" s="34"/>
      <c r="C806" s="34"/>
      <c r="D806" s="34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</row>
    <row r="807" customFormat="false" ht="15.75" hidden="false" customHeight="true" outlineLevel="0" collapsed="false">
      <c r="A807" s="34"/>
      <c r="B807" s="34"/>
      <c r="C807" s="34"/>
      <c r="D807" s="34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</row>
    <row r="808" customFormat="false" ht="15.75" hidden="false" customHeight="true" outlineLevel="0" collapsed="false">
      <c r="A808" s="34"/>
      <c r="B808" s="34"/>
      <c r="C808" s="34"/>
      <c r="D808" s="34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</row>
    <row r="809" customFormat="false" ht="15.75" hidden="false" customHeight="true" outlineLevel="0" collapsed="false">
      <c r="A809" s="34"/>
      <c r="B809" s="34"/>
      <c r="C809" s="34"/>
      <c r="D809" s="34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</row>
    <row r="810" customFormat="false" ht="15.75" hidden="false" customHeight="true" outlineLevel="0" collapsed="false">
      <c r="A810" s="34"/>
      <c r="B810" s="34"/>
      <c r="C810" s="34"/>
      <c r="D810" s="34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</row>
    <row r="811" customFormat="false" ht="15.75" hidden="false" customHeight="true" outlineLevel="0" collapsed="false">
      <c r="A811" s="34"/>
      <c r="B811" s="34"/>
      <c r="C811" s="34"/>
      <c r="D811" s="34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</row>
    <row r="812" customFormat="false" ht="15.75" hidden="false" customHeight="true" outlineLevel="0" collapsed="false">
      <c r="A812" s="34"/>
      <c r="B812" s="34"/>
      <c r="C812" s="34"/>
      <c r="D812" s="34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</row>
    <row r="813" customFormat="false" ht="15.75" hidden="false" customHeight="true" outlineLevel="0" collapsed="false">
      <c r="A813" s="34"/>
      <c r="B813" s="34"/>
      <c r="C813" s="34"/>
      <c r="D813" s="34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</row>
    <row r="814" customFormat="false" ht="15.75" hidden="false" customHeight="true" outlineLevel="0" collapsed="false">
      <c r="A814" s="34"/>
      <c r="B814" s="34"/>
      <c r="C814" s="34"/>
      <c r="D814" s="34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</row>
    <row r="815" customFormat="false" ht="15.75" hidden="false" customHeight="true" outlineLevel="0" collapsed="false">
      <c r="A815" s="34"/>
      <c r="B815" s="34"/>
      <c r="C815" s="34"/>
      <c r="D815" s="34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</row>
    <row r="816" customFormat="false" ht="15.75" hidden="false" customHeight="true" outlineLevel="0" collapsed="false">
      <c r="A816" s="34"/>
      <c r="B816" s="34"/>
      <c r="C816" s="34"/>
      <c r="D816" s="34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</row>
    <row r="817" customFormat="false" ht="15.75" hidden="false" customHeight="true" outlineLevel="0" collapsed="false">
      <c r="A817" s="34"/>
      <c r="B817" s="34"/>
      <c r="C817" s="34"/>
      <c r="D817" s="34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</row>
    <row r="818" customFormat="false" ht="15.75" hidden="false" customHeight="true" outlineLevel="0" collapsed="false">
      <c r="A818" s="34"/>
      <c r="B818" s="34"/>
      <c r="C818" s="34"/>
      <c r="D818" s="34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</row>
    <row r="819" customFormat="false" ht="15.75" hidden="false" customHeight="true" outlineLevel="0" collapsed="false">
      <c r="A819" s="34"/>
      <c r="B819" s="34"/>
      <c r="C819" s="34"/>
      <c r="D819" s="34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</row>
    <row r="820" customFormat="false" ht="15.75" hidden="false" customHeight="true" outlineLevel="0" collapsed="false">
      <c r="A820" s="34"/>
      <c r="B820" s="34"/>
      <c r="C820" s="34"/>
      <c r="D820" s="34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</row>
    <row r="821" customFormat="false" ht="15.75" hidden="false" customHeight="true" outlineLevel="0" collapsed="false">
      <c r="A821" s="34"/>
      <c r="B821" s="34"/>
      <c r="C821" s="34"/>
      <c r="D821" s="34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</row>
    <row r="822" customFormat="false" ht="15.75" hidden="false" customHeight="true" outlineLevel="0" collapsed="false">
      <c r="A822" s="34"/>
      <c r="B822" s="34"/>
      <c r="C822" s="34"/>
      <c r="D822" s="34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</row>
    <row r="823" customFormat="false" ht="15.75" hidden="false" customHeight="true" outlineLevel="0" collapsed="false">
      <c r="A823" s="34"/>
      <c r="B823" s="34"/>
      <c r="C823" s="34"/>
      <c r="D823" s="34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</row>
    <row r="824" customFormat="false" ht="15.75" hidden="false" customHeight="true" outlineLevel="0" collapsed="false">
      <c r="A824" s="34"/>
      <c r="B824" s="34"/>
      <c r="C824" s="34"/>
      <c r="D824" s="34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</row>
    <row r="825" customFormat="false" ht="15.75" hidden="false" customHeight="true" outlineLevel="0" collapsed="false">
      <c r="A825" s="34"/>
      <c r="B825" s="34"/>
      <c r="C825" s="34"/>
      <c r="D825" s="34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</row>
    <row r="826" customFormat="false" ht="15.75" hidden="false" customHeight="true" outlineLevel="0" collapsed="false">
      <c r="A826" s="34"/>
      <c r="B826" s="34"/>
      <c r="C826" s="34"/>
      <c r="D826" s="34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</row>
    <row r="827" customFormat="false" ht="15.75" hidden="false" customHeight="true" outlineLevel="0" collapsed="false">
      <c r="A827" s="34"/>
      <c r="B827" s="34"/>
      <c r="C827" s="34"/>
      <c r="D827" s="34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</row>
    <row r="828" customFormat="false" ht="15.75" hidden="false" customHeight="true" outlineLevel="0" collapsed="false">
      <c r="A828" s="34"/>
      <c r="B828" s="34"/>
      <c r="C828" s="34"/>
      <c r="D828" s="34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</row>
    <row r="829" customFormat="false" ht="15.75" hidden="false" customHeight="true" outlineLevel="0" collapsed="false">
      <c r="A829" s="34"/>
      <c r="B829" s="34"/>
      <c r="C829" s="34"/>
      <c r="D829" s="34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</row>
    <row r="830" customFormat="false" ht="15.75" hidden="false" customHeight="true" outlineLevel="0" collapsed="false">
      <c r="A830" s="34"/>
      <c r="B830" s="34"/>
      <c r="C830" s="34"/>
      <c r="D830" s="34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</row>
    <row r="831" customFormat="false" ht="15.75" hidden="false" customHeight="true" outlineLevel="0" collapsed="false">
      <c r="A831" s="34"/>
      <c r="B831" s="34"/>
      <c r="C831" s="34"/>
      <c r="D831" s="34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</row>
    <row r="832" customFormat="false" ht="15.75" hidden="false" customHeight="true" outlineLevel="0" collapsed="false">
      <c r="A832" s="34"/>
      <c r="B832" s="34"/>
      <c r="C832" s="34"/>
      <c r="D832" s="34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</row>
    <row r="833" customFormat="false" ht="15.75" hidden="false" customHeight="true" outlineLevel="0" collapsed="false">
      <c r="A833" s="34"/>
      <c r="B833" s="34"/>
      <c r="C833" s="34"/>
      <c r="D833" s="34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</row>
    <row r="834" customFormat="false" ht="15.75" hidden="false" customHeight="true" outlineLevel="0" collapsed="false">
      <c r="A834" s="34"/>
      <c r="B834" s="34"/>
      <c r="C834" s="34"/>
      <c r="D834" s="34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</row>
    <row r="835" customFormat="false" ht="15.75" hidden="false" customHeight="true" outlineLevel="0" collapsed="false">
      <c r="A835" s="34"/>
      <c r="B835" s="34"/>
      <c r="C835" s="34"/>
      <c r="D835" s="34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</row>
    <row r="836" customFormat="false" ht="15.75" hidden="false" customHeight="true" outlineLevel="0" collapsed="false">
      <c r="A836" s="34"/>
      <c r="B836" s="34"/>
      <c r="C836" s="34"/>
      <c r="D836" s="34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</row>
    <row r="837" customFormat="false" ht="15.75" hidden="false" customHeight="true" outlineLevel="0" collapsed="false">
      <c r="A837" s="34"/>
      <c r="B837" s="34"/>
      <c r="C837" s="34"/>
      <c r="D837" s="34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</row>
    <row r="838" customFormat="false" ht="15.75" hidden="false" customHeight="true" outlineLevel="0" collapsed="false">
      <c r="A838" s="34"/>
      <c r="B838" s="34"/>
      <c r="C838" s="34"/>
      <c r="D838" s="34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</row>
    <row r="839" customFormat="false" ht="15.75" hidden="false" customHeight="true" outlineLevel="0" collapsed="false">
      <c r="A839" s="34"/>
      <c r="B839" s="34"/>
      <c r="C839" s="34"/>
      <c r="D839" s="34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</row>
    <row r="840" customFormat="false" ht="15.75" hidden="false" customHeight="true" outlineLevel="0" collapsed="false">
      <c r="A840" s="34"/>
      <c r="B840" s="34"/>
      <c r="C840" s="34"/>
      <c r="D840" s="34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</row>
    <row r="841" customFormat="false" ht="15.75" hidden="false" customHeight="true" outlineLevel="0" collapsed="false">
      <c r="A841" s="34"/>
      <c r="B841" s="34"/>
      <c r="C841" s="34"/>
      <c r="D841" s="34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</row>
    <row r="842" customFormat="false" ht="15.75" hidden="false" customHeight="true" outlineLevel="0" collapsed="false">
      <c r="A842" s="34"/>
      <c r="B842" s="34"/>
      <c r="C842" s="34"/>
      <c r="D842" s="34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</row>
    <row r="843" customFormat="false" ht="15.75" hidden="false" customHeight="true" outlineLevel="0" collapsed="false">
      <c r="A843" s="34"/>
      <c r="B843" s="34"/>
      <c r="C843" s="34"/>
      <c r="D843" s="34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</row>
    <row r="844" customFormat="false" ht="15.75" hidden="false" customHeight="true" outlineLevel="0" collapsed="false">
      <c r="A844" s="34"/>
      <c r="B844" s="34"/>
      <c r="C844" s="34"/>
      <c r="D844" s="34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</row>
    <row r="845" customFormat="false" ht="15.75" hidden="false" customHeight="true" outlineLevel="0" collapsed="false">
      <c r="A845" s="34"/>
      <c r="B845" s="34"/>
      <c r="C845" s="34"/>
      <c r="D845" s="34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</row>
    <row r="846" customFormat="false" ht="15.75" hidden="false" customHeight="true" outlineLevel="0" collapsed="false">
      <c r="A846" s="34"/>
      <c r="B846" s="34"/>
      <c r="C846" s="34"/>
      <c r="D846" s="34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</row>
    <row r="847" customFormat="false" ht="15.75" hidden="false" customHeight="true" outlineLevel="0" collapsed="false">
      <c r="A847" s="34"/>
      <c r="B847" s="34"/>
      <c r="C847" s="34"/>
      <c r="D847" s="34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</row>
    <row r="848" customFormat="false" ht="15.75" hidden="false" customHeight="true" outlineLevel="0" collapsed="false">
      <c r="A848" s="34"/>
      <c r="B848" s="34"/>
      <c r="C848" s="34"/>
      <c r="D848" s="34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</row>
    <row r="849" customFormat="false" ht="15.75" hidden="false" customHeight="true" outlineLevel="0" collapsed="false">
      <c r="A849" s="34"/>
      <c r="B849" s="34"/>
      <c r="C849" s="34"/>
      <c r="D849" s="34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</row>
    <row r="850" customFormat="false" ht="15.75" hidden="false" customHeight="true" outlineLevel="0" collapsed="false">
      <c r="A850" s="34"/>
      <c r="B850" s="34"/>
      <c r="C850" s="34"/>
      <c r="D850" s="34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</row>
    <row r="851" customFormat="false" ht="15.75" hidden="false" customHeight="true" outlineLevel="0" collapsed="false">
      <c r="A851" s="34"/>
      <c r="B851" s="34"/>
      <c r="C851" s="34"/>
      <c r="D851" s="34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</row>
    <row r="852" customFormat="false" ht="15.75" hidden="false" customHeight="true" outlineLevel="0" collapsed="false">
      <c r="A852" s="34"/>
      <c r="B852" s="34"/>
      <c r="C852" s="34"/>
      <c r="D852" s="34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</row>
    <row r="853" customFormat="false" ht="15.75" hidden="false" customHeight="true" outlineLevel="0" collapsed="false">
      <c r="A853" s="34"/>
      <c r="B853" s="34"/>
      <c r="C853" s="34"/>
      <c r="D853" s="34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</row>
    <row r="854" customFormat="false" ht="15.75" hidden="false" customHeight="true" outlineLevel="0" collapsed="false">
      <c r="A854" s="34"/>
      <c r="B854" s="34"/>
      <c r="C854" s="34"/>
      <c r="D854" s="34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</row>
    <row r="855" customFormat="false" ht="15.75" hidden="false" customHeight="true" outlineLevel="0" collapsed="false">
      <c r="A855" s="34"/>
      <c r="B855" s="34"/>
      <c r="C855" s="34"/>
      <c r="D855" s="34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</row>
    <row r="856" customFormat="false" ht="15.75" hidden="false" customHeight="true" outlineLevel="0" collapsed="false">
      <c r="A856" s="34"/>
      <c r="B856" s="34"/>
      <c r="C856" s="34"/>
      <c r="D856" s="34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</row>
    <row r="857" customFormat="false" ht="15.75" hidden="false" customHeight="true" outlineLevel="0" collapsed="false">
      <c r="A857" s="34"/>
      <c r="B857" s="34"/>
      <c r="C857" s="34"/>
      <c r="D857" s="34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</row>
    <row r="858" customFormat="false" ht="15.75" hidden="false" customHeight="true" outlineLevel="0" collapsed="false">
      <c r="A858" s="34"/>
      <c r="B858" s="34"/>
      <c r="C858" s="34"/>
      <c r="D858" s="34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</row>
    <row r="859" customFormat="false" ht="15.75" hidden="false" customHeight="true" outlineLevel="0" collapsed="false">
      <c r="A859" s="34"/>
      <c r="B859" s="34"/>
      <c r="C859" s="34"/>
      <c r="D859" s="34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</row>
    <row r="860" customFormat="false" ht="15.75" hidden="false" customHeight="true" outlineLevel="0" collapsed="false">
      <c r="A860" s="34"/>
      <c r="B860" s="34"/>
      <c r="C860" s="34"/>
      <c r="D860" s="34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</row>
    <row r="861" customFormat="false" ht="15.75" hidden="false" customHeight="true" outlineLevel="0" collapsed="false">
      <c r="A861" s="34"/>
      <c r="B861" s="34"/>
      <c r="C861" s="34"/>
      <c r="D861" s="34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</row>
    <row r="862" customFormat="false" ht="15.75" hidden="false" customHeight="true" outlineLevel="0" collapsed="false">
      <c r="A862" s="34"/>
      <c r="B862" s="34"/>
      <c r="C862" s="34"/>
      <c r="D862" s="34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</row>
    <row r="863" customFormat="false" ht="15.75" hidden="false" customHeight="true" outlineLevel="0" collapsed="false">
      <c r="A863" s="34"/>
      <c r="B863" s="34"/>
      <c r="C863" s="34"/>
      <c r="D863" s="34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</row>
    <row r="864" customFormat="false" ht="15.75" hidden="false" customHeight="true" outlineLevel="0" collapsed="false">
      <c r="A864" s="34"/>
      <c r="B864" s="34"/>
      <c r="C864" s="34"/>
      <c r="D864" s="34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</row>
    <row r="865" customFormat="false" ht="15.75" hidden="false" customHeight="true" outlineLevel="0" collapsed="false">
      <c r="A865" s="34"/>
      <c r="B865" s="34"/>
      <c r="C865" s="34"/>
      <c r="D865" s="34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</row>
    <row r="866" customFormat="false" ht="15.75" hidden="false" customHeight="true" outlineLevel="0" collapsed="false">
      <c r="A866" s="34"/>
      <c r="B866" s="34"/>
      <c r="C866" s="34"/>
      <c r="D866" s="34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</row>
    <row r="867" customFormat="false" ht="15.75" hidden="false" customHeight="true" outlineLevel="0" collapsed="false">
      <c r="A867" s="34"/>
      <c r="B867" s="34"/>
      <c r="C867" s="34"/>
      <c r="D867" s="34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</row>
    <row r="868" customFormat="false" ht="15.75" hidden="false" customHeight="true" outlineLevel="0" collapsed="false">
      <c r="A868" s="34"/>
      <c r="B868" s="34"/>
      <c r="C868" s="34"/>
      <c r="D868" s="34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</row>
    <row r="869" customFormat="false" ht="15.75" hidden="false" customHeight="true" outlineLevel="0" collapsed="false">
      <c r="A869" s="34"/>
      <c r="B869" s="34"/>
      <c r="C869" s="34"/>
      <c r="D869" s="34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</row>
    <row r="870" customFormat="false" ht="15.75" hidden="false" customHeight="true" outlineLevel="0" collapsed="false">
      <c r="A870" s="34"/>
      <c r="B870" s="34"/>
      <c r="C870" s="34"/>
      <c r="D870" s="34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</row>
    <row r="871" customFormat="false" ht="15.75" hidden="false" customHeight="true" outlineLevel="0" collapsed="false">
      <c r="A871" s="34"/>
      <c r="B871" s="34"/>
      <c r="C871" s="34"/>
      <c r="D871" s="34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</row>
    <row r="872" customFormat="false" ht="15.75" hidden="false" customHeight="true" outlineLevel="0" collapsed="false">
      <c r="A872" s="34"/>
      <c r="B872" s="34"/>
      <c r="C872" s="34"/>
      <c r="D872" s="34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</row>
    <row r="873" customFormat="false" ht="15.75" hidden="false" customHeight="true" outlineLevel="0" collapsed="false">
      <c r="A873" s="34"/>
      <c r="B873" s="34"/>
      <c r="C873" s="34"/>
      <c r="D873" s="34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</row>
    <row r="874" customFormat="false" ht="15.75" hidden="false" customHeight="true" outlineLevel="0" collapsed="false">
      <c r="A874" s="34"/>
      <c r="B874" s="34"/>
      <c r="C874" s="34"/>
      <c r="D874" s="34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</row>
    <row r="875" customFormat="false" ht="15.75" hidden="false" customHeight="true" outlineLevel="0" collapsed="false">
      <c r="A875" s="34"/>
      <c r="B875" s="34"/>
      <c r="C875" s="34"/>
      <c r="D875" s="34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</row>
    <row r="876" customFormat="false" ht="15.75" hidden="false" customHeight="true" outlineLevel="0" collapsed="false">
      <c r="A876" s="34"/>
      <c r="B876" s="34"/>
      <c r="C876" s="34"/>
      <c r="D876" s="34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</row>
    <row r="877" customFormat="false" ht="15.75" hidden="false" customHeight="true" outlineLevel="0" collapsed="false">
      <c r="A877" s="34"/>
      <c r="B877" s="34"/>
      <c r="C877" s="34"/>
      <c r="D877" s="34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</row>
    <row r="878" customFormat="false" ht="15.75" hidden="false" customHeight="true" outlineLevel="0" collapsed="false">
      <c r="A878" s="34"/>
      <c r="B878" s="34"/>
      <c r="C878" s="34"/>
      <c r="D878" s="34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</row>
    <row r="879" customFormat="false" ht="15.75" hidden="false" customHeight="true" outlineLevel="0" collapsed="false">
      <c r="A879" s="34"/>
      <c r="B879" s="34"/>
      <c r="C879" s="34"/>
      <c r="D879" s="34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</row>
    <row r="880" customFormat="false" ht="15.75" hidden="false" customHeight="true" outlineLevel="0" collapsed="false">
      <c r="A880" s="34"/>
      <c r="B880" s="34"/>
      <c r="C880" s="34"/>
      <c r="D880" s="34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</row>
    <row r="881" customFormat="false" ht="15.75" hidden="false" customHeight="true" outlineLevel="0" collapsed="false">
      <c r="A881" s="34"/>
      <c r="B881" s="34"/>
      <c r="C881" s="34"/>
      <c r="D881" s="34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</row>
    <row r="882" customFormat="false" ht="15.75" hidden="false" customHeight="true" outlineLevel="0" collapsed="false">
      <c r="A882" s="34"/>
      <c r="B882" s="34"/>
      <c r="C882" s="34"/>
      <c r="D882" s="34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</row>
    <row r="883" customFormat="false" ht="15.75" hidden="false" customHeight="true" outlineLevel="0" collapsed="false">
      <c r="A883" s="34"/>
      <c r="B883" s="34"/>
      <c r="C883" s="34"/>
      <c r="D883" s="34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</row>
    <row r="884" customFormat="false" ht="15.75" hidden="false" customHeight="true" outlineLevel="0" collapsed="false">
      <c r="A884" s="34"/>
      <c r="B884" s="34"/>
      <c r="C884" s="34"/>
      <c r="D884" s="34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</row>
    <row r="885" customFormat="false" ht="15.75" hidden="false" customHeight="true" outlineLevel="0" collapsed="false">
      <c r="A885" s="34"/>
      <c r="B885" s="34"/>
      <c r="C885" s="34"/>
      <c r="D885" s="34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</row>
    <row r="886" customFormat="false" ht="15.75" hidden="false" customHeight="true" outlineLevel="0" collapsed="false">
      <c r="A886" s="34"/>
      <c r="B886" s="34"/>
      <c r="C886" s="34"/>
      <c r="D886" s="34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</row>
    <row r="887" customFormat="false" ht="15.75" hidden="false" customHeight="true" outlineLevel="0" collapsed="false">
      <c r="A887" s="34"/>
      <c r="B887" s="34"/>
      <c r="C887" s="34"/>
      <c r="D887" s="34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</row>
    <row r="888" customFormat="false" ht="15.75" hidden="false" customHeight="true" outlineLevel="0" collapsed="false">
      <c r="A888" s="34"/>
      <c r="B888" s="34"/>
      <c r="C888" s="34"/>
      <c r="D888" s="34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</row>
    <row r="889" customFormat="false" ht="15.75" hidden="false" customHeight="true" outlineLevel="0" collapsed="false">
      <c r="A889" s="34"/>
      <c r="B889" s="34"/>
      <c r="C889" s="34"/>
      <c r="D889" s="34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</row>
    <row r="890" customFormat="false" ht="15.75" hidden="false" customHeight="true" outlineLevel="0" collapsed="false">
      <c r="A890" s="34"/>
      <c r="B890" s="34"/>
      <c r="C890" s="34"/>
      <c r="D890" s="34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</row>
    <row r="891" customFormat="false" ht="15.75" hidden="false" customHeight="true" outlineLevel="0" collapsed="false">
      <c r="A891" s="34"/>
      <c r="B891" s="34"/>
      <c r="C891" s="34"/>
      <c r="D891" s="34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</row>
    <row r="892" customFormat="false" ht="15.75" hidden="false" customHeight="true" outlineLevel="0" collapsed="false">
      <c r="A892" s="34"/>
      <c r="B892" s="34"/>
      <c r="C892" s="34"/>
      <c r="D892" s="34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</row>
    <row r="893" customFormat="false" ht="15.75" hidden="false" customHeight="true" outlineLevel="0" collapsed="false">
      <c r="A893" s="34"/>
      <c r="B893" s="34"/>
      <c r="C893" s="34"/>
      <c r="D893" s="34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</row>
    <row r="894" customFormat="false" ht="15.75" hidden="false" customHeight="true" outlineLevel="0" collapsed="false">
      <c r="A894" s="34"/>
      <c r="B894" s="34"/>
      <c r="C894" s="34"/>
      <c r="D894" s="34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</row>
    <row r="895" customFormat="false" ht="15.75" hidden="false" customHeight="true" outlineLevel="0" collapsed="false">
      <c r="A895" s="34"/>
      <c r="B895" s="34"/>
      <c r="C895" s="34"/>
      <c r="D895" s="34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</row>
    <row r="896" customFormat="false" ht="15.75" hidden="false" customHeight="true" outlineLevel="0" collapsed="false">
      <c r="A896" s="34"/>
      <c r="B896" s="34"/>
      <c r="C896" s="34"/>
      <c r="D896" s="34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</row>
    <row r="897" customFormat="false" ht="15.75" hidden="false" customHeight="true" outlineLevel="0" collapsed="false">
      <c r="A897" s="34"/>
      <c r="B897" s="34"/>
      <c r="C897" s="34"/>
      <c r="D897" s="34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</row>
    <row r="898" customFormat="false" ht="15.75" hidden="false" customHeight="true" outlineLevel="0" collapsed="false">
      <c r="A898" s="34"/>
      <c r="B898" s="34"/>
      <c r="C898" s="34"/>
      <c r="D898" s="34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</row>
    <row r="899" customFormat="false" ht="15.75" hidden="false" customHeight="true" outlineLevel="0" collapsed="false">
      <c r="A899" s="34"/>
      <c r="B899" s="34"/>
      <c r="C899" s="34"/>
      <c r="D899" s="34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</row>
    <row r="900" customFormat="false" ht="15.75" hidden="false" customHeight="true" outlineLevel="0" collapsed="false">
      <c r="A900" s="34"/>
      <c r="B900" s="34"/>
      <c r="C900" s="34"/>
      <c r="D900" s="34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</row>
    <row r="901" customFormat="false" ht="15.75" hidden="false" customHeight="true" outlineLevel="0" collapsed="false">
      <c r="A901" s="34"/>
      <c r="B901" s="34"/>
      <c r="C901" s="34"/>
      <c r="D901" s="34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</row>
    <row r="902" customFormat="false" ht="15.75" hidden="false" customHeight="true" outlineLevel="0" collapsed="false">
      <c r="A902" s="34"/>
      <c r="B902" s="34"/>
      <c r="C902" s="34"/>
      <c r="D902" s="34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</row>
    <row r="903" customFormat="false" ht="15.75" hidden="false" customHeight="true" outlineLevel="0" collapsed="false">
      <c r="A903" s="34"/>
      <c r="B903" s="34"/>
      <c r="C903" s="34"/>
      <c r="D903" s="34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</row>
    <row r="904" customFormat="false" ht="15.75" hidden="false" customHeight="true" outlineLevel="0" collapsed="false">
      <c r="A904" s="34"/>
      <c r="B904" s="34"/>
      <c r="C904" s="34"/>
      <c r="D904" s="34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</row>
    <row r="905" customFormat="false" ht="15.75" hidden="false" customHeight="true" outlineLevel="0" collapsed="false">
      <c r="A905" s="34"/>
      <c r="B905" s="34"/>
      <c r="C905" s="34"/>
      <c r="D905" s="34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</row>
    <row r="906" customFormat="false" ht="15.75" hidden="false" customHeight="true" outlineLevel="0" collapsed="false">
      <c r="A906" s="34"/>
      <c r="B906" s="34"/>
      <c r="C906" s="34"/>
      <c r="D906" s="34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</row>
    <row r="907" customFormat="false" ht="15.75" hidden="false" customHeight="true" outlineLevel="0" collapsed="false">
      <c r="A907" s="34"/>
      <c r="B907" s="34"/>
      <c r="C907" s="34"/>
      <c r="D907" s="34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</row>
    <row r="908" customFormat="false" ht="15.75" hidden="false" customHeight="true" outlineLevel="0" collapsed="false">
      <c r="A908" s="34"/>
      <c r="B908" s="34"/>
      <c r="C908" s="34"/>
      <c r="D908" s="34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</row>
    <row r="909" customFormat="false" ht="15.75" hidden="false" customHeight="true" outlineLevel="0" collapsed="false">
      <c r="A909" s="34"/>
      <c r="B909" s="34"/>
      <c r="C909" s="34"/>
      <c r="D909" s="34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</row>
    <row r="910" customFormat="false" ht="15.75" hidden="false" customHeight="true" outlineLevel="0" collapsed="false">
      <c r="A910" s="34"/>
      <c r="B910" s="34"/>
      <c r="C910" s="34"/>
      <c r="D910" s="34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</row>
    <row r="911" customFormat="false" ht="15.75" hidden="false" customHeight="true" outlineLevel="0" collapsed="false">
      <c r="A911" s="34"/>
      <c r="B911" s="34"/>
      <c r="C911" s="34"/>
      <c r="D911" s="34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</row>
    <row r="912" customFormat="false" ht="15.75" hidden="false" customHeight="true" outlineLevel="0" collapsed="false">
      <c r="A912" s="34"/>
      <c r="B912" s="34"/>
      <c r="C912" s="34"/>
      <c r="D912" s="34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</row>
    <row r="913" customFormat="false" ht="15.75" hidden="false" customHeight="true" outlineLevel="0" collapsed="false">
      <c r="A913" s="34"/>
      <c r="B913" s="34"/>
      <c r="C913" s="34"/>
      <c r="D913" s="34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</row>
    <row r="914" customFormat="false" ht="15.75" hidden="false" customHeight="true" outlineLevel="0" collapsed="false">
      <c r="A914" s="34"/>
      <c r="B914" s="34"/>
      <c r="C914" s="34"/>
      <c r="D914" s="34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</row>
    <row r="915" customFormat="false" ht="15.75" hidden="false" customHeight="true" outlineLevel="0" collapsed="false">
      <c r="A915" s="34"/>
      <c r="B915" s="34"/>
      <c r="C915" s="34"/>
      <c r="D915" s="34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</row>
    <row r="916" customFormat="false" ht="15.75" hidden="false" customHeight="true" outlineLevel="0" collapsed="false">
      <c r="A916" s="34"/>
      <c r="B916" s="34"/>
      <c r="C916" s="34"/>
      <c r="D916" s="34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</row>
    <row r="917" customFormat="false" ht="15.75" hidden="false" customHeight="true" outlineLevel="0" collapsed="false">
      <c r="A917" s="34"/>
      <c r="B917" s="34"/>
      <c r="C917" s="34"/>
      <c r="D917" s="34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</row>
    <row r="918" customFormat="false" ht="15.75" hidden="false" customHeight="true" outlineLevel="0" collapsed="false">
      <c r="A918" s="34"/>
      <c r="B918" s="34"/>
      <c r="C918" s="34"/>
      <c r="D918" s="34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</row>
    <row r="919" customFormat="false" ht="15.75" hidden="false" customHeight="true" outlineLevel="0" collapsed="false">
      <c r="A919" s="34"/>
      <c r="B919" s="34"/>
      <c r="C919" s="34"/>
      <c r="D919" s="34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</row>
    <row r="920" customFormat="false" ht="15.75" hidden="false" customHeight="true" outlineLevel="0" collapsed="false">
      <c r="A920" s="34"/>
      <c r="B920" s="34"/>
      <c r="C920" s="34"/>
      <c r="D920" s="34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</row>
    <row r="921" customFormat="false" ht="15.75" hidden="false" customHeight="true" outlineLevel="0" collapsed="false">
      <c r="A921" s="34"/>
      <c r="B921" s="34"/>
      <c r="C921" s="34"/>
      <c r="D921" s="34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</row>
    <row r="922" customFormat="false" ht="15.75" hidden="false" customHeight="true" outlineLevel="0" collapsed="false">
      <c r="A922" s="34"/>
      <c r="B922" s="34"/>
      <c r="C922" s="34"/>
      <c r="D922" s="34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</row>
    <row r="923" customFormat="false" ht="15.75" hidden="false" customHeight="true" outlineLevel="0" collapsed="false">
      <c r="A923" s="34"/>
      <c r="B923" s="34"/>
      <c r="C923" s="34"/>
      <c r="D923" s="34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</row>
    <row r="924" customFormat="false" ht="15.75" hidden="false" customHeight="true" outlineLevel="0" collapsed="false">
      <c r="A924" s="34"/>
      <c r="B924" s="34"/>
      <c r="C924" s="34"/>
      <c r="D924" s="34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</row>
    <row r="925" customFormat="false" ht="15.75" hidden="false" customHeight="true" outlineLevel="0" collapsed="false">
      <c r="A925" s="34"/>
      <c r="B925" s="34"/>
      <c r="C925" s="34"/>
      <c r="D925" s="34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</row>
    <row r="926" customFormat="false" ht="15.75" hidden="false" customHeight="true" outlineLevel="0" collapsed="false">
      <c r="A926" s="34"/>
      <c r="B926" s="34"/>
      <c r="C926" s="34"/>
      <c r="D926" s="34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</row>
    <row r="927" customFormat="false" ht="15.75" hidden="false" customHeight="true" outlineLevel="0" collapsed="false">
      <c r="A927" s="34"/>
      <c r="B927" s="34"/>
      <c r="C927" s="34"/>
      <c r="D927" s="34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</row>
    <row r="928" customFormat="false" ht="15.75" hidden="false" customHeight="true" outlineLevel="0" collapsed="false">
      <c r="A928" s="34"/>
      <c r="B928" s="34"/>
      <c r="C928" s="34"/>
      <c r="D928" s="34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</row>
    <row r="929" customFormat="false" ht="15.75" hidden="false" customHeight="true" outlineLevel="0" collapsed="false">
      <c r="A929" s="34"/>
      <c r="B929" s="34"/>
      <c r="C929" s="34"/>
      <c r="D929" s="34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</row>
    <row r="930" customFormat="false" ht="15.75" hidden="false" customHeight="true" outlineLevel="0" collapsed="false">
      <c r="A930" s="34"/>
      <c r="B930" s="34"/>
      <c r="C930" s="34"/>
      <c r="D930" s="34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</row>
    <row r="931" customFormat="false" ht="15.75" hidden="false" customHeight="true" outlineLevel="0" collapsed="false">
      <c r="A931" s="34"/>
      <c r="B931" s="34"/>
      <c r="C931" s="34"/>
      <c r="D931" s="34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</row>
    <row r="932" customFormat="false" ht="15.75" hidden="false" customHeight="true" outlineLevel="0" collapsed="false">
      <c r="A932" s="34"/>
      <c r="B932" s="34"/>
      <c r="C932" s="34"/>
      <c r="D932" s="34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</row>
    <row r="933" customFormat="false" ht="15.75" hidden="false" customHeight="true" outlineLevel="0" collapsed="false">
      <c r="A933" s="34"/>
      <c r="B933" s="34"/>
      <c r="C933" s="34"/>
      <c r="D933" s="34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</row>
    <row r="934" customFormat="false" ht="15.75" hidden="false" customHeight="true" outlineLevel="0" collapsed="false">
      <c r="A934" s="34"/>
      <c r="B934" s="34"/>
      <c r="C934" s="34"/>
      <c r="D934" s="34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</row>
    <row r="935" customFormat="false" ht="15.75" hidden="false" customHeight="true" outlineLevel="0" collapsed="false">
      <c r="A935" s="34"/>
      <c r="B935" s="34"/>
      <c r="C935" s="34"/>
      <c r="D935" s="34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</row>
    <row r="936" customFormat="false" ht="15.75" hidden="false" customHeight="true" outlineLevel="0" collapsed="false">
      <c r="A936" s="34"/>
      <c r="B936" s="34"/>
      <c r="C936" s="34"/>
      <c r="D936" s="34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</row>
    <row r="937" customFormat="false" ht="15.75" hidden="false" customHeight="true" outlineLevel="0" collapsed="false">
      <c r="A937" s="34"/>
      <c r="B937" s="34"/>
      <c r="C937" s="34"/>
      <c r="D937" s="34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</row>
    <row r="938" customFormat="false" ht="15.75" hidden="false" customHeight="true" outlineLevel="0" collapsed="false">
      <c r="A938" s="34"/>
      <c r="B938" s="34"/>
      <c r="C938" s="34"/>
      <c r="D938" s="34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</row>
    <row r="939" customFormat="false" ht="15.75" hidden="false" customHeight="true" outlineLevel="0" collapsed="false">
      <c r="A939" s="34"/>
      <c r="B939" s="34"/>
      <c r="C939" s="34"/>
      <c r="D939" s="34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</row>
    <row r="940" customFormat="false" ht="15.75" hidden="false" customHeight="true" outlineLevel="0" collapsed="false">
      <c r="A940" s="34"/>
      <c r="B940" s="34"/>
      <c r="C940" s="34"/>
      <c r="D940" s="34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</row>
    <row r="941" customFormat="false" ht="15.75" hidden="false" customHeight="true" outlineLevel="0" collapsed="false">
      <c r="A941" s="34"/>
      <c r="B941" s="34"/>
      <c r="C941" s="34"/>
      <c r="D941" s="34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</row>
    <row r="942" customFormat="false" ht="15.75" hidden="false" customHeight="true" outlineLevel="0" collapsed="false">
      <c r="A942" s="34"/>
      <c r="B942" s="34"/>
      <c r="C942" s="34"/>
      <c r="D942" s="34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</row>
    <row r="943" customFormat="false" ht="15.75" hidden="false" customHeight="true" outlineLevel="0" collapsed="false">
      <c r="A943" s="34"/>
      <c r="B943" s="34"/>
      <c r="C943" s="34"/>
      <c r="D943" s="34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</row>
    <row r="944" customFormat="false" ht="15.75" hidden="false" customHeight="true" outlineLevel="0" collapsed="false">
      <c r="A944" s="34"/>
      <c r="B944" s="34"/>
      <c r="C944" s="34"/>
      <c r="D944" s="34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</row>
    <row r="945" customFormat="false" ht="15.75" hidden="false" customHeight="true" outlineLevel="0" collapsed="false">
      <c r="A945" s="34"/>
      <c r="B945" s="34"/>
      <c r="C945" s="34"/>
      <c r="D945" s="34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</row>
    <row r="946" customFormat="false" ht="15.75" hidden="false" customHeight="true" outlineLevel="0" collapsed="false">
      <c r="A946" s="34"/>
      <c r="B946" s="34"/>
      <c r="C946" s="34"/>
      <c r="D946" s="34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</row>
    <row r="947" customFormat="false" ht="15.75" hidden="false" customHeight="true" outlineLevel="0" collapsed="false">
      <c r="A947" s="34"/>
      <c r="B947" s="34"/>
      <c r="C947" s="34"/>
      <c r="D947" s="34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</row>
    <row r="948" customFormat="false" ht="15.75" hidden="false" customHeight="true" outlineLevel="0" collapsed="false">
      <c r="A948" s="34"/>
      <c r="B948" s="34"/>
      <c r="C948" s="34"/>
      <c r="D948" s="34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</row>
    <row r="949" customFormat="false" ht="15.75" hidden="false" customHeight="true" outlineLevel="0" collapsed="false">
      <c r="A949" s="34"/>
      <c r="B949" s="34"/>
      <c r="C949" s="34"/>
      <c r="D949" s="34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</row>
    <row r="950" customFormat="false" ht="15.75" hidden="false" customHeight="true" outlineLevel="0" collapsed="false">
      <c r="A950" s="34"/>
      <c r="B950" s="34"/>
      <c r="C950" s="34"/>
      <c r="D950" s="34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</row>
    <row r="951" customFormat="false" ht="15.75" hidden="false" customHeight="true" outlineLevel="0" collapsed="false">
      <c r="A951" s="34"/>
      <c r="B951" s="34"/>
      <c r="C951" s="34"/>
      <c r="D951" s="34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</row>
    <row r="952" customFormat="false" ht="15.75" hidden="false" customHeight="true" outlineLevel="0" collapsed="false">
      <c r="A952" s="34"/>
      <c r="B952" s="34"/>
      <c r="C952" s="34"/>
      <c r="D952" s="34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</row>
    <row r="953" customFormat="false" ht="15.75" hidden="false" customHeight="true" outlineLevel="0" collapsed="false">
      <c r="A953" s="34"/>
      <c r="B953" s="34"/>
      <c r="C953" s="34"/>
      <c r="D953" s="34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</row>
    <row r="954" customFormat="false" ht="15.75" hidden="false" customHeight="true" outlineLevel="0" collapsed="false">
      <c r="A954" s="34"/>
      <c r="B954" s="34"/>
      <c r="C954" s="34"/>
      <c r="D954" s="34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</row>
    <row r="955" customFormat="false" ht="15.75" hidden="false" customHeight="true" outlineLevel="0" collapsed="false">
      <c r="A955" s="34"/>
      <c r="B955" s="34"/>
      <c r="C955" s="34"/>
      <c r="D955" s="34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</row>
    <row r="956" customFormat="false" ht="15.75" hidden="false" customHeight="true" outlineLevel="0" collapsed="false">
      <c r="A956" s="34"/>
      <c r="B956" s="34"/>
      <c r="C956" s="34"/>
      <c r="D956" s="34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</row>
    <row r="957" customFormat="false" ht="15.75" hidden="false" customHeight="true" outlineLevel="0" collapsed="false">
      <c r="A957" s="34"/>
      <c r="B957" s="34"/>
      <c r="C957" s="34"/>
      <c r="D957" s="34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</row>
    <row r="958" customFormat="false" ht="15.75" hidden="false" customHeight="true" outlineLevel="0" collapsed="false">
      <c r="A958" s="34"/>
      <c r="B958" s="34"/>
      <c r="C958" s="34"/>
      <c r="D958" s="34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</row>
    <row r="959" customFormat="false" ht="15.75" hidden="false" customHeight="true" outlineLevel="0" collapsed="false">
      <c r="A959" s="34"/>
      <c r="B959" s="34"/>
      <c r="C959" s="34"/>
      <c r="D959" s="34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</row>
    <row r="960" customFormat="false" ht="15.75" hidden="false" customHeight="true" outlineLevel="0" collapsed="false">
      <c r="A960" s="34"/>
      <c r="B960" s="34"/>
      <c r="C960" s="34"/>
      <c r="D960" s="34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</row>
    <row r="961" customFormat="false" ht="15.75" hidden="false" customHeight="true" outlineLevel="0" collapsed="false">
      <c r="A961" s="34"/>
      <c r="B961" s="34"/>
      <c r="C961" s="34"/>
      <c r="D961" s="34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</row>
    <row r="962" customFormat="false" ht="15.75" hidden="false" customHeight="true" outlineLevel="0" collapsed="false">
      <c r="A962" s="34"/>
      <c r="B962" s="34"/>
      <c r="C962" s="34"/>
      <c r="D962" s="34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</row>
    <row r="963" customFormat="false" ht="15.75" hidden="false" customHeight="true" outlineLevel="0" collapsed="false">
      <c r="A963" s="34"/>
      <c r="B963" s="34"/>
      <c r="C963" s="34"/>
      <c r="D963" s="34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</row>
    <row r="964" customFormat="false" ht="15.75" hidden="false" customHeight="true" outlineLevel="0" collapsed="false">
      <c r="A964" s="34"/>
      <c r="B964" s="34"/>
      <c r="C964" s="34"/>
      <c r="D964" s="34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</row>
    <row r="965" customFormat="false" ht="15.75" hidden="false" customHeight="true" outlineLevel="0" collapsed="false">
      <c r="A965" s="34"/>
      <c r="B965" s="34"/>
      <c r="C965" s="34"/>
      <c r="D965" s="34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</row>
    <row r="966" customFormat="false" ht="15.75" hidden="false" customHeight="true" outlineLevel="0" collapsed="false">
      <c r="A966" s="34"/>
      <c r="B966" s="34"/>
      <c r="C966" s="34"/>
      <c r="D966" s="34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</row>
    <row r="967" customFormat="false" ht="15.75" hidden="false" customHeight="true" outlineLevel="0" collapsed="false">
      <c r="A967" s="34"/>
      <c r="B967" s="34"/>
      <c r="C967" s="34"/>
      <c r="D967" s="34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</row>
    <row r="968" customFormat="false" ht="15.75" hidden="false" customHeight="true" outlineLevel="0" collapsed="false">
      <c r="A968" s="34"/>
      <c r="B968" s="34"/>
      <c r="C968" s="34"/>
      <c r="D968" s="34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</row>
    <row r="969" customFormat="false" ht="15.75" hidden="false" customHeight="true" outlineLevel="0" collapsed="false">
      <c r="A969" s="34"/>
      <c r="B969" s="34"/>
      <c r="C969" s="34"/>
      <c r="D969" s="34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</row>
    <row r="970" customFormat="false" ht="15.75" hidden="false" customHeight="true" outlineLevel="0" collapsed="false">
      <c r="A970" s="34"/>
      <c r="B970" s="34"/>
      <c r="C970" s="34"/>
      <c r="D970" s="34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</row>
    <row r="971" customFormat="false" ht="15.75" hidden="false" customHeight="true" outlineLevel="0" collapsed="false">
      <c r="A971" s="34"/>
      <c r="B971" s="34"/>
      <c r="C971" s="34"/>
      <c r="D971" s="34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</row>
    <row r="972" customFormat="false" ht="15.75" hidden="false" customHeight="true" outlineLevel="0" collapsed="false">
      <c r="A972" s="34"/>
      <c r="B972" s="34"/>
      <c r="C972" s="34"/>
      <c r="D972" s="34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</row>
    <row r="973" customFormat="false" ht="15.75" hidden="false" customHeight="true" outlineLevel="0" collapsed="false">
      <c r="A973" s="34"/>
      <c r="B973" s="34"/>
      <c r="C973" s="34"/>
      <c r="D973" s="34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</row>
    <row r="974" customFormat="false" ht="15.75" hidden="false" customHeight="true" outlineLevel="0" collapsed="false">
      <c r="A974" s="34"/>
      <c r="B974" s="34"/>
      <c r="C974" s="34"/>
      <c r="D974" s="34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</row>
    <row r="975" customFormat="false" ht="15.75" hidden="false" customHeight="true" outlineLevel="0" collapsed="false">
      <c r="A975" s="34"/>
      <c r="B975" s="34"/>
      <c r="C975" s="34"/>
      <c r="D975" s="34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</row>
    <row r="976" customFormat="false" ht="15.75" hidden="false" customHeight="true" outlineLevel="0" collapsed="false">
      <c r="A976" s="34"/>
      <c r="B976" s="34"/>
      <c r="C976" s="34"/>
      <c r="D976" s="34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</row>
    <row r="977" customFormat="false" ht="15.75" hidden="false" customHeight="true" outlineLevel="0" collapsed="false">
      <c r="A977" s="34"/>
      <c r="B977" s="34"/>
      <c r="C977" s="34"/>
      <c r="D977" s="34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</row>
    <row r="978" customFormat="false" ht="15.75" hidden="false" customHeight="true" outlineLevel="0" collapsed="false">
      <c r="A978" s="34"/>
      <c r="B978" s="34"/>
      <c r="C978" s="34"/>
      <c r="D978" s="34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</row>
    <row r="979" customFormat="false" ht="15.75" hidden="false" customHeight="true" outlineLevel="0" collapsed="false">
      <c r="A979" s="34"/>
      <c r="B979" s="34"/>
      <c r="C979" s="34"/>
      <c r="D979" s="34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</row>
    <row r="980" customFormat="false" ht="15.75" hidden="false" customHeight="true" outlineLevel="0" collapsed="false">
      <c r="A980" s="34"/>
      <c r="B980" s="34"/>
      <c r="C980" s="34"/>
      <c r="D980" s="34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</row>
    <row r="981" customFormat="false" ht="15.75" hidden="false" customHeight="true" outlineLevel="0" collapsed="false">
      <c r="A981" s="34"/>
      <c r="B981" s="34"/>
      <c r="C981" s="34"/>
      <c r="D981" s="34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</row>
    <row r="982" customFormat="false" ht="15.75" hidden="false" customHeight="true" outlineLevel="0" collapsed="false">
      <c r="A982" s="34"/>
      <c r="B982" s="34"/>
      <c r="C982" s="34"/>
      <c r="D982" s="34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</row>
    <row r="983" customFormat="false" ht="15.75" hidden="false" customHeight="true" outlineLevel="0" collapsed="false">
      <c r="A983" s="34"/>
      <c r="B983" s="34"/>
      <c r="C983" s="34"/>
      <c r="D983" s="34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</row>
    <row r="984" customFormat="false" ht="15.75" hidden="false" customHeight="true" outlineLevel="0" collapsed="false">
      <c r="A984" s="34"/>
      <c r="B984" s="34"/>
      <c r="C984" s="34"/>
      <c r="D984" s="34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</row>
    <row r="985" customFormat="false" ht="15.75" hidden="false" customHeight="true" outlineLevel="0" collapsed="false">
      <c r="A985" s="34"/>
      <c r="B985" s="34"/>
      <c r="C985" s="34"/>
      <c r="D985" s="34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</row>
    <row r="986" customFormat="false" ht="15.75" hidden="false" customHeight="true" outlineLevel="0" collapsed="false">
      <c r="A986" s="34"/>
      <c r="B986" s="34"/>
      <c r="C986" s="34"/>
      <c r="D986" s="34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</row>
    <row r="987" customFormat="false" ht="15.75" hidden="false" customHeight="true" outlineLevel="0" collapsed="false">
      <c r="A987" s="34"/>
      <c r="B987" s="34"/>
      <c r="C987" s="34"/>
      <c r="D987" s="34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</row>
    <row r="988" customFormat="false" ht="15.75" hidden="false" customHeight="true" outlineLevel="0" collapsed="false">
      <c r="A988" s="34"/>
      <c r="B988" s="34"/>
      <c r="C988" s="34"/>
      <c r="D988" s="34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</row>
    <row r="989" customFormat="false" ht="15.75" hidden="false" customHeight="true" outlineLevel="0" collapsed="false">
      <c r="A989" s="34"/>
      <c r="B989" s="34"/>
      <c r="C989" s="34"/>
      <c r="D989" s="34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</row>
    <row r="990" customFormat="false" ht="15.75" hidden="false" customHeight="true" outlineLevel="0" collapsed="false">
      <c r="A990" s="34"/>
      <c r="B990" s="34"/>
      <c r="C990" s="34"/>
      <c r="D990" s="34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</row>
    <row r="991" customFormat="false" ht="15.75" hidden="false" customHeight="true" outlineLevel="0" collapsed="false">
      <c r="A991" s="34"/>
      <c r="B991" s="34"/>
      <c r="C991" s="34"/>
      <c r="D991" s="34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</row>
    <row r="992" customFormat="false" ht="15.75" hidden="false" customHeight="true" outlineLevel="0" collapsed="false">
      <c r="A992" s="34"/>
      <c r="B992" s="34"/>
      <c r="C992" s="34"/>
      <c r="D992" s="34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</row>
    <row r="993" customFormat="false" ht="15.75" hidden="false" customHeight="true" outlineLevel="0" collapsed="false">
      <c r="A993" s="34"/>
      <c r="B993" s="34"/>
      <c r="C993" s="34"/>
      <c r="D993" s="34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</row>
    <row r="994" customFormat="false" ht="15.75" hidden="false" customHeight="true" outlineLevel="0" collapsed="false">
      <c r="A994" s="34"/>
      <c r="B994" s="34"/>
      <c r="C994" s="34"/>
      <c r="D994" s="34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</row>
    <row r="995" customFormat="false" ht="15.75" hidden="false" customHeight="true" outlineLevel="0" collapsed="false">
      <c r="A995" s="34"/>
      <c r="B995" s="34"/>
      <c r="C995" s="34"/>
      <c r="D995" s="34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</row>
    <row r="996" customFormat="false" ht="15.75" hidden="false" customHeight="true" outlineLevel="0" collapsed="false">
      <c r="A996" s="34"/>
      <c r="B996" s="34"/>
      <c r="C996" s="34"/>
      <c r="D996" s="34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</row>
    <row r="997" customFormat="false" ht="15.75" hidden="false" customHeight="true" outlineLevel="0" collapsed="false">
      <c r="A997" s="34"/>
      <c r="B997" s="34"/>
      <c r="C997" s="34"/>
      <c r="D997" s="34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</row>
    <row r="998" customFormat="false" ht="15.75" hidden="false" customHeight="true" outlineLevel="0" collapsed="false">
      <c r="A998" s="34"/>
      <c r="B998" s="34"/>
      <c r="C998" s="34"/>
      <c r="D998" s="34"/>
      <c r="E998" s="34"/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  <c r="R998" s="34"/>
      <c r="S998" s="34"/>
      <c r="T998" s="34"/>
      <c r="U998" s="34"/>
    </row>
    <row r="999" customFormat="false" ht="15.75" hidden="false" customHeight="true" outlineLevel="0" collapsed="false">
      <c r="A999" s="34"/>
      <c r="B999" s="34"/>
      <c r="C999" s="34"/>
      <c r="D999" s="34"/>
      <c r="E999" s="34"/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  <c r="R999" s="34"/>
      <c r="S999" s="34"/>
      <c r="T999" s="34"/>
      <c r="U999" s="34"/>
    </row>
    <row r="1000" customFormat="false" ht="15.75" hidden="false" customHeight="true" outlineLevel="0" collapsed="false">
      <c r="A1000" s="34"/>
      <c r="B1000" s="34"/>
      <c r="C1000" s="34"/>
      <c r="D1000" s="34"/>
      <c r="E1000" s="34"/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  <c r="R1000" s="34"/>
      <c r="S1000" s="34"/>
      <c r="T1000" s="34"/>
      <c r="U1000" s="34"/>
    </row>
  </sheetData>
  <hyperlinks>
    <hyperlink ref="D3" r:id="rId1" display="https://www.youtube.com/watch?v=BExf51PSZ4s"/>
    <hyperlink ref="D4" r:id="rId2" display="https://www.youtube.com/watch?v=2gSt-pivnEw"/>
    <hyperlink ref="D5" r:id="rId3" display="https://www.youtube.com/watch?v=EzRtymwfxVY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K1162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pane xSplit="3" ySplit="8" topLeftCell="D9" activePane="bottomRight" state="frozen"/>
      <selection pane="topLeft" activeCell="A1" activeCellId="0" sqref="A1"/>
      <selection pane="topRight" activeCell="D1" activeCellId="0" sqref="D1"/>
      <selection pane="bottomLeft" activeCell="A9" activeCellId="0" sqref="A9"/>
      <selection pane="bottomRight" activeCell="D9" activeCellId="0" sqref="D9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1.71"/>
    <col collapsed="false" customWidth="true" hidden="false" outlineLevel="0" max="3" min="3" style="0" width="15"/>
    <col collapsed="false" customWidth="true" hidden="false" outlineLevel="0" max="4" min="4" style="0" width="2.57"/>
    <col collapsed="false" customWidth="true" hidden="false" outlineLevel="0" max="5" min="5" style="0" width="9.29"/>
    <col collapsed="false" customWidth="true" hidden="false" outlineLevel="0" max="6" min="6" style="0" width="10"/>
    <col collapsed="false" customWidth="true" hidden="false" outlineLevel="0" max="7" min="7" style="0" width="12.57"/>
    <col collapsed="false" customWidth="true" hidden="false" outlineLevel="0" max="8" min="8" style="0" width="15.14"/>
    <col collapsed="false" customWidth="true" hidden="false" outlineLevel="0" max="9" min="9" style="0" width="17.29"/>
    <col collapsed="false" customWidth="true" hidden="false" outlineLevel="0" max="10" min="10" style="0" width="19.14"/>
    <col collapsed="false" customWidth="true" hidden="false" outlineLevel="0" max="11" min="11" style="0" width="16"/>
    <col collapsed="false" customWidth="true" hidden="false" outlineLevel="0" max="12" min="12" style="0" width="12.71"/>
    <col collapsed="false" customWidth="true" hidden="false" outlineLevel="0" max="13" min="13" style="0" width="9.71"/>
    <col collapsed="false" customWidth="true" hidden="false" outlineLevel="0" max="14" min="14" style="0" width="9.14"/>
    <col collapsed="false" customWidth="true" hidden="false" outlineLevel="0" max="15" min="15" style="0" width="9.29"/>
    <col collapsed="false" customWidth="true" hidden="false" outlineLevel="0" max="17" min="16" style="0" width="8.57"/>
    <col collapsed="false" customWidth="true" hidden="false" outlineLevel="0" max="18" min="18" style="0" width="15.43"/>
    <col collapsed="false" customWidth="true" hidden="false" outlineLevel="0" max="19" min="19" style="0" width="3.57"/>
    <col collapsed="false" customWidth="true" hidden="false" outlineLevel="0" max="20" min="20" style="0" width="9.57"/>
    <col collapsed="false" customWidth="true" hidden="false" outlineLevel="0" max="21" min="21" style="0" width="10"/>
    <col collapsed="false" customWidth="true" hidden="false" outlineLevel="0" max="22" min="22" style="0" width="12.57"/>
    <col collapsed="false" customWidth="true" hidden="false" outlineLevel="0" max="23" min="23" style="0" width="13"/>
    <col collapsed="false" customWidth="true" hidden="false" outlineLevel="0" max="24" min="24" style="0" width="14.14"/>
    <col collapsed="false" customWidth="true" hidden="false" outlineLevel="0" max="25" min="25" style="0" width="18.86"/>
    <col collapsed="false" customWidth="true" hidden="false" outlineLevel="0" max="26" min="26" style="0" width="14.71"/>
    <col collapsed="false" customWidth="true" hidden="false" outlineLevel="0" max="27" min="27" style="0" width="9"/>
    <col collapsed="false" customWidth="true" hidden="false" outlineLevel="0" max="28" min="28" style="0" width="9.71"/>
    <col collapsed="false" customWidth="true" hidden="false" outlineLevel="0" max="29" min="29" style="0" width="9.14"/>
    <col collapsed="false" customWidth="true" hidden="false" outlineLevel="0" max="30" min="30" style="0" width="9.29"/>
    <col collapsed="false" customWidth="true" hidden="false" outlineLevel="0" max="32" min="31" style="0" width="8.57"/>
    <col collapsed="false" customWidth="true" hidden="false" outlineLevel="0" max="33" min="33" style="0" width="15.14"/>
    <col collapsed="false" customWidth="true" hidden="false" outlineLevel="0" max="34" min="34" style="0" width="3.57"/>
    <col collapsed="false" customWidth="true" hidden="false" outlineLevel="0" max="35" min="35" style="0" width="6"/>
    <col collapsed="false" customWidth="true" hidden="false" outlineLevel="0" max="36" min="36" style="0" width="10"/>
    <col collapsed="false" customWidth="true" hidden="false" outlineLevel="0" max="37" min="37" style="0" width="12.57"/>
  </cols>
  <sheetData>
    <row r="1" customFormat="false" ht="24" hidden="false" customHeight="true" outlineLevel="0" collapsed="false">
      <c r="A1" s="35"/>
      <c r="B1" s="36" t="s">
        <v>24</v>
      </c>
      <c r="C1" s="36"/>
      <c r="D1" s="35"/>
      <c r="E1" s="36"/>
      <c r="F1" s="36"/>
      <c r="G1" s="37"/>
      <c r="H1" s="37"/>
      <c r="I1" s="37"/>
      <c r="J1" s="37"/>
      <c r="K1" s="1"/>
      <c r="L1" s="1"/>
      <c r="M1" s="1"/>
      <c r="N1" s="1"/>
      <c r="O1" s="1"/>
      <c r="P1" s="1"/>
      <c r="Q1" s="1"/>
      <c r="R1" s="1"/>
      <c r="S1" s="1"/>
      <c r="T1" s="37"/>
      <c r="U1" s="37"/>
      <c r="V1" s="37"/>
      <c r="W1" s="37"/>
      <c r="X1" s="37"/>
      <c r="Y1" s="37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</row>
    <row r="2" customFormat="false" ht="15" hidden="false" customHeight="false" outlineLevel="0" collapsed="false">
      <c r="A2" s="1"/>
      <c r="B2" s="37"/>
      <c r="C2" s="37"/>
      <c r="D2" s="1"/>
      <c r="E2" s="37"/>
      <c r="F2" s="37"/>
      <c r="G2" s="37"/>
      <c r="H2" s="37"/>
      <c r="I2" s="37"/>
      <c r="J2" s="37"/>
      <c r="K2" s="1"/>
      <c r="L2" s="1"/>
      <c r="M2" s="1"/>
      <c r="N2" s="1"/>
      <c r="O2" s="1"/>
      <c r="P2" s="1"/>
      <c r="Q2" s="1"/>
      <c r="R2" s="1"/>
      <c r="S2" s="1"/>
      <c r="T2" s="37"/>
      <c r="U2" s="37"/>
      <c r="V2" s="37"/>
      <c r="W2" s="37"/>
      <c r="X2" s="37"/>
      <c r="Y2" s="37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</row>
    <row r="3" customFormat="false" ht="27" hidden="false" customHeight="true" outlineLevel="0" collapsed="false">
      <c r="A3" s="1"/>
      <c r="B3" s="37"/>
      <c r="C3" s="37"/>
      <c r="D3" s="1"/>
      <c r="E3" s="1"/>
      <c r="F3" s="13" t="s">
        <v>25</v>
      </c>
      <c r="G3" s="14" t="n">
        <f aca="false">'Tablero de control'!D12</f>
        <v>0</v>
      </c>
      <c r="H3" s="13" t="s">
        <v>12</v>
      </c>
      <c r="I3" s="14" t="n">
        <f aca="false">'Tablero de control'!H12</f>
        <v>0</v>
      </c>
      <c r="J3" s="13" t="s">
        <v>13</v>
      </c>
      <c r="K3" s="38" t="n">
        <f aca="false">'Tablero de control'!J12</f>
        <v>0</v>
      </c>
      <c r="L3" s="39"/>
      <c r="M3" s="40" t="s">
        <v>26</v>
      </c>
      <c r="N3" s="40"/>
      <c r="O3" s="40"/>
      <c r="P3" s="40"/>
      <c r="Q3" s="41" t="n">
        <f aca="false">((G6+V6+AK6)/30)-Ingresos!AB23-Ingresos!AB43-Ingresos!AB63-Ingresos!AB83-Ingresos!AB103-Ingresos!AB123-Ingresos!AB143-Ingresos!AB163-Ingresos!AB183-Ingresos!AB203-Ingresos!AB223-Ingresos!AB243-Ingresos!AB263-Ingresos!AB283-Ingresos!AB303-Ingresos!AB323-Ingresos!AB343-Ingresos!AB363-Ingresos!AB383-Ingresos!AB403-Ingresos!AB423-Ingresos!AB443-Ingresos!AB463-Ingresos!AB483-Ingresos!AB503-Ingresos!AB523-Ingresos!AB543-Ingresos!AB563-Ingresos!AB583-Ingresos!AB603-Ingresos!AB623-Ingresos!AB643-Ingresos!AB663-Ingresos!AB683-Ingresos!AB703-Ingresos!AB723</f>
        <v>0</v>
      </c>
      <c r="R3" s="1"/>
      <c r="S3" s="1"/>
      <c r="T3" s="1"/>
      <c r="U3" s="13" t="s">
        <v>25</v>
      </c>
      <c r="V3" s="14" t="n">
        <f aca="false">'Tablero de control'!D20</f>
        <v>0</v>
      </c>
      <c r="W3" s="13" t="s">
        <v>12</v>
      </c>
      <c r="X3" s="14" t="n">
        <f aca="false">'Tablero de control'!H20</f>
        <v>0</v>
      </c>
      <c r="Y3" s="13" t="s">
        <v>13</v>
      </c>
      <c r="Z3" s="38" t="n">
        <f aca="false">'Tablero de control'!J20</f>
        <v>0</v>
      </c>
      <c r="AA3" s="39"/>
      <c r="AB3" s="1"/>
      <c r="AC3" s="1"/>
      <c r="AD3" s="1"/>
      <c r="AE3" s="1"/>
      <c r="AF3" s="1"/>
      <c r="AG3" s="1"/>
      <c r="AH3" s="1"/>
      <c r="AI3" s="1"/>
      <c r="AJ3" s="1"/>
      <c r="AK3" s="1"/>
    </row>
    <row r="4" customFormat="false" ht="37.5" hidden="false" customHeight="true" outlineLevel="0" collapsed="false">
      <c r="A4" s="1"/>
      <c r="B4" s="37"/>
      <c r="C4" s="37"/>
      <c r="D4" s="1"/>
      <c r="E4" s="3"/>
      <c r="F4" s="16" t="s">
        <v>14</v>
      </c>
      <c r="G4" s="42" t="n">
        <f aca="false">'Tablero de control'!D13</f>
        <v>0</v>
      </c>
      <c r="H4" s="16" t="s">
        <v>15</v>
      </c>
      <c r="I4" s="43" t="n">
        <f aca="false">'Tablero de control'!H13</f>
        <v>0</v>
      </c>
      <c r="J4" s="16" t="s">
        <v>16</v>
      </c>
      <c r="K4" s="43" t="n">
        <f aca="false">'Tablero de control'!J13</f>
        <v>0</v>
      </c>
      <c r="L4" s="1"/>
      <c r="M4" s="44" t="s">
        <v>27</v>
      </c>
      <c r="N4" s="44"/>
      <c r="O4" s="44"/>
      <c r="P4" s="44"/>
      <c r="Q4" s="45" t="n">
        <f aca="false">Q3*30</f>
        <v>0</v>
      </c>
      <c r="R4" s="1"/>
      <c r="S4" s="1"/>
      <c r="T4" s="3"/>
      <c r="U4" s="16" t="s">
        <v>14</v>
      </c>
      <c r="V4" s="42" t="n">
        <f aca="false">'Tablero de control'!D21</f>
        <v>0</v>
      </c>
      <c r="W4" s="16" t="s">
        <v>15</v>
      </c>
      <c r="X4" s="43" t="n">
        <f aca="false">'Tablero de control'!H21</f>
        <v>0</v>
      </c>
      <c r="Y4" s="16" t="s">
        <v>16</v>
      </c>
      <c r="Z4" s="43" t="n">
        <f aca="false">'Tablero de control'!J21</f>
        <v>0</v>
      </c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customFormat="false" ht="42.75" hidden="false" customHeight="true" outlineLevel="0" collapsed="false">
      <c r="A5" s="1"/>
      <c r="B5" s="37"/>
      <c r="C5" s="37"/>
      <c r="D5" s="1"/>
      <c r="E5" s="13" t="s">
        <v>28</v>
      </c>
      <c r="F5" s="13" t="s">
        <v>17</v>
      </c>
      <c r="G5" s="13" t="s">
        <v>18</v>
      </c>
      <c r="H5" s="13" t="s">
        <v>19</v>
      </c>
      <c r="I5" s="13" t="s">
        <v>20</v>
      </c>
      <c r="J5" s="13" t="s">
        <v>21</v>
      </c>
      <c r="K5" s="13" t="s">
        <v>22</v>
      </c>
      <c r="L5" s="1"/>
      <c r="M5" s="3"/>
      <c r="N5" s="3"/>
      <c r="O5" s="3"/>
      <c r="P5" s="3"/>
      <c r="Q5" s="1"/>
      <c r="R5" s="1"/>
      <c r="S5" s="1"/>
      <c r="T5" s="13" t="s">
        <v>28</v>
      </c>
      <c r="U5" s="13" t="s">
        <v>17</v>
      </c>
      <c r="V5" s="13" t="s">
        <v>18</v>
      </c>
      <c r="W5" s="13" t="s">
        <v>19</v>
      </c>
      <c r="X5" s="13" t="s">
        <v>20</v>
      </c>
      <c r="Y5" s="13" t="s">
        <v>21</v>
      </c>
      <c r="Z5" s="13" t="s">
        <v>22</v>
      </c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</row>
    <row r="6" customFormat="false" ht="26.25" hidden="false" customHeight="true" outlineLevel="0" collapsed="false">
      <c r="A6" s="1"/>
      <c r="B6" s="37"/>
      <c r="C6" s="46"/>
      <c r="D6" s="1"/>
      <c r="E6" s="47" t="n">
        <f aca="false">SUM(F9:F1104)</f>
        <v>0</v>
      </c>
      <c r="F6" s="48" t="n">
        <f aca="false">SUM(G9:G373)</f>
        <v>0</v>
      </c>
      <c r="G6" s="47" t="n">
        <f aca="false">SUM(K9:K1104)</f>
        <v>0</v>
      </c>
      <c r="H6" s="49" t="n">
        <f aca="false">SUM(H9:J1104)</f>
        <v>0</v>
      </c>
      <c r="I6" s="29" t="str">
        <f aca="false">IF(ISERROR(H6/G6),"-", (H6/G6))</f>
        <v>-</v>
      </c>
      <c r="J6" s="50" t="str">
        <f aca="false">IF(ISERROR(AVERAGEIF(N9:N1104, "&gt;0")),"-",(AVERAGEIF(N9:N1104, "&gt;0")))</f>
        <v>-</v>
      </c>
      <c r="K6" s="48" t="str">
        <f aca="false">IF(ISERROR(AVERAGEIF(O9:O1104, "&gt;0")),"-",(AVERAGEIF(O9:O1104, "&gt;0")))</f>
        <v>-</v>
      </c>
      <c r="L6" s="1"/>
      <c r="M6" s="1"/>
      <c r="N6" s="1"/>
      <c r="O6" s="1"/>
      <c r="P6" s="1"/>
      <c r="Q6" s="1"/>
      <c r="R6" s="1"/>
      <c r="S6" s="1"/>
      <c r="T6" s="47" t="n">
        <f aca="false">SUM(U9:U1104)</f>
        <v>0</v>
      </c>
      <c r="U6" s="48" t="n">
        <f aca="false">SUM(V9:V1104)</f>
        <v>0</v>
      </c>
      <c r="V6" s="47" t="n">
        <f aca="false">SUM(Z9:Z1104)</f>
        <v>0</v>
      </c>
      <c r="W6" s="49" t="n">
        <f aca="false">SUM(W9:Y1104)</f>
        <v>0</v>
      </c>
      <c r="X6" s="29" t="str">
        <f aca="false">IF(ISERROR(W6/V6),"-", (W6/V6))</f>
        <v>-</v>
      </c>
      <c r="Y6" s="50" t="str">
        <f aca="false">IF(ISERROR(AVERAGEIF(AC9:AC1104, "&gt;0")),"-",(AVERAGEIF(AC9:AC1104, "&gt;0")))</f>
        <v>-</v>
      </c>
      <c r="Z6" s="48" t="str">
        <f aca="false">IF(ISERROR(AVERAGEIF(AD9:AD1104, "&gt;0")),"-",(AVERAGEIF(AD9:AD1104, "&gt;0")))</f>
        <v>-</v>
      </c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</row>
    <row r="7" customFormat="false" ht="12.75" hidden="false" customHeight="true" outlineLevel="0" collapsed="false">
      <c r="A7" s="1"/>
      <c r="B7" s="1"/>
      <c r="C7" s="5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customFormat="false" ht="57.75" hidden="false" customHeight="true" outlineLevel="0" collapsed="false">
      <c r="A8" s="1"/>
      <c r="B8" s="52" t="s">
        <v>29</v>
      </c>
      <c r="C8" s="52" t="s">
        <v>30</v>
      </c>
      <c r="D8" s="1"/>
      <c r="E8" s="53" t="s">
        <v>31</v>
      </c>
      <c r="F8" s="54" t="s">
        <v>32</v>
      </c>
      <c r="G8" s="53" t="s">
        <v>33</v>
      </c>
      <c r="H8" s="54" t="s">
        <v>34</v>
      </c>
      <c r="I8" s="54" t="s">
        <v>35</v>
      </c>
      <c r="J8" s="54" t="s">
        <v>36</v>
      </c>
      <c r="K8" s="54" t="s">
        <v>37</v>
      </c>
      <c r="L8" s="53" t="s">
        <v>38</v>
      </c>
      <c r="M8" s="53" t="s">
        <v>20</v>
      </c>
      <c r="N8" s="53" t="s">
        <v>21</v>
      </c>
      <c r="O8" s="53" t="s">
        <v>22</v>
      </c>
      <c r="P8" s="53" t="s">
        <v>39</v>
      </c>
      <c r="Q8" s="53" t="s">
        <v>40</v>
      </c>
      <c r="R8" s="55" t="s">
        <v>41</v>
      </c>
      <c r="S8" s="1"/>
      <c r="T8" s="53" t="s">
        <v>31</v>
      </c>
      <c r="U8" s="54" t="s">
        <v>32</v>
      </c>
      <c r="V8" s="53" t="s">
        <v>33</v>
      </c>
      <c r="W8" s="54" t="s">
        <v>34</v>
      </c>
      <c r="X8" s="54" t="s">
        <v>35</v>
      </c>
      <c r="Y8" s="54" t="s">
        <v>36</v>
      </c>
      <c r="Z8" s="54" t="s">
        <v>37</v>
      </c>
      <c r="AA8" s="53" t="s">
        <v>38</v>
      </c>
      <c r="AB8" s="53" t="s">
        <v>20</v>
      </c>
      <c r="AC8" s="53" t="s">
        <v>21</v>
      </c>
      <c r="AD8" s="53" t="s">
        <v>22</v>
      </c>
      <c r="AE8" s="53" t="s">
        <v>39</v>
      </c>
      <c r="AF8" s="53" t="s">
        <v>40</v>
      </c>
      <c r="AG8" s="55" t="s">
        <v>41</v>
      </c>
      <c r="AH8" s="1"/>
      <c r="AI8" s="1"/>
      <c r="AJ8" s="1"/>
      <c r="AK8" s="1"/>
    </row>
    <row r="9" customFormat="false" ht="14.25" hidden="false" customHeight="true" outlineLevel="0" collapsed="false">
      <c r="A9" s="1"/>
      <c r="B9" s="56" t="s">
        <v>42</v>
      </c>
      <c r="C9" s="57" t="n">
        <v>45292</v>
      </c>
      <c r="D9" s="1"/>
      <c r="E9" s="24" t="n">
        <f aca="false">+G4</f>
        <v>0</v>
      </c>
      <c r="F9" s="24"/>
      <c r="G9" s="58" t="str">
        <f aca="false">IF(ISERR(F9/E9),"-",F9/E9)</f>
        <v>-</v>
      </c>
      <c r="H9" s="24"/>
      <c r="I9" s="24"/>
      <c r="J9" s="24"/>
      <c r="K9" s="24"/>
      <c r="L9" s="24" t="n">
        <f aca="false">SUM(H9:K9)</f>
        <v>0</v>
      </c>
      <c r="M9" s="58" t="str">
        <f aca="false">IF(ISERROR(1-(K9/L9)),"-",1-(K9/L9))</f>
        <v>-</v>
      </c>
      <c r="N9" s="59" t="str">
        <f aca="false">IF(ISERROR(L9/E9),"-",L9/E9)</f>
        <v>-</v>
      </c>
      <c r="O9" s="60" t="str">
        <f aca="false">IF(ISERROR(L9/E9),"-",L9/E9)</f>
        <v>-</v>
      </c>
      <c r="P9" s="60" t="n">
        <v>0.95</v>
      </c>
      <c r="Q9" s="60" t="n">
        <v>0.85</v>
      </c>
      <c r="R9" s="61"/>
      <c r="S9" s="1"/>
      <c r="T9" s="24" t="n">
        <f aca="false">+V4</f>
        <v>0</v>
      </c>
      <c r="U9" s="24"/>
      <c r="V9" s="58" t="str">
        <f aca="false">IF(ISERR(U9/T9),"-",U9/T9)</f>
        <v>-</v>
      </c>
      <c r="W9" s="24"/>
      <c r="X9" s="24"/>
      <c r="Y9" s="24"/>
      <c r="Z9" s="24"/>
      <c r="AA9" s="24" t="n">
        <f aca="false">SUM(W9:Z9)</f>
        <v>0</v>
      </c>
      <c r="AB9" s="58" t="str">
        <f aca="false">IF(ISERROR(1-(Z9/AA9)),"-",1-(Z9/AA9))</f>
        <v>-</v>
      </c>
      <c r="AC9" s="59" t="str">
        <f aca="false">IF(ISERROR(AA9/T9),"-",AA9/T9)</f>
        <v>-</v>
      </c>
      <c r="AD9" s="60" t="str">
        <f aca="false">IF(ISERROR(AA9/T9),"-",AA9/T9)</f>
        <v>-</v>
      </c>
      <c r="AE9" s="60" t="n">
        <v>0.95</v>
      </c>
      <c r="AF9" s="60" t="n">
        <v>0.85</v>
      </c>
      <c r="AG9" s="61"/>
      <c r="AH9" s="1"/>
      <c r="AI9" s="1"/>
      <c r="AJ9" s="1"/>
      <c r="AK9" s="1"/>
    </row>
    <row r="10" customFormat="false" ht="14.25" hidden="false" customHeight="true" outlineLevel="0" collapsed="false">
      <c r="A10" s="1"/>
      <c r="B10" s="56" t="s">
        <v>42</v>
      </c>
      <c r="C10" s="57" t="n">
        <v>45293</v>
      </c>
      <c r="D10" s="1"/>
      <c r="E10" s="24" t="n">
        <f aca="false">+E9-F9</f>
        <v>0</v>
      </c>
      <c r="F10" s="24"/>
      <c r="G10" s="58" t="str">
        <f aca="false">IF(ISERR(F10/E10),"-",F10/E10)</f>
        <v>-</v>
      </c>
      <c r="H10" s="24"/>
      <c r="I10" s="24"/>
      <c r="J10" s="24"/>
      <c r="K10" s="24"/>
      <c r="L10" s="24" t="n">
        <f aca="false">SUM(H10:K10)</f>
        <v>0</v>
      </c>
      <c r="M10" s="58" t="str">
        <f aca="false">IF(ISERROR(1-(K10/L10)),"-",1-(K10/L10))</f>
        <v>-</v>
      </c>
      <c r="N10" s="59" t="str">
        <f aca="false">IF(ISERROR(L10/E10),"-",L10/E10)</f>
        <v>-</v>
      </c>
      <c r="O10" s="60" t="str">
        <f aca="false">IF(ISERROR(L10/E10),"-",L10/E10)</f>
        <v>-</v>
      </c>
      <c r="P10" s="60" t="n">
        <v>0.95</v>
      </c>
      <c r="Q10" s="60" t="n">
        <v>0.85</v>
      </c>
      <c r="R10" s="61"/>
      <c r="S10" s="1"/>
      <c r="T10" s="24" t="n">
        <f aca="false">+T9-U9</f>
        <v>0</v>
      </c>
      <c r="U10" s="24"/>
      <c r="V10" s="58" t="str">
        <f aca="false">IF(ISERR(U10/T10),"-",U10/T10)</f>
        <v>-</v>
      </c>
      <c r="W10" s="24"/>
      <c r="X10" s="24"/>
      <c r="Y10" s="24"/>
      <c r="Z10" s="24"/>
      <c r="AA10" s="24" t="n">
        <f aca="false">SUM(W10:Z10)</f>
        <v>0</v>
      </c>
      <c r="AB10" s="58" t="str">
        <f aca="false">IF(ISERROR(1-(Z10/AA10)),"-",1-(Z10/AA10))</f>
        <v>-</v>
      </c>
      <c r="AC10" s="59" t="str">
        <f aca="false">IF(ISERROR(AA10/T10),"-",AA10/T10)</f>
        <v>-</v>
      </c>
      <c r="AD10" s="60" t="str">
        <f aca="false">IF(ISERROR(AA10/T10),"-",AA10/T10)</f>
        <v>-</v>
      </c>
      <c r="AE10" s="60" t="n">
        <v>0.95</v>
      </c>
      <c r="AF10" s="60" t="n">
        <v>0.85</v>
      </c>
      <c r="AG10" s="61"/>
      <c r="AH10" s="1"/>
      <c r="AI10" s="1"/>
      <c r="AJ10" s="1"/>
      <c r="AK10" s="1"/>
    </row>
    <row r="11" customFormat="false" ht="14.25" hidden="false" customHeight="true" outlineLevel="0" collapsed="false">
      <c r="A11" s="1"/>
      <c r="B11" s="56" t="s">
        <v>42</v>
      </c>
      <c r="C11" s="57" t="n">
        <v>45294</v>
      </c>
      <c r="D11" s="1"/>
      <c r="E11" s="24" t="n">
        <f aca="false">+E10-F10</f>
        <v>0</v>
      </c>
      <c r="F11" s="24"/>
      <c r="G11" s="58" t="str">
        <f aca="false">IF(ISERR(F11/E11),"-",F11/E11)</f>
        <v>-</v>
      </c>
      <c r="H11" s="24"/>
      <c r="I11" s="24"/>
      <c r="J11" s="24"/>
      <c r="K11" s="24"/>
      <c r="L11" s="24" t="n">
        <f aca="false">SUM(H11:K11)</f>
        <v>0</v>
      </c>
      <c r="M11" s="58" t="str">
        <f aca="false">IF(ISERROR(1-(K11/L11)),"-",1-(K11/L11))</f>
        <v>-</v>
      </c>
      <c r="N11" s="59" t="str">
        <f aca="false">IF(ISERROR(L11/E11),"-",L11/E11)</f>
        <v>-</v>
      </c>
      <c r="O11" s="60" t="str">
        <f aca="false">IF(ISERROR(L11/E11),"-",L11/E11)</f>
        <v>-</v>
      </c>
      <c r="P11" s="60" t="n">
        <v>0.95</v>
      </c>
      <c r="Q11" s="60" t="n">
        <v>0.85</v>
      </c>
      <c r="R11" s="61"/>
      <c r="S11" s="1"/>
      <c r="T11" s="24" t="n">
        <f aca="false">+T10-U10</f>
        <v>0</v>
      </c>
      <c r="U11" s="24"/>
      <c r="V11" s="58" t="str">
        <f aca="false">IF(ISERR(U11/T11),"-",U11/T11)</f>
        <v>-</v>
      </c>
      <c r="W11" s="24"/>
      <c r="X11" s="24"/>
      <c r="Y11" s="24"/>
      <c r="Z11" s="24"/>
      <c r="AA11" s="24" t="n">
        <f aca="false">SUM(W11:Z11)</f>
        <v>0</v>
      </c>
      <c r="AB11" s="58" t="str">
        <f aca="false">IF(ISERROR(1-(Z11/AA11)),"-",1-(Z11/AA11))</f>
        <v>-</v>
      </c>
      <c r="AC11" s="59" t="str">
        <f aca="false">IF(ISERROR(AA11/T11),"-",AA11/T11)</f>
        <v>-</v>
      </c>
      <c r="AD11" s="60" t="str">
        <f aca="false">IF(ISERROR(AA11/T11),"-",AA11/T11)</f>
        <v>-</v>
      </c>
      <c r="AE11" s="60" t="n">
        <v>0.95</v>
      </c>
      <c r="AF11" s="60" t="n">
        <v>0.85</v>
      </c>
      <c r="AG11" s="61"/>
      <c r="AH11" s="1"/>
      <c r="AI11" s="1"/>
      <c r="AJ11" s="1"/>
      <c r="AK11" s="1"/>
    </row>
    <row r="12" customFormat="false" ht="14.25" hidden="false" customHeight="true" outlineLevel="0" collapsed="false">
      <c r="A12" s="1"/>
      <c r="B12" s="56" t="s">
        <v>42</v>
      </c>
      <c r="C12" s="57" t="n">
        <v>45295</v>
      </c>
      <c r="D12" s="1"/>
      <c r="E12" s="24" t="n">
        <f aca="false">+E11-F11</f>
        <v>0</v>
      </c>
      <c r="F12" s="24"/>
      <c r="G12" s="58" t="str">
        <f aca="false">IF(ISERR(F12/E12),"-",F12/E12)</f>
        <v>-</v>
      </c>
      <c r="H12" s="24"/>
      <c r="I12" s="24"/>
      <c r="J12" s="24"/>
      <c r="K12" s="24"/>
      <c r="L12" s="24" t="n">
        <f aca="false">SUM(H12:K12)</f>
        <v>0</v>
      </c>
      <c r="M12" s="58" t="str">
        <f aca="false">IF(ISERROR(1-(K12/L12)),"-",1-(K12/L12))</f>
        <v>-</v>
      </c>
      <c r="N12" s="59" t="str">
        <f aca="false">IF(ISERROR(L12/E12),"-",L12/E12)</f>
        <v>-</v>
      </c>
      <c r="O12" s="60" t="str">
        <f aca="false">IF(ISERROR(L12/E12),"-",L12/E12)</f>
        <v>-</v>
      </c>
      <c r="P12" s="60" t="n">
        <v>0.95</v>
      </c>
      <c r="Q12" s="60" t="n">
        <v>0.85</v>
      </c>
      <c r="R12" s="61"/>
      <c r="S12" s="1"/>
      <c r="T12" s="24" t="n">
        <f aca="false">+T11-U11</f>
        <v>0</v>
      </c>
      <c r="U12" s="24"/>
      <c r="V12" s="58" t="str">
        <f aca="false">IF(ISERR(U12/T12),"-",U12/T12)</f>
        <v>-</v>
      </c>
      <c r="W12" s="24"/>
      <c r="X12" s="24"/>
      <c r="Y12" s="24"/>
      <c r="Z12" s="24"/>
      <c r="AA12" s="24" t="n">
        <f aca="false">SUM(W12:Z12)</f>
        <v>0</v>
      </c>
      <c r="AB12" s="58" t="str">
        <f aca="false">IF(ISERROR(1-(Z12/AA12)),"-",1-(Z12/AA12))</f>
        <v>-</v>
      </c>
      <c r="AC12" s="59" t="str">
        <f aca="false">IF(ISERROR(AA12/T12),"-",AA12/T12)</f>
        <v>-</v>
      </c>
      <c r="AD12" s="60" t="str">
        <f aca="false">IF(ISERROR(AA12/T12),"-",AA12/T12)</f>
        <v>-</v>
      </c>
      <c r="AE12" s="60" t="n">
        <v>0.95</v>
      </c>
      <c r="AF12" s="60" t="n">
        <v>0.85</v>
      </c>
      <c r="AG12" s="61"/>
      <c r="AH12" s="1"/>
      <c r="AI12" s="1"/>
      <c r="AJ12" s="1"/>
      <c r="AK12" s="1"/>
    </row>
    <row r="13" customFormat="false" ht="14.25" hidden="false" customHeight="true" outlineLevel="0" collapsed="false">
      <c r="A13" s="1"/>
      <c r="B13" s="56" t="s">
        <v>42</v>
      </c>
      <c r="C13" s="57" t="n">
        <v>45296</v>
      </c>
      <c r="D13" s="1"/>
      <c r="E13" s="24" t="n">
        <f aca="false">+E12-F12</f>
        <v>0</v>
      </c>
      <c r="F13" s="24"/>
      <c r="G13" s="58" t="str">
        <f aca="false">IF(ISERR(F13/E13),"-",F13/E13)</f>
        <v>-</v>
      </c>
      <c r="H13" s="24"/>
      <c r="I13" s="24"/>
      <c r="J13" s="24"/>
      <c r="K13" s="24"/>
      <c r="L13" s="24" t="n">
        <f aca="false">SUM(H13:K13)</f>
        <v>0</v>
      </c>
      <c r="M13" s="58" t="str">
        <f aca="false">IF(ISERROR(1-(K13/L13)),"-",1-(K13/L13))</f>
        <v>-</v>
      </c>
      <c r="N13" s="59" t="str">
        <f aca="false">IF(ISERROR(L13/E13),"-",L13/E13)</f>
        <v>-</v>
      </c>
      <c r="O13" s="60" t="str">
        <f aca="false">IF(ISERROR(L13/E13),"-",L13/E13)</f>
        <v>-</v>
      </c>
      <c r="P13" s="60" t="n">
        <v>0.95</v>
      </c>
      <c r="Q13" s="60" t="n">
        <v>0.85</v>
      </c>
      <c r="R13" s="61"/>
      <c r="S13" s="1"/>
      <c r="T13" s="24" t="n">
        <f aca="false">+T12-U12</f>
        <v>0</v>
      </c>
      <c r="U13" s="24"/>
      <c r="V13" s="58" t="str">
        <f aca="false">IF(ISERR(U13/T13),"-",U13/T13)</f>
        <v>-</v>
      </c>
      <c r="W13" s="24"/>
      <c r="X13" s="24"/>
      <c r="Y13" s="24"/>
      <c r="Z13" s="24"/>
      <c r="AA13" s="24" t="n">
        <f aca="false">SUM(W13:Z13)</f>
        <v>0</v>
      </c>
      <c r="AB13" s="58" t="str">
        <f aca="false">IF(ISERROR(1-(Z13/AA13)),"-",1-(Z13/AA13))</f>
        <v>-</v>
      </c>
      <c r="AC13" s="59" t="str">
        <f aca="false">IF(ISERROR(AA13/T13),"-",AA13/T13)</f>
        <v>-</v>
      </c>
      <c r="AD13" s="60" t="str">
        <f aca="false">IF(ISERROR(AA13/T13),"-",AA13/T13)</f>
        <v>-</v>
      </c>
      <c r="AE13" s="60" t="n">
        <v>0.95</v>
      </c>
      <c r="AF13" s="60" t="n">
        <v>0.85</v>
      </c>
      <c r="AG13" s="61"/>
      <c r="AH13" s="1"/>
      <c r="AI13" s="1"/>
      <c r="AJ13" s="1"/>
      <c r="AK13" s="1"/>
    </row>
    <row r="14" customFormat="false" ht="14.25" hidden="false" customHeight="true" outlineLevel="0" collapsed="false">
      <c r="A14" s="1"/>
      <c r="B14" s="56" t="s">
        <v>42</v>
      </c>
      <c r="C14" s="57" t="n">
        <v>45297</v>
      </c>
      <c r="D14" s="1"/>
      <c r="E14" s="24" t="n">
        <f aca="false">+E13-F13</f>
        <v>0</v>
      </c>
      <c r="F14" s="24"/>
      <c r="G14" s="58" t="str">
        <f aca="false">IF(ISERR(F14/E14),"-",F14/E14)</f>
        <v>-</v>
      </c>
      <c r="H14" s="24"/>
      <c r="I14" s="24"/>
      <c r="J14" s="24"/>
      <c r="K14" s="24"/>
      <c r="L14" s="24" t="n">
        <f aca="false">SUM(H14:K14)</f>
        <v>0</v>
      </c>
      <c r="M14" s="58" t="str">
        <f aca="false">IF(ISERROR(1-(K14/L14)),"-",1-(K14/L14))</f>
        <v>-</v>
      </c>
      <c r="N14" s="59" t="str">
        <f aca="false">IF(ISERROR(L14/E14),"-",L14/E14)</f>
        <v>-</v>
      </c>
      <c r="O14" s="60" t="str">
        <f aca="false">IF(ISERROR(L14/E14),"-",L14/E14)</f>
        <v>-</v>
      </c>
      <c r="P14" s="60" t="n">
        <v>0.95</v>
      </c>
      <c r="Q14" s="60" t="n">
        <v>0.85</v>
      </c>
      <c r="R14" s="61"/>
      <c r="S14" s="1"/>
      <c r="T14" s="24" t="n">
        <f aca="false">+T13-U13</f>
        <v>0</v>
      </c>
      <c r="U14" s="24"/>
      <c r="V14" s="58" t="str">
        <f aca="false">IF(ISERR(U14/T14),"-",U14/T14)</f>
        <v>-</v>
      </c>
      <c r="W14" s="24"/>
      <c r="X14" s="24"/>
      <c r="Y14" s="24"/>
      <c r="Z14" s="24"/>
      <c r="AA14" s="24" t="n">
        <f aca="false">SUM(W14:Z14)</f>
        <v>0</v>
      </c>
      <c r="AB14" s="58" t="str">
        <f aca="false">IF(ISERROR(1-(Z14/AA14)),"-",1-(Z14/AA14))</f>
        <v>-</v>
      </c>
      <c r="AC14" s="59" t="str">
        <f aca="false">IF(ISERROR(AA14/T14),"-",AA14/T14)</f>
        <v>-</v>
      </c>
      <c r="AD14" s="60" t="str">
        <f aca="false">IF(ISERROR(AA14/T14),"-",AA14/T14)</f>
        <v>-</v>
      </c>
      <c r="AE14" s="60" t="n">
        <v>0.95</v>
      </c>
      <c r="AF14" s="60" t="n">
        <v>0.85</v>
      </c>
      <c r="AG14" s="61"/>
      <c r="AH14" s="1"/>
      <c r="AI14" s="1"/>
      <c r="AJ14" s="1"/>
      <c r="AK14" s="1"/>
    </row>
    <row r="15" customFormat="false" ht="14.25" hidden="false" customHeight="true" outlineLevel="0" collapsed="false">
      <c r="A15" s="1"/>
      <c r="B15" s="56" t="s">
        <v>42</v>
      </c>
      <c r="C15" s="57" t="n">
        <v>45298</v>
      </c>
      <c r="D15" s="1"/>
      <c r="E15" s="24" t="n">
        <f aca="false">+E14-F14</f>
        <v>0</v>
      </c>
      <c r="F15" s="24"/>
      <c r="G15" s="58" t="str">
        <f aca="false">IF(ISERR(F15/E15),"-",F15/E15)</f>
        <v>-</v>
      </c>
      <c r="H15" s="24"/>
      <c r="I15" s="24"/>
      <c r="J15" s="24"/>
      <c r="K15" s="24"/>
      <c r="L15" s="24" t="n">
        <f aca="false">SUM(H15:K15)</f>
        <v>0</v>
      </c>
      <c r="M15" s="58" t="str">
        <f aca="false">IF(ISERROR(1-(K15/L15)),"-",1-(K15/L15))</f>
        <v>-</v>
      </c>
      <c r="N15" s="59" t="str">
        <f aca="false">IF(ISERROR(L15/E15),"-",L15/E15)</f>
        <v>-</v>
      </c>
      <c r="O15" s="60" t="str">
        <f aca="false">IF(ISERROR(L15/E15),"-",L15/E15)</f>
        <v>-</v>
      </c>
      <c r="P15" s="60" t="n">
        <v>0.95</v>
      </c>
      <c r="Q15" s="60" t="n">
        <v>0.85</v>
      </c>
      <c r="R15" s="61"/>
      <c r="S15" s="1"/>
      <c r="T15" s="24" t="n">
        <f aca="false">+T14-U14</f>
        <v>0</v>
      </c>
      <c r="U15" s="24"/>
      <c r="V15" s="58" t="str">
        <f aca="false">IF(ISERR(U15/T15),"-",U15/T15)</f>
        <v>-</v>
      </c>
      <c r="W15" s="24"/>
      <c r="X15" s="24"/>
      <c r="Y15" s="24"/>
      <c r="Z15" s="24"/>
      <c r="AA15" s="24" t="n">
        <f aca="false">SUM(W15:Z15)</f>
        <v>0</v>
      </c>
      <c r="AB15" s="58" t="str">
        <f aca="false">IF(ISERROR(1-(Z15/AA15)),"-",1-(Z15/AA15))</f>
        <v>-</v>
      </c>
      <c r="AC15" s="59" t="str">
        <f aca="false">IF(ISERROR(AA15/T15),"-",AA15/T15)</f>
        <v>-</v>
      </c>
      <c r="AD15" s="60" t="str">
        <f aca="false">IF(ISERROR(AA15/T15),"-",AA15/T15)</f>
        <v>-</v>
      </c>
      <c r="AE15" s="60" t="n">
        <v>0.95</v>
      </c>
      <c r="AF15" s="60" t="n">
        <v>0.85</v>
      </c>
      <c r="AG15" s="61"/>
      <c r="AH15" s="1"/>
      <c r="AI15" s="1"/>
      <c r="AJ15" s="1"/>
      <c r="AK15" s="1"/>
    </row>
    <row r="16" customFormat="false" ht="14.25" hidden="false" customHeight="true" outlineLevel="0" collapsed="false">
      <c r="A16" s="1"/>
      <c r="B16" s="56" t="s">
        <v>42</v>
      </c>
      <c r="C16" s="57" t="n">
        <v>45299</v>
      </c>
      <c r="D16" s="1"/>
      <c r="E16" s="24" t="n">
        <f aca="false">+E15-F15</f>
        <v>0</v>
      </c>
      <c r="F16" s="24"/>
      <c r="G16" s="58" t="str">
        <f aca="false">IF(ISERR(F16/E16),"-",F16/E16)</f>
        <v>-</v>
      </c>
      <c r="H16" s="24"/>
      <c r="I16" s="24"/>
      <c r="J16" s="24"/>
      <c r="K16" s="24"/>
      <c r="L16" s="24" t="n">
        <f aca="false">SUM(H16:K16)</f>
        <v>0</v>
      </c>
      <c r="M16" s="58" t="str">
        <f aca="false">IF(ISERROR(1-(K16/L16)),"-",1-(K16/L16))</f>
        <v>-</v>
      </c>
      <c r="N16" s="59" t="str">
        <f aca="false">IF(ISERROR(L16/E16),"-",L16/E16)</f>
        <v>-</v>
      </c>
      <c r="O16" s="60" t="str">
        <f aca="false">IF(ISERROR(L16/E16),"-",L16/E16)</f>
        <v>-</v>
      </c>
      <c r="P16" s="60" t="n">
        <v>0.95</v>
      </c>
      <c r="Q16" s="60" t="n">
        <v>0.85</v>
      </c>
      <c r="R16" s="61"/>
      <c r="S16" s="1"/>
      <c r="T16" s="24" t="n">
        <f aca="false">+T15-U15</f>
        <v>0</v>
      </c>
      <c r="U16" s="24"/>
      <c r="V16" s="58" t="str">
        <f aca="false">IF(ISERR(U16/T16),"-",U16/T16)</f>
        <v>-</v>
      </c>
      <c r="W16" s="24"/>
      <c r="X16" s="24"/>
      <c r="Y16" s="24"/>
      <c r="Z16" s="24"/>
      <c r="AA16" s="24" t="n">
        <f aca="false">SUM(W16:Z16)</f>
        <v>0</v>
      </c>
      <c r="AB16" s="58" t="str">
        <f aca="false">IF(ISERROR(1-(Z16/AA16)),"-",1-(Z16/AA16))</f>
        <v>-</v>
      </c>
      <c r="AC16" s="59" t="str">
        <f aca="false">IF(ISERROR(AA16/T16),"-",AA16/T16)</f>
        <v>-</v>
      </c>
      <c r="AD16" s="60" t="str">
        <f aca="false">IF(ISERROR(AA16/T16),"-",AA16/T16)</f>
        <v>-</v>
      </c>
      <c r="AE16" s="60" t="n">
        <v>0.95</v>
      </c>
      <c r="AF16" s="60" t="n">
        <v>0.85</v>
      </c>
      <c r="AG16" s="61"/>
      <c r="AH16" s="1"/>
      <c r="AI16" s="1"/>
      <c r="AJ16" s="1"/>
      <c r="AK16" s="1"/>
    </row>
    <row r="17" customFormat="false" ht="14.25" hidden="false" customHeight="true" outlineLevel="0" collapsed="false">
      <c r="A17" s="1"/>
      <c r="B17" s="56" t="s">
        <v>42</v>
      </c>
      <c r="C17" s="57" t="n">
        <v>45300</v>
      </c>
      <c r="D17" s="1"/>
      <c r="E17" s="24" t="n">
        <f aca="false">+E16-F16</f>
        <v>0</v>
      </c>
      <c r="F17" s="24"/>
      <c r="G17" s="58" t="str">
        <f aca="false">IF(ISERR(F17/E17),"-",F17/E17)</f>
        <v>-</v>
      </c>
      <c r="H17" s="24"/>
      <c r="I17" s="24"/>
      <c r="J17" s="24"/>
      <c r="K17" s="24"/>
      <c r="L17" s="24" t="n">
        <f aca="false">SUM(H17:K17)</f>
        <v>0</v>
      </c>
      <c r="M17" s="58" t="str">
        <f aca="false">IF(ISERROR(1-(K17/L17)),"-",1-(K17/L17))</f>
        <v>-</v>
      </c>
      <c r="N17" s="59" t="str">
        <f aca="false">IF(ISERROR(L17/E17),"-",L17/E17)</f>
        <v>-</v>
      </c>
      <c r="O17" s="60" t="str">
        <f aca="false">IF(ISERROR(L17/E17),"-",L17/E17)</f>
        <v>-</v>
      </c>
      <c r="P17" s="60" t="n">
        <v>0.95</v>
      </c>
      <c r="Q17" s="60" t="n">
        <v>0.85</v>
      </c>
      <c r="R17" s="61"/>
      <c r="S17" s="1"/>
      <c r="T17" s="24" t="n">
        <f aca="false">+T16-U16</f>
        <v>0</v>
      </c>
      <c r="U17" s="24"/>
      <c r="V17" s="58" t="str">
        <f aca="false">IF(ISERR(U17/T17),"-",U17/T17)</f>
        <v>-</v>
      </c>
      <c r="W17" s="24"/>
      <c r="X17" s="24"/>
      <c r="Y17" s="24"/>
      <c r="Z17" s="24"/>
      <c r="AA17" s="24" t="n">
        <f aca="false">SUM(W17:Z17)</f>
        <v>0</v>
      </c>
      <c r="AB17" s="58" t="str">
        <f aca="false">IF(ISERROR(1-(Z17/AA17)),"-",1-(Z17/AA17))</f>
        <v>-</v>
      </c>
      <c r="AC17" s="59" t="str">
        <f aca="false">IF(ISERROR(AA17/T17),"-",AA17/T17)</f>
        <v>-</v>
      </c>
      <c r="AD17" s="60" t="str">
        <f aca="false">IF(ISERROR(AA17/T17),"-",AA17/T17)</f>
        <v>-</v>
      </c>
      <c r="AE17" s="60" t="n">
        <v>0.95</v>
      </c>
      <c r="AF17" s="60" t="n">
        <v>0.85</v>
      </c>
      <c r="AG17" s="61"/>
      <c r="AH17" s="1"/>
      <c r="AI17" s="1"/>
      <c r="AJ17" s="1"/>
      <c r="AK17" s="1"/>
    </row>
    <row r="18" customFormat="false" ht="14.25" hidden="false" customHeight="true" outlineLevel="0" collapsed="false">
      <c r="A18" s="1"/>
      <c r="B18" s="56" t="s">
        <v>42</v>
      </c>
      <c r="C18" s="57" t="n">
        <v>45301</v>
      </c>
      <c r="D18" s="1"/>
      <c r="E18" s="24" t="n">
        <f aca="false">+E17-F17</f>
        <v>0</v>
      </c>
      <c r="F18" s="24"/>
      <c r="G18" s="58" t="str">
        <f aca="false">IF(ISERR(F18/E18),"-",F18/E18)</f>
        <v>-</v>
      </c>
      <c r="H18" s="24"/>
      <c r="I18" s="24"/>
      <c r="J18" s="24"/>
      <c r="K18" s="24"/>
      <c r="L18" s="24" t="n">
        <f aca="false">SUM(H18:K18)</f>
        <v>0</v>
      </c>
      <c r="M18" s="58" t="str">
        <f aca="false">IF(ISERROR(1-(K18/L18)),"-",1-(K18/L18))</f>
        <v>-</v>
      </c>
      <c r="N18" s="59" t="str">
        <f aca="false">IF(ISERROR(L18/E18),"-",L18/E18)</f>
        <v>-</v>
      </c>
      <c r="O18" s="60" t="str">
        <f aca="false">IF(ISERROR(L18/E18),"-",L18/E18)</f>
        <v>-</v>
      </c>
      <c r="P18" s="60" t="n">
        <v>0.95</v>
      </c>
      <c r="Q18" s="60" t="n">
        <v>0.85</v>
      </c>
      <c r="R18" s="61"/>
      <c r="S18" s="1"/>
      <c r="T18" s="24" t="n">
        <f aca="false">+T17-U17</f>
        <v>0</v>
      </c>
      <c r="U18" s="24"/>
      <c r="V18" s="58" t="str">
        <f aca="false">IF(ISERR(U18/T18),"-",U18/T18)</f>
        <v>-</v>
      </c>
      <c r="W18" s="24"/>
      <c r="X18" s="24"/>
      <c r="Y18" s="24"/>
      <c r="Z18" s="24"/>
      <c r="AA18" s="24" t="n">
        <f aca="false">SUM(W18:Z18)</f>
        <v>0</v>
      </c>
      <c r="AB18" s="58" t="str">
        <f aca="false">IF(ISERROR(1-(Z18/AA18)),"-",1-(Z18/AA18))</f>
        <v>-</v>
      </c>
      <c r="AC18" s="59" t="str">
        <f aca="false">IF(ISERROR(AA18/T18),"-",AA18/T18)</f>
        <v>-</v>
      </c>
      <c r="AD18" s="60" t="str">
        <f aca="false">IF(ISERROR(AA18/T18),"-",AA18/T18)</f>
        <v>-</v>
      </c>
      <c r="AE18" s="60" t="n">
        <v>0.95</v>
      </c>
      <c r="AF18" s="60" t="n">
        <v>0.85</v>
      </c>
      <c r="AG18" s="61"/>
      <c r="AH18" s="1"/>
      <c r="AI18" s="1"/>
      <c r="AJ18" s="1"/>
      <c r="AK18" s="1"/>
    </row>
    <row r="19" customFormat="false" ht="14.25" hidden="false" customHeight="true" outlineLevel="0" collapsed="false">
      <c r="A19" s="1"/>
      <c r="B19" s="56" t="s">
        <v>42</v>
      </c>
      <c r="C19" s="57" t="n">
        <v>45302</v>
      </c>
      <c r="D19" s="1"/>
      <c r="E19" s="24" t="n">
        <f aca="false">+E18-F18</f>
        <v>0</v>
      </c>
      <c r="F19" s="24"/>
      <c r="G19" s="58" t="str">
        <f aca="false">IF(ISERR(F19/E19),"-",F19/E19)</f>
        <v>-</v>
      </c>
      <c r="H19" s="24"/>
      <c r="I19" s="24"/>
      <c r="J19" s="24"/>
      <c r="K19" s="24"/>
      <c r="L19" s="24" t="n">
        <f aca="false">SUM(H19:K19)</f>
        <v>0</v>
      </c>
      <c r="M19" s="58" t="str">
        <f aca="false">IF(ISERROR(1-(K19/L19)),"-",1-(K19/L19))</f>
        <v>-</v>
      </c>
      <c r="N19" s="59" t="str">
        <f aca="false">IF(ISERROR(L19/E19),"-",L19/E19)</f>
        <v>-</v>
      </c>
      <c r="O19" s="60" t="str">
        <f aca="false">IF(ISERROR(L19/E19),"-",L19/E19)</f>
        <v>-</v>
      </c>
      <c r="P19" s="60" t="n">
        <v>0.95</v>
      </c>
      <c r="Q19" s="60" t="n">
        <v>0.85</v>
      </c>
      <c r="R19" s="61"/>
      <c r="S19" s="1"/>
      <c r="T19" s="24" t="n">
        <f aca="false">+T18-U18</f>
        <v>0</v>
      </c>
      <c r="U19" s="24"/>
      <c r="V19" s="58" t="str">
        <f aca="false">IF(ISERR(U19/T19),"-",U19/T19)</f>
        <v>-</v>
      </c>
      <c r="W19" s="24"/>
      <c r="X19" s="24"/>
      <c r="Y19" s="24"/>
      <c r="Z19" s="24"/>
      <c r="AA19" s="24" t="n">
        <f aca="false">SUM(W19:Z19)</f>
        <v>0</v>
      </c>
      <c r="AB19" s="58" t="str">
        <f aca="false">IF(ISERROR(1-(Z19/AA19)),"-",1-(Z19/AA19))</f>
        <v>-</v>
      </c>
      <c r="AC19" s="59" t="str">
        <f aca="false">IF(ISERROR(AA19/T19),"-",AA19/T19)</f>
        <v>-</v>
      </c>
      <c r="AD19" s="60" t="str">
        <f aca="false">IF(ISERROR(AA19/T19),"-",AA19/T19)</f>
        <v>-</v>
      </c>
      <c r="AE19" s="60" t="n">
        <v>0.95</v>
      </c>
      <c r="AF19" s="60" t="n">
        <v>0.85</v>
      </c>
      <c r="AG19" s="61"/>
      <c r="AH19" s="1"/>
      <c r="AI19" s="1"/>
      <c r="AJ19" s="1"/>
      <c r="AK19" s="1"/>
    </row>
    <row r="20" customFormat="false" ht="14.25" hidden="false" customHeight="true" outlineLevel="0" collapsed="false">
      <c r="A20" s="1"/>
      <c r="B20" s="56" t="s">
        <v>42</v>
      </c>
      <c r="C20" s="57" t="n">
        <v>45303</v>
      </c>
      <c r="D20" s="1"/>
      <c r="E20" s="24" t="n">
        <f aca="false">+E19-F19</f>
        <v>0</v>
      </c>
      <c r="F20" s="24"/>
      <c r="G20" s="58" t="str">
        <f aca="false">IF(ISERR(F20/E20),"-",F20/E20)</f>
        <v>-</v>
      </c>
      <c r="H20" s="24"/>
      <c r="I20" s="24"/>
      <c r="J20" s="24"/>
      <c r="K20" s="24"/>
      <c r="L20" s="24" t="n">
        <f aca="false">SUM(H20:K20)</f>
        <v>0</v>
      </c>
      <c r="M20" s="58" t="str">
        <f aca="false">IF(ISERROR(1-(K20/L20)),"-",1-(K20/L20))</f>
        <v>-</v>
      </c>
      <c r="N20" s="59" t="str">
        <f aca="false">IF(ISERROR(L20/E20),"-",L20/E20)</f>
        <v>-</v>
      </c>
      <c r="O20" s="60" t="str">
        <f aca="false">IF(ISERROR(L20/E20),"-",L20/E20)</f>
        <v>-</v>
      </c>
      <c r="P20" s="60" t="n">
        <v>0.95</v>
      </c>
      <c r="Q20" s="60" t="n">
        <v>0.85</v>
      </c>
      <c r="R20" s="61"/>
      <c r="S20" s="1"/>
      <c r="T20" s="24" t="n">
        <f aca="false">+T19-U19</f>
        <v>0</v>
      </c>
      <c r="U20" s="24"/>
      <c r="V20" s="58" t="str">
        <f aca="false">IF(ISERR(U20/T20),"-",U20/T20)</f>
        <v>-</v>
      </c>
      <c r="W20" s="24"/>
      <c r="X20" s="24"/>
      <c r="Y20" s="24"/>
      <c r="Z20" s="24"/>
      <c r="AA20" s="24" t="n">
        <f aca="false">SUM(W20:Z20)</f>
        <v>0</v>
      </c>
      <c r="AB20" s="58" t="str">
        <f aca="false">IF(ISERROR(1-(Z20/AA20)),"-",1-(Z20/AA20))</f>
        <v>-</v>
      </c>
      <c r="AC20" s="59" t="str">
        <f aca="false">IF(ISERROR(AA20/T20),"-",AA20/T20)</f>
        <v>-</v>
      </c>
      <c r="AD20" s="60" t="str">
        <f aca="false">IF(ISERROR(AA20/T20),"-",AA20/T20)</f>
        <v>-</v>
      </c>
      <c r="AE20" s="60" t="n">
        <v>0.95</v>
      </c>
      <c r="AF20" s="60" t="n">
        <v>0.85</v>
      </c>
      <c r="AG20" s="61"/>
      <c r="AH20" s="1"/>
      <c r="AI20" s="1"/>
      <c r="AJ20" s="1"/>
      <c r="AK20" s="1"/>
    </row>
    <row r="21" customFormat="false" ht="14.25" hidden="false" customHeight="true" outlineLevel="0" collapsed="false">
      <c r="A21" s="1"/>
      <c r="B21" s="56" t="s">
        <v>42</v>
      </c>
      <c r="C21" s="57" t="n">
        <v>45304</v>
      </c>
      <c r="D21" s="1"/>
      <c r="E21" s="24" t="n">
        <f aca="false">+E20-F20</f>
        <v>0</v>
      </c>
      <c r="F21" s="24"/>
      <c r="G21" s="58" t="str">
        <f aca="false">IF(ISERR(F21/E21),"-",F21/E21)</f>
        <v>-</v>
      </c>
      <c r="H21" s="24"/>
      <c r="I21" s="24"/>
      <c r="J21" s="24"/>
      <c r="K21" s="24"/>
      <c r="L21" s="24" t="n">
        <f aca="false">SUM(H21:K21)</f>
        <v>0</v>
      </c>
      <c r="M21" s="58" t="str">
        <f aca="false">IF(ISERROR(1-(K21/L21)),"-",1-(K21/L21))</f>
        <v>-</v>
      </c>
      <c r="N21" s="59" t="str">
        <f aca="false">IF(ISERROR(L21/E21),"-",L21/E21)</f>
        <v>-</v>
      </c>
      <c r="O21" s="60" t="str">
        <f aca="false">IF(ISERROR(L21/E21),"-",L21/E21)</f>
        <v>-</v>
      </c>
      <c r="P21" s="60" t="n">
        <v>0.95</v>
      </c>
      <c r="Q21" s="60" t="n">
        <v>0.85</v>
      </c>
      <c r="R21" s="61"/>
      <c r="S21" s="1"/>
      <c r="T21" s="24" t="n">
        <f aca="false">+T20-U20</f>
        <v>0</v>
      </c>
      <c r="U21" s="24"/>
      <c r="V21" s="58" t="str">
        <f aca="false">IF(ISERR(U21/T21),"-",U21/T21)</f>
        <v>-</v>
      </c>
      <c r="W21" s="24"/>
      <c r="X21" s="24"/>
      <c r="Y21" s="24"/>
      <c r="Z21" s="24"/>
      <c r="AA21" s="24" t="n">
        <f aca="false">SUM(W21:Z21)</f>
        <v>0</v>
      </c>
      <c r="AB21" s="58" t="str">
        <f aca="false">IF(ISERROR(1-(Z21/AA21)),"-",1-(Z21/AA21))</f>
        <v>-</v>
      </c>
      <c r="AC21" s="59" t="str">
        <f aca="false">IF(ISERROR(AA21/T21),"-",AA21/T21)</f>
        <v>-</v>
      </c>
      <c r="AD21" s="60" t="str">
        <f aca="false">IF(ISERROR(AA21/T21),"-",AA21/T21)</f>
        <v>-</v>
      </c>
      <c r="AE21" s="60" t="n">
        <v>0.95</v>
      </c>
      <c r="AF21" s="60" t="n">
        <v>0.85</v>
      </c>
      <c r="AG21" s="61"/>
      <c r="AH21" s="1"/>
      <c r="AI21" s="1"/>
      <c r="AJ21" s="1"/>
      <c r="AK21" s="1"/>
    </row>
    <row r="22" customFormat="false" ht="14.25" hidden="false" customHeight="true" outlineLevel="0" collapsed="false">
      <c r="A22" s="1"/>
      <c r="B22" s="56" t="s">
        <v>42</v>
      </c>
      <c r="C22" s="57" t="n">
        <v>45305</v>
      </c>
      <c r="D22" s="1"/>
      <c r="E22" s="24" t="n">
        <f aca="false">+E21-F21</f>
        <v>0</v>
      </c>
      <c r="F22" s="24"/>
      <c r="G22" s="58" t="str">
        <f aca="false">IF(ISERR(F22/E22),"-",F22/E22)</f>
        <v>-</v>
      </c>
      <c r="H22" s="24"/>
      <c r="I22" s="24"/>
      <c r="J22" s="24"/>
      <c r="K22" s="24"/>
      <c r="L22" s="24" t="n">
        <f aca="false">SUM(H22:K22)</f>
        <v>0</v>
      </c>
      <c r="M22" s="58" t="str">
        <f aca="false">IF(ISERROR(1-(K22/L22)),"-",1-(K22/L22))</f>
        <v>-</v>
      </c>
      <c r="N22" s="59" t="str">
        <f aca="false">IF(ISERROR(L22/E22),"-",L22/E22)</f>
        <v>-</v>
      </c>
      <c r="O22" s="60" t="str">
        <f aca="false">IF(ISERROR(L22/E22),"-",L22/E22)</f>
        <v>-</v>
      </c>
      <c r="P22" s="60" t="n">
        <v>0.95</v>
      </c>
      <c r="Q22" s="60" t="n">
        <v>0.85</v>
      </c>
      <c r="R22" s="61"/>
      <c r="S22" s="1"/>
      <c r="T22" s="24" t="n">
        <f aca="false">+T21-U21</f>
        <v>0</v>
      </c>
      <c r="U22" s="24"/>
      <c r="V22" s="58" t="str">
        <f aca="false">IF(ISERR(U22/T22),"-",U22/T22)</f>
        <v>-</v>
      </c>
      <c r="W22" s="24"/>
      <c r="X22" s="24"/>
      <c r="Y22" s="24"/>
      <c r="Z22" s="24"/>
      <c r="AA22" s="24" t="n">
        <f aca="false">SUM(W22:Z22)</f>
        <v>0</v>
      </c>
      <c r="AB22" s="58" t="str">
        <f aca="false">IF(ISERROR(1-(Z22/AA22)),"-",1-(Z22/AA22))</f>
        <v>-</v>
      </c>
      <c r="AC22" s="59" t="str">
        <f aca="false">IF(ISERROR(AA22/T22),"-",AA22/T22)</f>
        <v>-</v>
      </c>
      <c r="AD22" s="60" t="str">
        <f aca="false">IF(ISERROR(AA22/T22),"-",AA22/T22)</f>
        <v>-</v>
      </c>
      <c r="AE22" s="60" t="n">
        <v>0.95</v>
      </c>
      <c r="AF22" s="60" t="n">
        <v>0.85</v>
      </c>
      <c r="AG22" s="61"/>
      <c r="AH22" s="1"/>
      <c r="AI22" s="1"/>
      <c r="AJ22" s="1"/>
      <c r="AK22" s="1"/>
    </row>
    <row r="23" customFormat="false" ht="14.25" hidden="false" customHeight="true" outlineLevel="0" collapsed="false">
      <c r="A23" s="1"/>
      <c r="B23" s="56" t="s">
        <v>42</v>
      </c>
      <c r="C23" s="57" t="n">
        <v>45306</v>
      </c>
      <c r="D23" s="1"/>
      <c r="E23" s="24" t="n">
        <f aca="false">+E22-F22</f>
        <v>0</v>
      </c>
      <c r="F23" s="24"/>
      <c r="G23" s="58" t="str">
        <f aca="false">IF(ISERR(F23/E23),"-",F23/E23)</f>
        <v>-</v>
      </c>
      <c r="H23" s="24"/>
      <c r="I23" s="24"/>
      <c r="J23" s="24"/>
      <c r="K23" s="24"/>
      <c r="L23" s="24" t="n">
        <f aca="false">SUM(H23:K23)</f>
        <v>0</v>
      </c>
      <c r="M23" s="58" t="str">
        <f aca="false">IF(ISERROR(1-(K23/L23)),"-",1-(K23/L23))</f>
        <v>-</v>
      </c>
      <c r="N23" s="59" t="str">
        <f aca="false">IF(ISERROR(L23/E23),"-",L23/E23)</f>
        <v>-</v>
      </c>
      <c r="O23" s="60" t="str">
        <f aca="false">IF(ISERROR(L23/E23),"-",L23/E23)</f>
        <v>-</v>
      </c>
      <c r="P23" s="60" t="n">
        <v>0.95</v>
      </c>
      <c r="Q23" s="60" t="n">
        <v>0.85</v>
      </c>
      <c r="R23" s="61"/>
      <c r="S23" s="1"/>
      <c r="T23" s="24" t="n">
        <f aca="false">+T22-U22</f>
        <v>0</v>
      </c>
      <c r="U23" s="24"/>
      <c r="V23" s="58" t="str">
        <f aca="false">IF(ISERR(U23/T23),"-",U23/T23)</f>
        <v>-</v>
      </c>
      <c r="W23" s="24"/>
      <c r="X23" s="24"/>
      <c r="Y23" s="24"/>
      <c r="Z23" s="24"/>
      <c r="AA23" s="24" t="n">
        <f aca="false">SUM(W23:Z23)</f>
        <v>0</v>
      </c>
      <c r="AB23" s="58" t="str">
        <f aca="false">IF(ISERROR(1-(Z23/AA23)),"-",1-(Z23/AA23))</f>
        <v>-</v>
      </c>
      <c r="AC23" s="59" t="str">
        <f aca="false">IF(ISERROR(AA23/T23),"-",AA23/T23)</f>
        <v>-</v>
      </c>
      <c r="AD23" s="60" t="str">
        <f aca="false">IF(ISERROR(AA23/T23),"-",AA23/T23)</f>
        <v>-</v>
      </c>
      <c r="AE23" s="60" t="n">
        <v>0.95</v>
      </c>
      <c r="AF23" s="60" t="n">
        <v>0.85</v>
      </c>
      <c r="AG23" s="61"/>
      <c r="AH23" s="1"/>
      <c r="AI23" s="1"/>
      <c r="AJ23" s="1"/>
      <c r="AK23" s="1"/>
    </row>
    <row r="24" customFormat="false" ht="14.25" hidden="false" customHeight="true" outlineLevel="0" collapsed="false">
      <c r="A24" s="1"/>
      <c r="B24" s="56" t="s">
        <v>42</v>
      </c>
      <c r="C24" s="57" t="n">
        <v>45307</v>
      </c>
      <c r="D24" s="1"/>
      <c r="E24" s="24" t="n">
        <f aca="false">+E23-F23</f>
        <v>0</v>
      </c>
      <c r="F24" s="24"/>
      <c r="G24" s="58" t="str">
        <f aca="false">IF(ISERR(F24/E24),"-",F24/E24)</f>
        <v>-</v>
      </c>
      <c r="H24" s="24"/>
      <c r="I24" s="24"/>
      <c r="J24" s="24"/>
      <c r="K24" s="24"/>
      <c r="L24" s="24" t="n">
        <f aca="false">SUM(H24:K24)</f>
        <v>0</v>
      </c>
      <c r="M24" s="58" t="str">
        <f aca="false">IF(ISERROR(1-(K24/L24)),"-",1-(K24/L24))</f>
        <v>-</v>
      </c>
      <c r="N24" s="59" t="str">
        <f aca="false">IF(ISERROR(L24/E24),"-",L24/E24)</f>
        <v>-</v>
      </c>
      <c r="O24" s="60" t="str">
        <f aca="false">IF(ISERROR(L24/E24),"-",L24/E24)</f>
        <v>-</v>
      </c>
      <c r="P24" s="60" t="n">
        <v>0.950000000000001</v>
      </c>
      <c r="Q24" s="60" t="n">
        <v>0.85</v>
      </c>
      <c r="R24" s="61"/>
      <c r="S24" s="1"/>
      <c r="T24" s="24" t="n">
        <f aca="false">+T23-U23</f>
        <v>0</v>
      </c>
      <c r="U24" s="24"/>
      <c r="V24" s="58" t="str">
        <f aca="false">IF(ISERR(U24/T24),"-",U24/T24)</f>
        <v>-</v>
      </c>
      <c r="W24" s="24"/>
      <c r="X24" s="24"/>
      <c r="Y24" s="24"/>
      <c r="Z24" s="24"/>
      <c r="AA24" s="24" t="n">
        <f aca="false">SUM(W24:Z24)</f>
        <v>0</v>
      </c>
      <c r="AB24" s="58" t="str">
        <f aca="false">IF(ISERROR(1-(Z24/AA24)),"-",1-(Z24/AA24))</f>
        <v>-</v>
      </c>
      <c r="AC24" s="59" t="str">
        <f aca="false">IF(ISERROR(AA24/T24),"-",AA24/T24)</f>
        <v>-</v>
      </c>
      <c r="AD24" s="60" t="str">
        <f aca="false">IF(ISERROR(AA24/T24),"-",AA24/T24)</f>
        <v>-</v>
      </c>
      <c r="AE24" s="60" t="n">
        <v>0.95</v>
      </c>
      <c r="AF24" s="60" t="n">
        <v>0.85</v>
      </c>
      <c r="AG24" s="61"/>
      <c r="AH24" s="1"/>
      <c r="AI24" s="1"/>
      <c r="AJ24" s="1"/>
      <c r="AK24" s="1"/>
    </row>
    <row r="25" customFormat="false" ht="14.25" hidden="false" customHeight="true" outlineLevel="0" collapsed="false">
      <c r="A25" s="1"/>
      <c r="B25" s="56" t="s">
        <v>42</v>
      </c>
      <c r="C25" s="57" t="n">
        <v>45308</v>
      </c>
      <c r="D25" s="1"/>
      <c r="E25" s="24" t="n">
        <f aca="false">+E24-F24</f>
        <v>0</v>
      </c>
      <c r="F25" s="24"/>
      <c r="G25" s="58" t="str">
        <f aca="false">IF(ISERR(F25/E25),"-",F25/E25)</f>
        <v>-</v>
      </c>
      <c r="H25" s="24"/>
      <c r="I25" s="24"/>
      <c r="J25" s="24"/>
      <c r="K25" s="24"/>
      <c r="L25" s="24" t="n">
        <f aca="false">SUM(H25:K25)</f>
        <v>0</v>
      </c>
      <c r="M25" s="58" t="str">
        <f aca="false">IF(ISERROR(1-(K25/L25)),"-",1-(K25/L25))</f>
        <v>-</v>
      </c>
      <c r="N25" s="59" t="str">
        <f aca="false">IF(ISERROR(L25/E25),"-",L25/E25)</f>
        <v>-</v>
      </c>
      <c r="O25" s="60" t="str">
        <f aca="false">IF(ISERROR(L25/E25),"-",L25/E25)</f>
        <v>-</v>
      </c>
      <c r="P25" s="60" t="n">
        <v>0.950000000000001</v>
      </c>
      <c r="Q25" s="60" t="n">
        <v>0.85</v>
      </c>
      <c r="R25" s="61"/>
      <c r="S25" s="1"/>
      <c r="T25" s="24" t="n">
        <f aca="false">+T24-U24</f>
        <v>0</v>
      </c>
      <c r="U25" s="24"/>
      <c r="V25" s="58" t="str">
        <f aca="false">IF(ISERR(U25/T25),"-",U25/T25)</f>
        <v>-</v>
      </c>
      <c r="W25" s="24"/>
      <c r="X25" s="24"/>
      <c r="Y25" s="24"/>
      <c r="Z25" s="24"/>
      <c r="AA25" s="24" t="n">
        <f aca="false">SUM(W25:Z25)</f>
        <v>0</v>
      </c>
      <c r="AB25" s="58" t="str">
        <f aca="false">IF(ISERROR(1-(Z25/AA25)),"-",1-(Z25/AA25))</f>
        <v>-</v>
      </c>
      <c r="AC25" s="59" t="str">
        <f aca="false">IF(ISERROR(AA25/T25),"-",AA25/T25)</f>
        <v>-</v>
      </c>
      <c r="AD25" s="60" t="str">
        <f aca="false">IF(ISERROR(AA25/T25),"-",AA25/T25)</f>
        <v>-</v>
      </c>
      <c r="AE25" s="60" t="n">
        <v>0.95</v>
      </c>
      <c r="AF25" s="60" t="n">
        <v>0.85</v>
      </c>
      <c r="AG25" s="61"/>
      <c r="AH25" s="1"/>
      <c r="AI25" s="1"/>
      <c r="AJ25" s="1"/>
      <c r="AK25" s="1"/>
    </row>
    <row r="26" customFormat="false" ht="14.25" hidden="false" customHeight="true" outlineLevel="0" collapsed="false">
      <c r="A26" s="1"/>
      <c r="B26" s="56" t="s">
        <v>42</v>
      </c>
      <c r="C26" s="57" t="n">
        <v>45309</v>
      </c>
      <c r="D26" s="1"/>
      <c r="E26" s="24" t="n">
        <f aca="false">+E25-F25</f>
        <v>0</v>
      </c>
      <c r="F26" s="24"/>
      <c r="G26" s="58" t="str">
        <f aca="false">IF(ISERR(F26/E26),"-",F26/E26)</f>
        <v>-</v>
      </c>
      <c r="H26" s="24"/>
      <c r="I26" s="24"/>
      <c r="J26" s="24"/>
      <c r="K26" s="24"/>
      <c r="L26" s="24" t="n">
        <f aca="false">SUM(H26:K26)</f>
        <v>0</v>
      </c>
      <c r="M26" s="58" t="str">
        <f aca="false">IF(ISERROR(1-(K26/L26)),"-",1-(K26/L26))</f>
        <v>-</v>
      </c>
      <c r="N26" s="59" t="str">
        <f aca="false">IF(ISERROR(L26/E26),"-",L26/E26)</f>
        <v>-</v>
      </c>
      <c r="O26" s="60" t="str">
        <f aca="false">IF(ISERROR(L26/E26),"-",L26/E26)</f>
        <v>-</v>
      </c>
      <c r="P26" s="60" t="n">
        <v>0.950000000000001</v>
      </c>
      <c r="Q26" s="60" t="n">
        <v>0.85</v>
      </c>
      <c r="R26" s="61"/>
      <c r="S26" s="1"/>
      <c r="T26" s="24" t="n">
        <f aca="false">+T25-U25</f>
        <v>0</v>
      </c>
      <c r="U26" s="24"/>
      <c r="V26" s="58" t="str">
        <f aca="false">IF(ISERR(U26/T26),"-",U26/T26)</f>
        <v>-</v>
      </c>
      <c r="W26" s="24"/>
      <c r="X26" s="24"/>
      <c r="Y26" s="24"/>
      <c r="Z26" s="24"/>
      <c r="AA26" s="24" t="n">
        <f aca="false">SUM(W26:Z26)</f>
        <v>0</v>
      </c>
      <c r="AB26" s="58" t="str">
        <f aca="false">IF(ISERROR(1-(Z26/AA26)),"-",1-(Z26/AA26))</f>
        <v>-</v>
      </c>
      <c r="AC26" s="59" t="str">
        <f aca="false">IF(ISERROR(AA26/T26),"-",AA26/T26)</f>
        <v>-</v>
      </c>
      <c r="AD26" s="60" t="str">
        <f aca="false">IF(ISERROR(AA26/T26),"-",AA26/T26)</f>
        <v>-</v>
      </c>
      <c r="AE26" s="60" t="n">
        <v>0.95</v>
      </c>
      <c r="AF26" s="60" t="n">
        <v>0.85</v>
      </c>
      <c r="AG26" s="61"/>
      <c r="AH26" s="1"/>
      <c r="AI26" s="1"/>
      <c r="AJ26" s="1"/>
      <c r="AK26" s="1"/>
    </row>
    <row r="27" customFormat="false" ht="14.25" hidden="false" customHeight="true" outlineLevel="0" collapsed="false">
      <c r="A27" s="1"/>
      <c r="B27" s="56" t="s">
        <v>42</v>
      </c>
      <c r="C27" s="57" t="n">
        <v>45310</v>
      </c>
      <c r="D27" s="1"/>
      <c r="E27" s="24" t="n">
        <f aca="false">+E26-F26</f>
        <v>0</v>
      </c>
      <c r="F27" s="24"/>
      <c r="G27" s="58" t="str">
        <f aca="false">IF(ISERR(F27/E27),"-",F27/E27)</f>
        <v>-</v>
      </c>
      <c r="H27" s="24"/>
      <c r="I27" s="24"/>
      <c r="J27" s="24"/>
      <c r="K27" s="24"/>
      <c r="L27" s="24" t="n">
        <f aca="false">SUM(H27:K27)</f>
        <v>0</v>
      </c>
      <c r="M27" s="58" t="str">
        <f aca="false">IF(ISERROR(1-(K27/L27)),"-",1-(K27/L27))</f>
        <v>-</v>
      </c>
      <c r="N27" s="59" t="str">
        <f aca="false">IF(ISERROR(L27/E27),"-",L27/E27)</f>
        <v>-</v>
      </c>
      <c r="O27" s="60" t="str">
        <f aca="false">IF(ISERROR(L27/E27),"-",L27/E27)</f>
        <v>-</v>
      </c>
      <c r="P27" s="60" t="n">
        <v>0.950000000000001</v>
      </c>
      <c r="Q27" s="60" t="n">
        <v>0.850000000000001</v>
      </c>
      <c r="R27" s="61"/>
      <c r="S27" s="1"/>
      <c r="T27" s="24" t="n">
        <f aca="false">+T26-U26</f>
        <v>0</v>
      </c>
      <c r="U27" s="24"/>
      <c r="V27" s="58" t="str">
        <f aca="false">IF(ISERR(U27/T27),"-",U27/T27)</f>
        <v>-</v>
      </c>
      <c r="W27" s="24"/>
      <c r="X27" s="24"/>
      <c r="Y27" s="24"/>
      <c r="Z27" s="24"/>
      <c r="AA27" s="24" t="n">
        <f aca="false">SUM(W27:Z27)</f>
        <v>0</v>
      </c>
      <c r="AB27" s="58" t="str">
        <f aca="false">IF(ISERROR(1-(Z27/AA27)),"-",1-(Z27/AA27))</f>
        <v>-</v>
      </c>
      <c r="AC27" s="59" t="str">
        <f aca="false">IF(ISERROR(AA27/T27),"-",AA27/T27)</f>
        <v>-</v>
      </c>
      <c r="AD27" s="60" t="str">
        <f aca="false">IF(ISERROR(AA27/T27),"-",AA27/T27)</f>
        <v>-</v>
      </c>
      <c r="AE27" s="60" t="n">
        <v>0.95</v>
      </c>
      <c r="AF27" s="60" t="n">
        <v>0.85</v>
      </c>
      <c r="AG27" s="61"/>
      <c r="AH27" s="1"/>
      <c r="AI27" s="1"/>
      <c r="AJ27" s="1"/>
      <c r="AK27" s="1"/>
    </row>
    <row r="28" customFormat="false" ht="14.25" hidden="false" customHeight="true" outlineLevel="0" collapsed="false">
      <c r="A28" s="1"/>
      <c r="B28" s="56" t="s">
        <v>42</v>
      </c>
      <c r="C28" s="57" t="n">
        <v>45311</v>
      </c>
      <c r="D28" s="1"/>
      <c r="E28" s="24" t="n">
        <f aca="false">+E27-F27</f>
        <v>0</v>
      </c>
      <c r="F28" s="24"/>
      <c r="G28" s="58" t="str">
        <f aca="false">IF(ISERR(F28/E28),"-",F28/E28)</f>
        <v>-</v>
      </c>
      <c r="H28" s="24"/>
      <c r="I28" s="24"/>
      <c r="J28" s="24"/>
      <c r="K28" s="24"/>
      <c r="L28" s="24" t="n">
        <f aca="false">SUM(H28:K28)</f>
        <v>0</v>
      </c>
      <c r="M28" s="58" t="str">
        <f aca="false">IF(ISERROR(1-(K28/L28)),"-",1-(K28/L28))</f>
        <v>-</v>
      </c>
      <c r="N28" s="59" t="str">
        <f aca="false">IF(ISERROR(L28/E28),"-",L28/E28)</f>
        <v>-</v>
      </c>
      <c r="O28" s="60" t="str">
        <f aca="false">IF(ISERROR(L28/E28),"-",L28/E28)</f>
        <v>-</v>
      </c>
      <c r="P28" s="60" t="n">
        <v>0.950000000000001</v>
      </c>
      <c r="Q28" s="60" t="n">
        <v>0.850000000000001</v>
      </c>
      <c r="R28" s="61"/>
      <c r="S28" s="1"/>
      <c r="T28" s="24" t="n">
        <f aca="false">+T27-U27</f>
        <v>0</v>
      </c>
      <c r="U28" s="24"/>
      <c r="V28" s="58" t="str">
        <f aca="false">IF(ISERR(U28/T28),"-",U28/T28)</f>
        <v>-</v>
      </c>
      <c r="W28" s="24"/>
      <c r="X28" s="24"/>
      <c r="Y28" s="24"/>
      <c r="Z28" s="24"/>
      <c r="AA28" s="24" t="n">
        <f aca="false">SUM(W28:Z28)</f>
        <v>0</v>
      </c>
      <c r="AB28" s="58" t="str">
        <f aca="false">IF(ISERROR(1-(Z28/AA28)),"-",1-(Z28/AA28))</f>
        <v>-</v>
      </c>
      <c r="AC28" s="59" t="str">
        <f aca="false">IF(ISERROR(AA28/T28),"-",AA28/T28)</f>
        <v>-</v>
      </c>
      <c r="AD28" s="60" t="str">
        <f aca="false">IF(ISERROR(AA28/T28),"-",AA28/T28)</f>
        <v>-</v>
      </c>
      <c r="AE28" s="60" t="n">
        <v>0.95</v>
      </c>
      <c r="AF28" s="60" t="n">
        <v>0.85</v>
      </c>
      <c r="AG28" s="61"/>
      <c r="AH28" s="1"/>
      <c r="AI28" s="1"/>
      <c r="AJ28" s="1"/>
      <c r="AK28" s="1"/>
    </row>
    <row r="29" customFormat="false" ht="14.25" hidden="false" customHeight="true" outlineLevel="0" collapsed="false">
      <c r="A29" s="1"/>
      <c r="B29" s="56" t="s">
        <v>42</v>
      </c>
      <c r="C29" s="57" t="n">
        <v>45312</v>
      </c>
      <c r="D29" s="1"/>
      <c r="E29" s="24" t="n">
        <f aca="false">+E28-F28</f>
        <v>0</v>
      </c>
      <c r="F29" s="24"/>
      <c r="G29" s="58" t="str">
        <f aca="false">IF(ISERR(F29/E29),"-",F29/E29)</f>
        <v>-</v>
      </c>
      <c r="H29" s="24"/>
      <c r="I29" s="24"/>
      <c r="J29" s="24"/>
      <c r="K29" s="24"/>
      <c r="L29" s="24" t="n">
        <f aca="false">SUM(H29:K29)</f>
        <v>0</v>
      </c>
      <c r="M29" s="58" t="str">
        <f aca="false">IF(ISERROR(1-(K29/L29)),"-",1-(K29/L29))</f>
        <v>-</v>
      </c>
      <c r="N29" s="59" t="str">
        <f aca="false">IF(ISERROR(L29/E29),"-",L29/E29)</f>
        <v>-</v>
      </c>
      <c r="O29" s="60" t="str">
        <f aca="false">IF(ISERROR(L29/E29),"-",L29/E29)</f>
        <v>-</v>
      </c>
      <c r="P29" s="60" t="n">
        <v>0.950000000000001</v>
      </c>
      <c r="Q29" s="60" t="n">
        <v>0.850000000000001</v>
      </c>
      <c r="R29" s="61"/>
      <c r="S29" s="1"/>
      <c r="T29" s="24" t="n">
        <f aca="false">+T28-U28</f>
        <v>0</v>
      </c>
      <c r="U29" s="24"/>
      <c r="V29" s="58" t="str">
        <f aca="false">IF(ISERR(U29/T29),"-",U29/T29)</f>
        <v>-</v>
      </c>
      <c r="W29" s="24"/>
      <c r="X29" s="24"/>
      <c r="Y29" s="24"/>
      <c r="Z29" s="24"/>
      <c r="AA29" s="24" t="n">
        <f aca="false">SUM(W29:Z29)</f>
        <v>0</v>
      </c>
      <c r="AB29" s="58" t="str">
        <f aca="false">IF(ISERROR(1-(Z29/AA29)),"-",1-(Z29/AA29))</f>
        <v>-</v>
      </c>
      <c r="AC29" s="59" t="str">
        <f aca="false">IF(ISERROR(AA29/T29),"-",AA29/T29)</f>
        <v>-</v>
      </c>
      <c r="AD29" s="60" t="str">
        <f aca="false">IF(ISERROR(AA29/T29),"-",AA29/T29)</f>
        <v>-</v>
      </c>
      <c r="AE29" s="60" t="n">
        <v>0.95</v>
      </c>
      <c r="AF29" s="60" t="n">
        <v>0.85</v>
      </c>
      <c r="AG29" s="61"/>
      <c r="AH29" s="1"/>
      <c r="AI29" s="1"/>
      <c r="AJ29" s="1"/>
      <c r="AK29" s="1"/>
    </row>
    <row r="30" customFormat="false" ht="14.25" hidden="false" customHeight="true" outlineLevel="0" collapsed="false">
      <c r="A30" s="1"/>
      <c r="B30" s="56" t="s">
        <v>42</v>
      </c>
      <c r="C30" s="57" t="n">
        <v>45313</v>
      </c>
      <c r="D30" s="1"/>
      <c r="E30" s="24" t="n">
        <f aca="false">+E29-F29</f>
        <v>0</v>
      </c>
      <c r="F30" s="24"/>
      <c r="G30" s="58" t="str">
        <f aca="false">IF(ISERR(F30/E30),"-",F30/E30)</f>
        <v>-</v>
      </c>
      <c r="H30" s="24"/>
      <c r="I30" s="24"/>
      <c r="J30" s="24"/>
      <c r="K30" s="24"/>
      <c r="L30" s="24" t="n">
        <f aca="false">SUM(H30:K30)</f>
        <v>0</v>
      </c>
      <c r="M30" s="58" t="str">
        <f aca="false">IF(ISERROR(1-(K30/L30)),"-",1-(K30/L30))</f>
        <v>-</v>
      </c>
      <c r="N30" s="59" t="str">
        <f aca="false">IF(ISERROR(L30/E30),"-",L30/E30)</f>
        <v>-</v>
      </c>
      <c r="O30" s="60" t="str">
        <f aca="false">IF(ISERROR(L30/E30),"-",L30/E30)</f>
        <v>-</v>
      </c>
      <c r="P30" s="60" t="n">
        <v>0.950000000000001</v>
      </c>
      <c r="Q30" s="60" t="n">
        <v>0.850000000000001</v>
      </c>
      <c r="R30" s="61"/>
      <c r="S30" s="1"/>
      <c r="T30" s="24" t="n">
        <f aca="false">+T29-U29</f>
        <v>0</v>
      </c>
      <c r="U30" s="24"/>
      <c r="V30" s="58" t="str">
        <f aca="false">IF(ISERR(U30/T30),"-",U30/T30)</f>
        <v>-</v>
      </c>
      <c r="W30" s="24"/>
      <c r="X30" s="24"/>
      <c r="Y30" s="24"/>
      <c r="Z30" s="24"/>
      <c r="AA30" s="24" t="n">
        <f aca="false">SUM(W30:Z30)</f>
        <v>0</v>
      </c>
      <c r="AB30" s="58" t="str">
        <f aca="false">IF(ISERROR(1-(Z30/AA30)),"-",1-(Z30/AA30))</f>
        <v>-</v>
      </c>
      <c r="AC30" s="59" t="str">
        <f aca="false">IF(ISERROR(AA30/T30),"-",AA30/T30)</f>
        <v>-</v>
      </c>
      <c r="AD30" s="60" t="str">
        <f aca="false">IF(ISERROR(AA30/T30),"-",AA30/T30)</f>
        <v>-</v>
      </c>
      <c r="AE30" s="60" t="n">
        <v>0.95</v>
      </c>
      <c r="AF30" s="60" t="n">
        <v>0.85</v>
      </c>
      <c r="AG30" s="61"/>
      <c r="AH30" s="1"/>
      <c r="AI30" s="1"/>
      <c r="AJ30" s="1"/>
      <c r="AK30" s="1"/>
    </row>
    <row r="31" customFormat="false" ht="14.25" hidden="false" customHeight="true" outlineLevel="0" collapsed="false">
      <c r="A31" s="1"/>
      <c r="B31" s="56" t="s">
        <v>42</v>
      </c>
      <c r="C31" s="57" t="n">
        <v>45314</v>
      </c>
      <c r="D31" s="1"/>
      <c r="E31" s="24" t="n">
        <f aca="false">+E30-F30</f>
        <v>0</v>
      </c>
      <c r="F31" s="24"/>
      <c r="G31" s="58" t="str">
        <f aca="false">IF(ISERR(F31/E31),"-",F31/E31)</f>
        <v>-</v>
      </c>
      <c r="H31" s="24"/>
      <c r="I31" s="24"/>
      <c r="J31" s="24"/>
      <c r="K31" s="24"/>
      <c r="L31" s="24" t="n">
        <f aca="false">SUM(H31:K31)</f>
        <v>0</v>
      </c>
      <c r="M31" s="58" t="str">
        <f aca="false">IF(ISERROR(1-(K31/L31)),"-",1-(K31/L31))</f>
        <v>-</v>
      </c>
      <c r="N31" s="59" t="str">
        <f aca="false">IF(ISERROR(L31/E31),"-",L31/E31)</f>
        <v>-</v>
      </c>
      <c r="O31" s="60" t="str">
        <f aca="false">IF(ISERROR(L31/E31),"-",L31/E31)</f>
        <v>-</v>
      </c>
      <c r="P31" s="60" t="n">
        <v>0.950000000000001</v>
      </c>
      <c r="Q31" s="60" t="n">
        <v>0.850000000000001</v>
      </c>
      <c r="R31" s="61"/>
      <c r="S31" s="1"/>
      <c r="T31" s="24" t="n">
        <f aca="false">+T30-U30</f>
        <v>0</v>
      </c>
      <c r="U31" s="24"/>
      <c r="V31" s="58" t="str">
        <f aca="false">IF(ISERR(U31/T31),"-",U31/T31)</f>
        <v>-</v>
      </c>
      <c r="W31" s="24"/>
      <c r="X31" s="24"/>
      <c r="Y31" s="24"/>
      <c r="Z31" s="24"/>
      <c r="AA31" s="24" t="n">
        <f aca="false">SUM(W31:Z31)</f>
        <v>0</v>
      </c>
      <c r="AB31" s="58" t="str">
        <f aca="false">IF(ISERROR(1-(Z31/AA31)),"-",1-(Z31/AA31))</f>
        <v>-</v>
      </c>
      <c r="AC31" s="59" t="str">
        <f aca="false">IF(ISERROR(AA31/T31),"-",AA31/T31)</f>
        <v>-</v>
      </c>
      <c r="AD31" s="60" t="str">
        <f aca="false">IF(ISERROR(AA31/T31),"-",AA31/T31)</f>
        <v>-</v>
      </c>
      <c r="AE31" s="60" t="n">
        <v>0.95</v>
      </c>
      <c r="AF31" s="60" t="n">
        <v>0.85</v>
      </c>
      <c r="AG31" s="61"/>
      <c r="AH31" s="1"/>
      <c r="AI31" s="1"/>
      <c r="AJ31" s="1"/>
      <c r="AK31" s="1"/>
    </row>
    <row r="32" customFormat="false" ht="14.25" hidden="false" customHeight="true" outlineLevel="0" collapsed="false">
      <c r="A32" s="1"/>
      <c r="B32" s="56" t="s">
        <v>42</v>
      </c>
      <c r="C32" s="57" t="n">
        <v>45315</v>
      </c>
      <c r="D32" s="1"/>
      <c r="E32" s="24" t="n">
        <f aca="false">+E31-F31</f>
        <v>0</v>
      </c>
      <c r="F32" s="24"/>
      <c r="G32" s="58" t="str">
        <f aca="false">IF(ISERR(F32/E32),"-",F32/E32)</f>
        <v>-</v>
      </c>
      <c r="H32" s="24"/>
      <c r="I32" s="24"/>
      <c r="J32" s="24"/>
      <c r="K32" s="24"/>
      <c r="L32" s="24" t="n">
        <f aca="false">SUM(H32:K32)</f>
        <v>0</v>
      </c>
      <c r="M32" s="58" t="str">
        <f aca="false">IF(ISERROR(1-(K32/L32)),"-",1-(K32/L32))</f>
        <v>-</v>
      </c>
      <c r="N32" s="59" t="str">
        <f aca="false">IF(ISERROR(L32/E32),"-",L32/E32)</f>
        <v>-</v>
      </c>
      <c r="O32" s="60" t="str">
        <f aca="false">IF(ISERROR(L32/E32),"-",L32/E32)</f>
        <v>-</v>
      </c>
      <c r="P32" s="60" t="n">
        <v>0.950000000000001</v>
      </c>
      <c r="Q32" s="60" t="n">
        <v>0.850000000000001</v>
      </c>
      <c r="R32" s="61"/>
      <c r="S32" s="1"/>
      <c r="T32" s="24" t="n">
        <f aca="false">+T31-U31</f>
        <v>0</v>
      </c>
      <c r="U32" s="24"/>
      <c r="V32" s="58" t="str">
        <f aca="false">IF(ISERR(U32/T32),"-",U32/T32)</f>
        <v>-</v>
      </c>
      <c r="W32" s="24"/>
      <c r="X32" s="24"/>
      <c r="Y32" s="24"/>
      <c r="Z32" s="24"/>
      <c r="AA32" s="24" t="n">
        <f aca="false">SUM(W32:Z32)</f>
        <v>0</v>
      </c>
      <c r="AB32" s="58" t="str">
        <f aca="false">IF(ISERROR(1-(Z32/AA32)),"-",1-(Z32/AA32))</f>
        <v>-</v>
      </c>
      <c r="AC32" s="59" t="str">
        <f aca="false">IF(ISERROR(AA32/T32),"-",AA32/T32)</f>
        <v>-</v>
      </c>
      <c r="AD32" s="60" t="str">
        <f aca="false">IF(ISERROR(AA32/T32),"-",AA32/T32)</f>
        <v>-</v>
      </c>
      <c r="AE32" s="60" t="n">
        <v>0.95</v>
      </c>
      <c r="AF32" s="60" t="n">
        <v>0.85</v>
      </c>
      <c r="AG32" s="61"/>
      <c r="AH32" s="1"/>
      <c r="AI32" s="1"/>
      <c r="AJ32" s="1"/>
      <c r="AK32" s="1"/>
    </row>
    <row r="33" customFormat="false" ht="14.25" hidden="false" customHeight="true" outlineLevel="0" collapsed="false">
      <c r="A33" s="1"/>
      <c r="B33" s="56" t="s">
        <v>42</v>
      </c>
      <c r="C33" s="57" t="n">
        <v>45316</v>
      </c>
      <c r="D33" s="1"/>
      <c r="E33" s="24" t="n">
        <f aca="false">+E32-F32</f>
        <v>0</v>
      </c>
      <c r="F33" s="24"/>
      <c r="G33" s="58" t="str">
        <f aca="false">IF(ISERR(F33/E33),"-",F33/E33)</f>
        <v>-</v>
      </c>
      <c r="H33" s="24"/>
      <c r="I33" s="24"/>
      <c r="J33" s="24"/>
      <c r="K33" s="24"/>
      <c r="L33" s="24" t="n">
        <f aca="false">SUM(H33:K33)</f>
        <v>0</v>
      </c>
      <c r="M33" s="58" t="str">
        <f aca="false">IF(ISERROR(1-(K33/L33)),"-",1-(K33/L33))</f>
        <v>-</v>
      </c>
      <c r="N33" s="59" t="str">
        <f aca="false">IF(ISERROR(L33/E33),"-",L33/E33)</f>
        <v>-</v>
      </c>
      <c r="O33" s="60" t="str">
        <f aca="false">IF(ISERROR(L33/E33),"-",L33/E33)</f>
        <v>-</v>
      </c>
      <c r="P33" s="60" t="n">
        <v>0.950000000000001</v>
      </c>
      <c r="Q33" s="60" t="n">
        <v>0.850000000000001</v>
      </c>
      <c r="R33" s="61"/>
      <c r="S33" s="1"/>
      <c r="T33" s="24" t="n">
        <f aca="false">+T32-U32</f>
        <v>0</v>
      </c>
      <c r="U33" s="24"/>
      <c r="V33" s="58" t="str">
        <f aca="false">IF(ISERR(U33/T33),"-",U33/T33)</f>
        <v>-</v>
      </c>
      <c r="W33" s="24"/>
      <c r="X33" s="24"/>
      <c r="Y33" s="24"/>
      <c r="Z33" s="24"/>
      <c r="AA33" s="24" t="n">
        <f aca="false">SUM(W33:Z33)</f>
        <v>0</v>
      </c>
      <c r="AB33" s="58" t="str">
        <f aca="false">IF(ISERROR(1-(Z33/AA33)),"-",1-(Z33/AA33))</f>
        <v>-</v>
      </c>
      <c r="AC33" s="59" t="str">
        <f aca="false">IF(ISERROR(AA33/T33),"-",AA33/T33)</f>
        <v>-</v>
      </c>
      <c r="AD33" s="60" t="str">
        <f aca="false">IF(ISERROR(AA33/T33),"-",AA33/T33)</f>
        <v>-</v>
      </c>
      <c r="AE33" s="60" t="n">
        <v>0.95</v>
      </c>
      <c r="AF33" s="60" t="n">
        <v>0.85</v>
      </c>
      <c r="AG33" s="61"/>
      <c r="AH33" s="1"/>
      <c r="AI33" s="1"/>
      <c r="AJ33" s="1"/>
      <c r="AK33" s="1"/>
    </row>
    <row r="34" customFormat="false" ht="14.25" hidden="false" customHeight="true" outlineLevel="0" collapsed="false">
      <c r="A34" s="1"/>
      <c r="B34" s="56" t="s">
        <v>42</v>
      </c>
      <c r="C34" s="57" t="n">
        <v>45317</v>
      </c>
      <c r="D34" s="1"/>
      <c r="E34" s="24" t="n">
        <f aca="false">+E33-F33</f>
        <v>0</v>
      </c>
      <c r="F34" s="24"/>
      <c r="G34" s="58" t="str">
        <f aca="false">IF(ISERR(F34/E34),"-",F34/E34)</f>
        <v>-</v>
      </c>
      <c r="H34" s="24"/>
      <c r="I34" s="24"/>
      <c r="J34" s="24"/>
      <c r="K34" s="24"/>
      <c r="L34" s="24" t="n">
        <f aca="false">SUM(H34:K34)</f>
        <v>0</v>
      </c>
      <c r="M34" s="58" t="str">
        <f aca="false">IF(ISERROR(1-(K34/L34)),"-",1-(K34/L34))</f>
        <v>-</v>
      </c>
      <c r="N34" s="59" t="str">
        <f aca="false">IF(ISERROR(L34/E34),"-",L34/E34)</f>
        <v>-</v>
      </c>
      <c r="O34" s="60" t="str">
        <f aca="false">IF(ISERROR(L34/E34),"-",L34/E34)</f>
        <v>-</v>
      </c>
      <c r="P34" s="60" t="n">
        <v>0.950000000000002</v>
      </c>
      <c r="Q34" s="60" t="n">
        <v>0.850000000000001</v>
      </c>
      <c r="R34" s="61"/>
      <c r="S34" s="1"/>
      <c r="T34" s="24" t="n">
        <f aca="false">+T33-U33</f>
        <v>0</v>
      </c>
      <c r="U34" s="24"/>
      <c r="V34" s="58" t="str">
        <f aca="false">IF(ISERR(U34/T34),"-",U34/T34)</f>
        <v>-</v>
      </c>
      <c r="W34" s="24"/>
      <c r="X34" s="24"/>
      <c r="Y34" s="24"/>
      <c r="Z34" s="24"/>
      <c r="AA34" s="24" t="n">
        <f aca="false">SUM(W34:Z34)</f>
        <v>0</v>
      </c>
      <c r="AB34" s="58" t="str">
        <f aca="false">IF(ISERROR(1-(Z34/AA34)),"-",1-(Z34/AA34))</f>
        <v>-</v>
      </c>
      <c r="AC34" s="59" t="str">
        <f aca="false">IF(ISERROR(AA34/T34),"-",AA34/T34)</f>
        <v>-</v>
      </c>
      <c r="AD34" s="60" t="str">
        <f aca="false">IF(ISERROR(AA34/T34),"-",AA34/T34)</f>
        <v>-</v>
      </c>
      <c r="AE34" s="60" t="n">
        <v>0.95</v>
      </c>
      <c r="AF34" s="60" t="n">
        <v>0.85</v>
      </c>
      <c r="AG34" s="61"/>
      <c r="AH34" s="1"/>
      <c r="AI34" s="1"/>
      <c r="AJ34" s="1"/>
      <c r="AK34" s="1"/>
    </row>
    <row r="35" customFormat="false" ht="14.25" hidden="false" customHeight="true" outlineLevel="0" collapsed="false">
      <c r="A35" s="1"/>
      <c r="B35" s="56" t="s">
        <v>42</v>
      </c>
      <c r="C35" s="57" t="n">
        <v>45318</v>
      </c>
      <c r="D35" s="1"/>
      <c r="E35" s="24" t="n">
        <f aca="false">+E34-F34</f>
        <v>0</v>
      </c>
      <c r="F35" s="24"/>
      <c r="G35" s="58" t="str">
        <f aca="false">IF(ISERR(F35/E35),"-",F35/E35)</f>
        <v>-</v>
      </c>
      <c r="H35" s="24"/>
      <c r="I35" s="24"/>
      <c r="J35" s="24"/>
      <c r="K35" s="24"/>
      <c r="L35" s="24" t="n">
        <f aca="false">SUM(H35:K35)</f>
        <v>0</v>
      </c>
      <c r="M35" s="58" t="str">
        <f aca="false">IF(ISERROR(1-(K35/L35)),"-",1-(K35/L35))</f>
        <v>-</v>
      </c>
      <c r="N35" s="59" t="str">
        <f aca="false">IF(ISERROR(L35/E35),"-",L35/E35)</f>
        <v>-</v>
      </c>
      <c r="O35" s="60" t="str">
        <f aca="false">IF(ISERROR(L35/E35),"-",L35/E35)</f>
        <v>-</v>
      </c>
      <c r="P35" s="60" t="n">
        <v>0.950000000000002</v>
      </c>
      <c r="Q35" s="60" t="n">
        <v>0.850000000000001</v>
      </c>
      <c r="R35" s="61"/>
      <c r="S35" s="1"/>
      <c r="T35" s="24" t="n">
        <f aca="false">+T34-U34</f>
        <v>0</v>
      </c>
      <c r="U35" s="24"/>
      <c r="V35" s="58" t="str">
        <f aca="false">IF(ISERR(U35/T35),"-",U35/T35)</f>
        <v>-</v>
      </c>
      <c r="W35" s="24"/>
      <c r="X35" s="24"/>
      <c r="Y35" s="24"/>
      <c r="Z35" s="24"/>
      <c r="AA35" s="24" t="n">
        <f aca="false">SUM(W35:Z35)</f>
        <v>0</v>
      </c>
      <c r="AB35" s="58" t="str">
        <f aca="false">IF(ISERROR(1-(Z35/AA35)),"-",1-(Z35/AA35))</f>
        <v>-</v>
      </c>
      <c r="AC35" s="59" t="str">
        <f aca="false">IF(ISERROR(AA35/T35),"-",AA35/T35)</f>
        <v>-</v>
      </c>
      <c r="AD35" s="60" t="str">
        <f aca="false">IF(ISERROR(AA35/T35),"-",AA35/T35)</f>
        <v>-</v>
      </c>
      <c r="AE35" s="60" t="n">
        <v>0.95</v>
      </c>
      <c r="AF35" s="60" t="n">
        <v>0.85</v>
      </c>
      <c r="AG35" s="61"/>
      <c r="AH35" s="1"/>
      <c r="AI35" s="1"/>
      <c r="AJ35" s="1"/>
      <c r="AK35" s="1"/>
    </row>
    <row r="36" customFormat="false" ht="14.25" hidden="false" customHeight="true" outlineLevel="0" collapsed="false">
      <c r="A36" s="1"/>
      <c r="B36" s="56" t="s">
        <v>42</v>
      </c>
      <c r="C36" s="57" t="n">
        <v>45319</v>
      </c>
      <c r="D36" s="1"/>
      <c r="E36" s="24" t="n">
        <f aca="false">+E35-F35</f>
        <v>0</v>
      </c>
      <c r="F36" s="24"/>
      <c r="G36" s="58" t="str">
        <f aca="false">IF(ISERR(F36/E36),"-",F36/E36)</f>
        <v>-</v>
      </c>
      <c r="H36" s="24"/>
      <c r="I36" s="24"/>
      <c r="J36" s="24"/>
      <c r="K36" s="24"/>
      <c r="L36" s="24" t="n">
        <f aca="false">SUM(H36:K36)</f>
        <v>0</v>
      </c>
      <c r="M36" s="58" t="str">
        <f aca="false">IF(ISERROR(1-(K36/L36)),"-",1-(K36/L36))</f>
        <v>-</v>
      </c>
      <c r="N36" s="59" t="str">
        <f aca="false">IF(ISERROR(L36/E36),"-",L36/E36)</f>
        <v>-</v>
      </c>
      <c r="O36" s="60" t="str">
        <f aca="false">IF(ISERROR(L36/E36),"-",L36/E36)</f>
        <v>-</v>
      </c>
      <c r="P36" s="60" t="n">
        <v>0.950000000000002</v>
      </c>
      <c r="Q36" s="60" t="n">
        <v>0.850000000000001</v>
      </c>
      <c r="R36" s="61"/>
      <c r="S36" s="1"/>
      <c r="T36" s="24" t="n">
        <f aca="false">+T35-U35</f>
        <v>0</v>
      </c>
      <c r="U36" s="24"/>
      <c r="V36" s="58" t="str">
        <f aca="false">IF(ISERR(U36/T36),"-",U36/T36)</f>
        <v>-</v>
      </c>
      <c r="W36" s="24"/>
      <c r="X36" s="24"/>
      <c r="Y36" s="24"/>
      <c r="Z36" s="24"/>
      <c r="AA36" s="24" t="n">
        <f aca="false">SUM(W36:Z36)</f>
        <v>0</v>
      </c>
      <c r="AB36" s="58" t="str">
        <f aca="false">IF(ISERROR(1-(Z36/AA36)),"-",1-(Z36/AA36))</f>
        <v>-</v>
      </c>
      <c r="AC36" s="59" t="str">
        <f aca="false">IF(ISERROR(AA36/T36),"-",AA36/T36)</f>
        <v>-</v>
      </c>
      <c r="AD36" s="60" t="str">
        <f aca="false">IF(ISERROR(AA36/T36),"-",AA36/T36)</f>
        <v>-</v>
      </c>
      <c r="AE36" s="60" t="n">
        <v>0.95</v>
      </c>
      <c r="AF36" s="60" t="n">
        <v>0.85</v>
      </c>
      <c r="AG36" s="61"/>
      <c r="AH36" s="1"/>
      <c r="AI36" s="1"/>
      <c r="AJ36" s="1"/>
      <c r="AK36" s="1"/>
    </row>
    <row r="37" customFormat="false" ht="14.25" hidden="false" customHeight="true" outlineLevel="0" collapsed="false">
      <c r="A37" s="1"/>
      <c r="B37" s="56" t="s">
        <v>42</v>
      </c>
      <c r="C37" s="57" t="n">
        <v>45320</v>
      </c>
      <c r="D37" s="1"/>
      <c r="E37" s="24" t="n">
        <f aca="false">+E36-F36</f>
        <v>0</v>
      </c>
      <c r="F37" s="24"/>
      <c r="G37" s="58" t="str">
        <f aca="false">IF(ISERR(F37/E37),"-",F37/E37)</f>
        <v>-</v>
      </c>
      <c r="H37" s="24"/>
      <c r="I37" s="24"/>
      <c r="J37" s="24"/>
      <c r="K37" s="24"/>
      <c r="L37" s="24" t="n">
        <f aca="false">SUM(H37:K37)</f>
        <v>0</v>
      </c>
      <c r="M37" s="58" t="str">
        <f aca="false">IF(ISERROR(1-(K37/L37)),"-",1-(K37/L37))</f>
        <v>-</v>
      </c>
      <c r="N37" s="59" t="str">
        <f aca="false">IF(ISERROR(L37/E37),"-",L37/E37)</f>
        <v>-</v>
      </c>
      <c r="O37" s="60" t="str">
        <f aca="false">IF(ISERROR(L37/E37),"-",L37/E37)</f>
        <v>-</v>
      </c>
      <c r="P37" s="60" t="n">
        <v>0.950000000000002</v>
      </c>
      <c r="Q37" s="60" t="n">
        <v>0.850000000000001</v>
      </c>
      <c r="R37" s="61"/>
      <c r="S37" s="1"/>
      <c r="T37" s="24" t="n">
        <f aca="false">+T36-U36</f>
        <v>0</v>
      </c>
      <c r="U37" s="24"/>
      <c r="V37" s="58" t="str">
        <f aca="false">IF(ISERR(U37/T37),"-",U37/T37)</f>
        <v>-</v>
      </c>
      <c r="W37" s="24"/>
      <c r="X37" s="24"/>
      <c r="Y37" s="24"/>
      <c r="Z37" s="24"/>
      <c r="AA37" s="24" t="n">
        <f aca="false">SUM(W37:Z37)</f>
        <v>0</v>
      </c>
      <c r="AB37" s="58" t="str">
        <f aca="false">IF(ISERROR(1-(Z37/AA37)),"-",1-(Z37/AA37))</f>
        <v>-</v>
      </c>
      <c r="AC37" s="59" t="str">
        <f aca="false">IF(ISERROR(AA37/T37),"-",AA37/T37)</f>
        <v>-</v>
      </c>
      <c r="AD37" s="60" t="str">
        <f aca="false">IF(ISERROR(AA37/T37),"-",AA37/T37)</f>
        <v>-</v>
      </c>
      <c r="AE37" s="60" t="n">
        <v>0.95</v>
      </c>
      <c r="AF37" s="60" t="n">
        <v>0.85</v>
      </c>
      <c r="AG37" s="61"/>
      <c r="AH37" s="1"/>
      <c r="AI37" s="1"/>
      <c r="AJ37" s="1"/>
      <c r="AK37" s="1"/>
    </row>
    <row r="38" customFormat="false" ht="14.25" hidden="false" customHeight="true" outlineLevel="0" collapsed="false">
      <c r="A38" s="1"/>
      <c r="B38" s="56" t="s">
        <v>42</v>
      </c>
      <c r="C38" s="57" t="n">
        <v>45321</v>
      </c>
      <c r="D38" s="1"/>
      <c r="E38" s="24" t="n">
        <f aca="false">+E37-F37</f>
        <v>0</v>
      </c>
      <c r="F38" s="24"/>
      <c r="G38" s="58" t="str">
        <f aca="false">IF(ISERR(F38/E38),"-",F38/E38)</f>
        <v>-</v>
      </c>
      <c r="H38" s="24"/>
      <c r="I38" s="24"/>
      <c r="J38" s="24"/>
      <c r="K38" s="24"/>
      <c r="L38" s="24" t="n">
        <f aca="false">SUM(H38:K38)</f>
        <v>0</v>
      </c>
      <c r="M38" s="58" t="str">
        <f aca="false">IF(ISERROR(1-(K38/L38)),"-",1-(K38/L38))</f>
        <v>-</v>
      </c>
      <c r="N38" s="59" t="str">
        <f aca="false">IF(ISERROR(L38/E38),"-",L38/E38)</f>
        <v>-</v>
      </c>
      <c r="O38" s="60" t="str">
        <f aca="false">IF(ISERROR(L38/E38),"-",L38/E38)</f>
        <v>-</v>
      </c>
      <c r="P38" s="60" t="n">
        <v>0.950000000000002</v>
      </c>
      <c r="Q38" s="60" t="n">
        <v>0.850000000000001</v>
      </c>
      <c r="R38" s="61"/>
      <c r="S38" s="1"/>
      <c r="T38" s="24" t="n">
        <f aca="false">+T37-U37</f>
        <v>0</v>
      </c>
      <c r="U38" s="24"/>
      <c r="V38" s="58" t="str">
        <f aca="false">IF(ISERR(U38/T38),"-",U38/T38)</f>
        <v>-</v>
      </c>
      <c r="W38" s="24"/>
      <c r="X38" s="24"/>
      <c r="Y38" s="24"/>
      <c r="Z38" s="24"/>
      <c r="AA38" s="24" t="n">
        <f aca="false">SUM(W38:Z38)</f>
        <v>0</v>
      </c>
      <c r="AB38" s="58" t="str">
        <f aca="false">IF(ISERROR(1-(Z38/AA38)),"-",1-(Z38/AA38))</f>
        <v>-</v>
      </c>
      <c r="AC38" s="59" t="str">
        <f aca="false">IF(ISERROR(AA38/T38),"-",AA38/T38)</f>
        <v>-</v>
      </c>
      <c r="AD38" s="60" t="str">
        <f aca="false">IF(ISERROR(AA38/T38),"-",AA38/T38)</f>
        <v>-</v>
      </c>
      <c r="AE38" s="60" t="n">
        <v>0.95</v>
      </c>
      <c r="AF38" s="60" t="n">
        <v>0.85</v>
      </c>
      <c r="AG38" s="61"/>
      <c r="AH38" s="1"/>
      <c r="AI38" s="1"/>
      <c r="AJ38" s="1"/>
      <c r="AK38" s="1"/>
    </row>
    <row r="39" customFormat="false" ht="14.25" hidden="false" customHeight="true" outlineLevel="0" collapsed="false">
      <c r="A39" s="1"/>
      <c r="B39" s="56" t="s">
        <v>42</v>
      </c>
      <c r="C39" s="57" t="n">
        <v>45322</v>
      </c>
      <c r="D39" s="1"/>
      <c r="E39" s="24" t="n">
        <f aca="false">+E38-F38</f>
        <v>0</v>
      </c>
      <c r="F39" s="24"/>
      <c r="G39" s="58" t="str">
        <f aca="false">IF(ISERR(F39/E39),"-",F39/E39)</f>
        <v>-</v>
      </c>
      <c r="H39" s="24"/>
      <c r="I39" s="24"/>
      <c r="J39" s="24"/>
      <c r="K39" s="24"/>
      <c r="L39" s="24" t="n">
        <f aca="false">SUM(H39:K39)</f>
        <v>0</v>
      </c>
      <c r="M39" s="58" t="str">
        <f aca="false">IF(ISERROR(1-(K39/L39)),"-",1-(K39/L39))</f>
        <v>-</v>
      </c>
      <c r="N39" s="59" t="str">
        <f aca="false">IF(ISERROR(L39/E39),"-",L39/E39)</f>
        <v>-</v>
      </c>
      <c r="O39" s="60" t="str">
        <f aca="false">IF(ISERROR(L39/E39),"-",L39/E39)</f>
        <v>-</v>
      </c>
      <c r="P39" s="60" t="n">
        <v>0.950000000000002</v>
      </c>
      <c r="Q39" s="60" t="n">
        <v>0.850000000000001</v>
      </c>
      <c r="R39" s="61"/>
      <c r="S39" s="1"/>
      <c r="T39" s="24" t="n">
        <f aca="false">+T38-U38</f>
        <v>0</v>
      </c>
      <c r="U39" s="24"/>
      <c r="V39" s="58" t="str">
        <f aca="false">IF(ISERR(U39/T39),"-",U39/T39)</f>
        <v>-</v>
      </c>
      <c r="W39" s="24"/>
      <c r="X39" s="24"/>
      <c r="Y39" s="24"/>
      <c r="Z39" s="24"/>
      <c r="AA39" s="24" t="n">
        <f aca="false">SUM(W39:Z39)</f>
        <v>0</v>
      </c>
      <c r="AB39" s="58" t="str">
        <f aca="false">IF(ISERROR(1-(Z39/AA39)),"-",1-(Z39/AA39))</f>
        <v>-</v>
      </c>
      <c r="AC39" s="59" t="str">
        <f aca="false">IF(ISERROR(AA39/T39),"-",AA39/T39)</f>
        <v>-</v>
      </c>
      <c r="AD39" s="60" t="str">
        <f aca="false">IF(ISERROR(AA39/T39),"-",AA39/T39)</f>
        <v>-</v>
      </c>
      <c r="AE39" s="60" t="n">
        <v>0.95</v>
      </c>
      <c r="AF39" s="60" t="n">
        <v>0.85</v>
      </c>
      <c r="AG39" s="61"/>
      <c r="AH39" s="1"/>
      <c r="AI39" s="1"/>
      <c r="AJ39" s="1"/>
      <c r="AK39" s="1"/>
    </row>
    <row r="40" customFormat="false" ht="14.25" hidden="false" customHeight="true" outlineLevel="0" collapsed="false">
      <c r="A40" s="1"/>
      <c r="B40" s="62" t="s">
        <v>43</v>
      </c>
      <c r="C40" s="57" t="n">
        <v>45323</v>
      </c>
      <c r="D40" s="1"/>
      <c r="E40" s="24" t="n">
        <f aca="false">+E39-F39</f>
        <v>0</v>
      </c>
      <c r="F40" s="24"/>
      <c r="G40" s="58" t="str">
        <f aca="false">IF(ISERR(F40/E40),"-",F40/E40)</f>
        <v>-</v>
      </c>
      <c r="H40" s="24"/>
      <c r="I40" s="24"/>
      <c r="J40" s="24"/>
      <c r="K40" s="24"/>
      <c r="L40" s="24" t="n">
        <f aca="false">SUM(H40:K40)</f>
        <v>0</v>
      </c>
      <c r="M40" s="58" t="str">
        <f aca="false">IF(ISERROR(1-(K40/L40)),"-",1-(K40/L40))</f>
        <v>-</v>
      </c>
      <c r="N40" s="59" t="str">
        <f aca="false">IF(ISERROR(L40/E40),"-",L40/E40)</f>
        <v>-</v>
      </c>
      <c r="O40" s="60" t="str">
        <f aca="false">IF(ISERROR(L40/E40),"-",L40/E40)</f>
        <v>-</v>
      </c>
      <c r="P40" s="60" t="n">
        <v>0.950000000000003</v>
      </c>
      <c r="Q40" s="60" t="n">
        <v>0.850000000000001</v>
      </c>
      <c r="R40" s="61"/>
      <c r="S40" s="1"/>
      <c r="T40" s="24" t="n">
        <f aca="false">+T39-U39</f>
        <v>0</v>
      </c>
      <c r="U40" s="24"/>
      <c r="V40" s="58" t="str">
        <f aca="false">IF(ISERR(U40/T40),"-",U40/T40)</f>
        <v>-</v>
      </c>
      <c r="W40" s="24"/>
      <c r="X40" s="24"/>
      <c r="Y40" s="24"/>
      <c r="Z40" s="24"/>
      <c r="AA40" s="24" t="n">
        <f aca="false">SUM(W40:Z40)</f>
        <v>0</v>
      </c>
      <c r="AB40" s="58" t="str">
        <f aca="false">IF(ISERROR(1-(Z40/AA40)),"-",1-(Z40/AA40))</f>
        <v>-</v>
      </c>
      <c r="AC40" s="59" t="str">
        <f aca="false">IF(ISERROR(AA40/T40),"-",AA40/T40)</f>
        <v>-</v>
      </c>
      <c r="AD40" s="60" t="str">
        <f aca="false">IF(ISERROR(AA40/T40),"-",AA40/T40)</f>
        <v>-</v>
      </c>
      <c r="AE40" s="60" t="n">
        <v>0.95</v>
      </c>
      <c r="AF40" s="60" t="n">
        <v>0.85</v>
      </c>
      <c r="AG40" s="61"/>
      <c r="AH40" s="1"/>
      <c r="AI40" s="1"/>
      <c r="AJ40" s="1"/>
      <c r="AK40" s="1"/>
    </row>
    <row r="41" customFormat="false" ht="14.25" hidden="false" customHeight="true" outlineLevel="0" collapsed="false">
      <c r="A41" s="1"/>
      <c r="B41" s="62" t="s">
        <v>43</v>
      </c>
      <c r="C41" s="57" t="n">
        <v>45324</v>
      </c>
      <c r="D41" s="1"/>
      <c r="E41" s="24" t="n">
        <f aca="false">+E40-F40</f>
        <v>0</v>
      </c>
      <c r="F41" s="24"/>
      <c r="G41" s="58" t="str">
        <f aca="false">IF(ISERR(F41/E41),"-",F41/E41)</f>
        <v>-</v>
      </c>
      <c r="H41" s="24"/>
      <c r="I41" s="24"/>
      <c r="J41" s="24"/>
      <c r="K41" s="24"/>
      <c r="L41" s="24" t="n">
        <f aca="false">SUM(H41:K41)</f>
        <v>0</v>
      </c>
      <c r="M41" s="58" t="str">
        <f aca="false">IF(ISERROR(1-(K41/L41)),"-",1-(K41/L41))</f>
        <v>-</v>
      </c>
      <c r="N41" s="59" t="str">
        <f aca="false">IF(ISERROR(L41/E41),"-",L41/E41)</f>
        <v>-</v>
      </c>
      <c r="O41" s="60" t="str">
        <f aca="false">IF(ISERROR(L41/E41),"-",L41/E41)</f>
        <v>-</v>
      </c>
      <c r="P41" s="60" t="n">
        <v>0.950000000000003</v>
      </c>
      <c r="Q41" s="60" t="n">
        <v>0.850000000000001</v>
      </c>
      <c r="R41" s="61"/>
      <c r="S41" s="1"/>
      <c r="T41" s="24" t="n">
        <f aca="false">+T40-U40</f>
        <v>0</v>
      </c>
      <c r="U41" s="24"/>
      <c r="V41" s="58" t="str">
        <f aca="false">IF(ISERR(U41/T41),"-",U41/T41)</f>
        <v>-</v>
      </c>
      <c r="W41" s="24"/>
      <c r="X41" s="24"/>
      <c r="Y41" s="24"/>
      <c r="Z41" s="24"/>
      <c r="AA41" s="24" t="n">
        <f aca="false">SUM(W41:Z41)</f>
        <v>0</v>
      </c>
      <c r="AB41" s="58" t="str">
        <f aca="false">IF(ISERROR(1-(Z41/AA41)),"-",1-(Z41/AA41))</f>
        <v>-</v>
      </c>
      <c r="AC41" s="59" t="str">
        <f aca="false">IF(ISERROR(AA41/T41),"-",AA41/T41)</f>
        <v>-</v>
      </c>
      <c r="AD41" s="60" t="str">
        <f aca="false">IF(ISERROR(AA41/T41),"-",AA41/T41)</f>
        <v>-</v>
      </c>
      <c r="AE41" s="60" t="n">
        <v>0.95</v>
      </c>
      <c r="AF41" s="60" t="n">
        <v>0.85</v>
      </c>
      <c r="AG41" s="61"/>
      <c r="AH41" s="1"/>
      <c r="AI41" s="1"/>
      <c r="AJ41" s="1"/>
      <c r="AK41" s="1"/>
    </row>
    <row r="42" customFormat="false" ht="14.25" hidden="false" customHeight="true" outlineLevel="0" collapsed="false">
      <c r="A42" s="1"/>
      <c r="B42" s="62" t="s">
        <v>43</v>
      </c>
      <c r="C42" s="57" t="n">
        <v>45325</v>
      </c>
      <c r="D42" s="1"/>
      <c r="E42" s="24" t="n">
        <f aca="false">+E41-F41</f>
        <v>0</v>
      </c>
      <c r="F42" s="24"/>
      <c r="G42" s="58" t="str">
        <f aca="false">IF(ISERR(F42/E42),"-",F42/E42)</f>
        <v>-</v>
      </c>
      <c r="H42" s="24"/>
      <c r="I42" s="24"/>
      <c r="J42" s="24"/>
      <c r="K42" s="24"/>
      <c r="L42" s="24" t="n">
        <f aca="false">SUM(H42:K42)</f>
        <v>0</v>
      </c>
      <c r="M42" s="58" t="str">
        <f aca="false">IF(ISERROR(1-(K42/L42)),"-",1-(K42/L42))</f>
        <v>-</v>
      </c>
      <c r="N42" s="59" t="str">
        <f aca="false">IF(ISERROR(L42/E42),"-",L42/E42)</f>
        <v>-</v>
      </c>
      <c r="O42" s="60" t="str">
        <f aca="false">IF(ISERROR(L42/E42),"-",L42/E42)</f>
        <v>-</v>
      </c>
      <c r="P42" s="60" t="n">
        <v>0.950000000000003</v>
      </c>
      <c r="Q42" s="60" t="n">
        <v>0.850000000000001</v>
      </c>
      <c r="R42" s="61"/>
      <c r="S42" s="1"/>
      <c r="T42" s="24" t="n">
        <f aca="false">+T41-U41</f>
        <v>0</v>
      </c>
      <c r="U42" s="24"/>
      <c r="V42" s="58" t="str">
        <f aca="false">IF(ISERR(U42/T42),"-",U42/T42)</f>
        <v>-</v>
      </c>
      <c r="W42" s="24"/>
      <c r="X42" s="24"/>
      <c r="Y42" s="24"/>
      <c r="Z42" s="24"/>
      <c r="AA42" s="24" t="n">
        <f aca="false">SUM(W42:Z42)</f>
        <v>0</v>
      </c>
      <c r="AB42" s="58" t="str">
        <f aca="false">IF(ISERROR(1-(Z42/AA42)),"-",1-(Z42/AA42))</f>
        <v>-</v>
      </c>
      <c r="AC42" s="59" t="str">
        <f aca="false">IF(ISERROR(AA42/T42),"-",AA42/T42)</f>
        <v>-</v>
      </c>
      <c r="AD42" s="60" t="str">
        <f aca="false">IF(ISERROR(AA42/T42),"-",AA42/T42)</f>
        <v>-</v>
      </c>
      <c r="AE42" s="60" t="n">
        <v>0.95</v>
      </c>
      <c r="AF42" s="60" t="n">
        <v>0.85</v>
      </c>
      <c r="AG42" s="61"/>
      <c r="AH42" s="1"/>
      <c r="AI42" s="1"/>
      <c r="AJ42" s="1"/>
      <c r="AK42" s="1"/>
    </row>
    <row r="43" customFormat="false" ht="14.25" hidden="false" customHeight="true" outlineLevel="0" collapsed="false">
      <c r="A43" s="1"/>
      <c r="B43" s="62" t="s">
        <v>43</v>
      </c>
      <c r="C43" s="57" t="n">
        <v>45326</v>
      </c>
      <c r="D43" s="1"/>
      <c r="E43" s="24" t="n">
        <f aca="false">+E42-F42</f>
        <v>0</v>
      </c>
      <c r="F43" s="24"/>
      <c r="G43" s="58" t="str">
        <f aca="false">IF(ISERR(F43/E43),"-",F43/E43)</f>
        <v>-</v>
      </c>
      <c r="H43" s="24"/>
      <c r="I43" s="24"/>
      <c r="J43" s="24"/>
      <c r="K43" s="24"/>
      <c r="L43" s="24" t="n">
        <f aca="false">SUM(H43:K43)</f>
        <v>0</v>
      </c>
      <c r="M43" s="58" t="str">
        <f aca="false">IF(ISERROR(1-(K43/L43)),"-",1-(K43/L43))</f>
        <v>-</v>
      </c>
      <c r="N43" s="59" t="str">
        <f aca="false">IF(ISERROR(L43/E43),"-",L43/E43)</f>
        <v>-</v>
      </c>
      <c r="O43" s="60" t="str">
        <f aca="false">IF(ISERROR(L43/E43),"-",L43/E43)</f>
        <v>-</v>
      </c>
      <c r="P43" s="60" t="n">
        <v>0.950000000000003</v>
      </c>
      <c r="Q43" s="60" t="n">
        <v>0.850000000000002</v>
      </c>
      <c r="R43" s="61"/>
      <c r="S43" s="1"/>
      <c r="T43" s="24" t="n">
        <f aca="false">+T42-U42</f>
        <v>0</v>
      </c>
      <c r="U43" s="24"/>
      <c r="V43" s="58" t="str">
        <f aca="false">IF(ISERR(U43/T43),"-",U43/T43)</f>
        <v>-</v>
      </c>
      <c r="W43" s="24"/>
      <c r="X43" s="24"/>
      <c r="Y43" s="24"/>
      <c r="Z43" s="24"/>
      <c r="AA43" s="24" t="n">
        <f aca="false">SUM(W43:Z43)</f>
        <v>0</v>
      </c>
      <c r="AB43" s="58" t="str">
        <f aca="false">IF(ISERROR(1-(Z43/AA43)),"-",1-(Z43/AA43))</f>
        <v>-</v>
      </c>
      <c r="AC43" s="59" t="str">
        <f aca="false">IF(ISERROR(AA43/T43),"-",AA43/T43)</f>
        <v>-</v>
      </c>
      <c r="AD43" s="60" t="str">
        <f aca="false">IF(ISERROR(AA43/T43),"-",AA43/T43)</f>
        <v>-</v>
      </c>
      <c r="AE43" s="60" t="n">
        <v>0.95</v>
      </c>
      <c r="AF43" s="60" t="n">
        <v>0.85</v>
      </c>
      <c r="AG43" s="61"/>
      <c r="AH43" s="1"/>
      <c r="AI43" s="1"/>
      <c r="AJ43" s="1"/>
      <c r="AK43" s="1"/>
    </row>
    <row r="44" customFormat="false" ht="14.25" hidden="false" customHeight="true" outlineLevel="0" collapsed="false">
      <c r="A44" s="1"/>
      <c r="B44" s="62" t="s">
        <v>43</v>
      </c>
      <c r="C44" s="57" t="n">
        <v>45327</v>
      </c>
      <c r="D44" s="1"/>
      <c r="E44" s="24" t="n">
        <f aca="false">+E43-F43</f>
        <v>0</v>
      </c>
      <c r="F44" s="24"/>
      <c r="G44" s="58" t="str">
        <f aca="false">IF(ISERR(F44/E44),"-",F44/E44)</f>
        <v>-</v>
      </c>
      <c r="H44" s="24"/>
      <c r="I44" s="24"/>
      <c r="J44" s="24"/>
      <c r="K44" s="24"/>
      <c r="L44" s="24" t="n">
        <f aca="false">SUM(H44:K44)</f>
        <v>0</v>
      </c>
      <c r="M44" s="58" t="str">
        <f aca="false">IF(ISERROR(1-(K44/L44)),"-",1-(K44/L44))</f>
        <v>-</v>
      </c>
      <c r="N44" s="59" t="str">
        <f aca="false">IF(ISERROR(L44/E44),"-",L44/E44)</f>
        <v>-</v>
      </c>
      <c r="O44" s="60" t="str">
        <f aca="false">IF(ISERROR(L44/E44),"-",L44/E44)</f>
        <v>-</v>
      </c>
      <c r="P44" s="60" t="n">
        <v>0.950000000000003</v>
      </c>
      <c r="Q44" s="60" t="n">
        <v>0.850000000000002</v>
      </c>
      <c r="R44" s="61"/>
      <c r="S44" s="1"/>
      <c r="T44" s="24" t="n">
        <f aca="false">+T43-U43</f>
        <v>0</v>
      </c>
      <c r="U44" s="24"/>
      <c r="V44" s="58" t="str">
        <f aca="false">IF(ISERR(U44/T44),"-",U44/T44)</f>
        <v>-</v>
      </c>
      <c r="W44" s="24"/>
      <c r="X44" s="24"/>
      <c r="Y44" s="24"/>
      <c r="Z44" s="24"/>
      <c r="AA44" s="24" t="n">
        <f aca="false">SUM(W44:Z44)</f>
        <v>0</v>
      </c>
      <c r="AB44" s="58" t="str">
        <f aca="false">IF(ISERROR(1-(Z44/AA44)),"-",1-(Z44/AA44))</f>
        <v>-</v>
      </c>
      <c r="AC44" s="59" t="str">
        <f aca="false">IF(ISERROR(AA44/T44),"-",AA44/T44)</f>
        <v>-</v>
      </c>
      <c r="AD44" s="60" t="str">
        <f aca="false">IF(ISERROR(AA44/T44),"-",AA44/T44)</f>
        <v>-</v>
      </c>
      <c r="AE44" s="60" t="n">
        <v>0.95</v>
      </c>
      <c r="AF44" s="60" t="n">
        <v>0.85</v>
      </c>
      <c r="AG44" s="61"/>
      <c r="AH44" s="1"/>
      <c r="AI44" s="1"/>
      <c r="AJ44" s="1"/>
      <c r="AK44" s="1"/>
    </row>
    <row r="45" customFormat="false" ht="14.25" hidden="false" customHeight="true" outlineLevel="0" collapsed="false">
      <c r="A45" s="1"/>
      <c r="B45" s="62" t="s">
        <v>43</v>
      </c>
      <c r="C45" s="57" t="n">
        <v>45328</v>
      </c>
      <c r="D45" s="1"/>
      <c r="E45" s="24" t="n">
        <f aca="false">+E44-F44</f>
        <v>0</v>
      </c>
      <c r="F45" s="24"/>
      <c r="G45" s="58" t="str">
        <f aca="false">IF(ISERR(F45/E45),"-",F45/E45)</f>
        <v>-</v>
      </c>
      <c r="H45" s="24"/>
      <c r="I45" s="24"/>
      <c r="J45" s="24"/>
      <c r="K45" s="24"/>
      <c r="L45" s="24" t="n">
        <f aca="false">SUM(H45:K45)</f>
        <v>0</v>
      </c>
      <c r="M45" s="58" t="str">
        <f aca="false">IF(ISERROR(1-(K45/L45)),"-",1-(K45/L45))</f>
        <v>-</v>
      </c>
      <c r="N45" s="59" t="str">
        <f aca="false">IF(ISERROR(L45/E45),"-",L45/E45)</f>
        <v>-</v>
      </c>
      <c r="O45" s="60" t="str">
        <f aca="false">IF(ISERROR(L45/E45),"-",L45/E45)</f>
        <v>-</v>
      </c>
      <c r="P45" s="60" t="n">
        <v>0.950000000000003</v>
      </c>
      <c r="Q45" s="60" t="n">
        <v>0.850000000000002</v>
      </c>
      <c r="R45" s="61"/>
      <c r="S45" s="1"/>
      <c r="T45" s="24" t="n">
        <f aca="false">+T44-U44</f>
        <v>0</v>
      </c>
      <c r="U45" s="24"/>
      <c r="V45" s="58" t="str">
        <f aca="false">IF(ISERR(U45/T45),"-",U45/T45)</f>
        <v>-</v>
      </c>
      <c r="W45" s="24"/>
      <c r="X45" s="24"/>
      <c r="Y45" s="24"/>
      <c r="Z45" s="24"/>
      <c r="AA45" s="24" t="n">
        <f aca="false">SUM(W45:Z45)</f>
        <v>0</v>
      </c>
      <c r="AB45" s="58" t="str">
        <f aca="false">IF(ISERROR(1-(Z45/AA45)),"-",1-(Z45/AA45))</f>
        <v>-</v>
      </c>
      <c r="AC45" s="59" t="str">
        <f aca="false">IF(ISERROR(AA45/T45),"-",AA45/T45)</f>
        <v>-</v>
      </c>
      <c r="AD45" s="60" t="str">
        <f aca="false">IF(ISERROR(AA45/T45),"-",AA45/T45)</f>
        <v>-</v>
      </c>
      <c r="AE45" s="60" t="n">
        <v>0.95</v>
      </c>
      <c r="AF45" s="60" t="n">
        <v>0.85</v>
      </c>
      <c r="AG45" s="61"/>
      <c r="AH45" s="1"/>
      <c r="AI45" s="1"/>
      <c r="AJ45" s="1"/>
      <c r="AK45" s="1"/>
    </row>
    <row r="46" customFormat="false" ht="14.25" hidden="false" customHeight="true" outlineLevel="0" collapsed="false">
      <c r="A46" s="1"/>
      <c r="B46" s="62" t="s">
        <v>43</v>
      </c>
      <c r="C46" s="57" t="n">
        <v>45329</v>
      </c>
      <c r="D46" s="1"/>
      <c r="E46" s="24" t="n">
        <f aca="false">+E45-F45</f>
        <v>0</v>
      </c>
      <c r="F46" s="24"/>
      <c r="G46" s="58" t="str">
        <f aca="false">IF(ISERR(F46/E46),"-",F46/E46)</f>
        <v>-</v>
      </c>
      <c r="H46" s="24"/>
      <c r="I46" s="24"/>
      <c r="J46" s="24"/>
      <c r="K46" s="24"/>
      <c r="L46" s="24" t="n">
        <f aca="false">SUM(H46:K46)</f>
        <v>0</v>
      </c>
      <c r="M46" s="58" t="str">
        <f aca="false">IF(ISERROR(1-(K46/L46)),"-",1-(K46/L46))</f>
        <v>-</v>
      </c>
      <c r="N46" s="59" t="str">
        <f aca="false">IF(ISERROR(L46/E46),"-",L46/E46)</f>
        <v>-</v>
      </c>
      <c r="O46" s="60" t="str">
        <f aca="false">IF(ISERROR(L46/E46),"-",L46/E46)</f>
        <v>-</v>
      </c>
      <c r="P46" s="60" t="n">
        <v>0.950000000000003</v>
      </c>
      <c r="Q46" s="60" t="n">
        <v>0.850000000000002</v>
      </c>
      <c r="R46" s="61"/>
      <c r="S46" s="1"/>
      <c r="T46" s="24" t="n">
        <f aca="false">+T45-U45</f>
        <v>0</v>
      </c>
      <c r="U46" s="24"/>
      <c r="V46" s="58" t="str">
        <f aca="false">IF(ISERR(U46/T46),"-",U46/T46)</f>
        <v>-</v>
      </c>
      <c r="W46" s="24"/>
      <c r="X46" s="24"/>
      <c r="Y46" s="24"/>
      <c r="Z46" s="24"/>
      <c r="AA46" s="24" t="n">
        <f aca="false">SUM(W46:Z46)</f>
        <v>0</v>
      </c>
      <c r="AB46" s="58" t="str">
        <f aca="false">IF(ISERROR(1-(Z46/AA46)),"-",1-(Z46/AA46))</f>
        <v>-</v>
      </c>
      <c r="AC46" s="59" t="str">
        <f aca="false">IF(ISERROR(AA46/T46),"-",AA46/T46)</f>
        <v>-</v>
      </c>
      <c r="AD46" s="60" t="str">
        <f aca="false">IF(ISERROR(AA46/T46),"-",AA46/T46)</f>
        <v>-</v>
      </c>
      <c r="AE46" s="60" t="n">
        <v>0.95</v>
      </c>
      <c r="AF46" s="60" t="n">
        <v>0.85</v>
      </c>
      <c r="AG46" s="61"/>
      <c r="AH46" s="1"/>
      <c r="AI46" s="1"/>
      <c r="AJ46" s="1"/>
      <c r="AK46" s="1"/>
    </row>
    <row r="47" customFormat="false" ht="14.25" hidden="false" customHeight="true" outlineLevel="0" collapsed="false">
      <c r="A47" s="1"/>
      <c r="B47" s="62" t="s">
        <v>43</v>
      </c>
      <c r="C47" s="57" t="n">
        <v>45330</v>
      </c>
      <c r="D47" s="1"/>
      <c r="E47" s="24" t="n">
        <f aca="false">+E46-F46</f>
        <v>0</v>
      </c>
      <c r="F47" s="24"/>
      <c r="G47" s="58" t="str">
        <f aca="false">IF(ISERR(F47/E47),"-",F47/E47)</f>
        <v>-</v>
      </c>
      <c r="H47" s="24"/>
      <c r="I47" s="24"/>
      <c r="J47" s="24"/>
      <c r="K47" s="24"/>
      <c r="L47" s="24" t="n">
        <f aca="false">SUM(H47:K47)</f>
        <v>0</v>
      </c>
      <c r="M47" s="58" t="str">
        <f aca="false">IF(ISERROR(1-(K47/L47)),"-",1-(K47/L47))</f>
        <v>-</v>
      </c>
      <c r="N47" s="59" t="str">
        <f aca="false">IF(ISERROR(L47/E47),"-",L47/E47)</f>
        <v>-</v>
      </c>
      <c r="O47" s="60" t="str">
        <f aca="false">IF(ISERROR(L47/E47),"-",L47/E47)</f>
        <v>-</v>
      </c>
      <c r="P47" s="60" t="n">
        <v>0.950000000000004</v>
      </c>
      <c r="Q47" s="60" t="n">
        <v>0.850000000000002</v>
      </c>
      <c r="R47" s="61"/>
      <c r="S47" s="1"/>
      <c r="T47" s="24" t="n">
        <f aca="false">+T46-U46</f>
        <v>0</v>
      </c>
      <c r="U47" s="24"/>
      <c r="V47" s="58" t="str">
        <f aca="false">IF(ISERR(U47/T47),"-",U47/T47)</f>
        <v>-</v>
      </c>
      <c r="W47" s="24"/>
      <c r="X47" s="24"/>
      <c r="Y47" s="24"/>
      <c r="Z47" s="24"/>
      <c r="AA47" s="24" t="n">
        <f aca="false">SUM(W47:Z47)</f>
        <v>0</v>
      </c>
      <c r="AB47" s="58" t="str">
        <f aca="false">IF(ISERROR(1-(Z47/AA47)),"-",1-(Z47/AA47))</f>
        <v>-</v>
      </c>
      <c r="AC47" s="59" t="str">
        <f aca="false">IF(ISERROR(AA47/T47),"-",AA47/T47)</f>
        <v>-</v>
      </c>
      <c r="AD47" s="60" t="str">
        <f aca="false">IF(ISERROR(AA47/T47),"-",AA47/T47)</f>
        <v>-</v>
      </c>
      <c r="AE47" s="60" t="n">
        <v>0.95</v>
      </c>
      <c r="AF47" s="60" t="n">
        <v>0.85</v>
      </c>
      <c r="AG47" s="61"/>
      <c r="AH47" s="1"/>
      <c r="AI47" s="1"/>
      <c r="AJ47" s="1"/>
      <c r="AK47" s="1"/>
    </row>
    <row r="48" customFormat="false" ht="14.25" hidden="false" customHeight="true" outlineLevel="0" collapsed="false">
      <c r="A48" s="1"/>
      <c r="B48" s="62" t="s">
        <v>43</v>
      </c>
      <c r="C48" s="57" t="n">
        <v>45331</v>
      </c>
      <c r="D48" s="1"/>
      <c r="E48" s="24" t="n">
        <f aca="false">+E47-F47</f>
        <v>0</v>
      </c>
      <c r="F48" s="24"/>
      <c r="G48" s="58" t="str">
        <f aca="false">IF(ISERR(F48/E48),"-",F48/E48)</f>
        <v>-</v>
      </c>
      <c r="H48" s="24"/>
      <c r="I48" s="24"/>
      <c r="J48" s="24"/>
      <c r="K48" s="24"/>
      <c r="L48" s="24" t="n">
        <f aca="false">SUM(H48:K48)</f>
        <v>0</v>
      </c>
      <c r="M48" s="58" t="str">
        <f aca="false">IF(ISERROR(1-(K48/L48)),"-",1-(K48/L48))</f>
        <v>-</v>
      </c>
      <c r="N48" s="59" t="str">
        <f aca="false">IF(ISERROR(L48/E48),"-",L48/E48)</f>
        <v>-</v>
      </c>
      <c r="O48" s="60" t="str">
        <f aca="false">IF(ISERROR(L48/E48),"-",L48/E48)</f>
        <v>-</v>
      </c>
      <c r="P48" s="60" t="n">
        <v>0.950000000000004</v>
      </c>
      <c r="Q48" s="60" t="n">
        <v>0.850000000000002</v>
      </c>
      <c r="R48" s="61"/>
      <c r="S48" s="1"/>
      <c r="T48" s="24" t="n">
        <f aca="false">+T47-U47</f>
        <v>0</v>
      </c>
      <c r="U48" s="24"/>
      <c r="V48" s="58" t="str">
        <f aca="false">IF(ISERR(U48/T48),"-",U48/T48)</f>
        <v>-</v>
      </c>
      <c r="W48" s="24"/>
      <c r="X48" s="24"/>
      <c r="Y48" s="24"/>
      <c r="Z48" s="24"/>
      <c r="AA48" s="24" t="n">
        <f aca="false">SUM(W48:Z48)</f>
        <v>0</v>
      </c>
      <c r="AB48" s="58" t="str">
        <f aca="false">IF(ISERROR(1-(Z48/AA48)),"-",1-(Z48/AA48))</f>
        <v>-</v>
      </c>
      <c r="AC48" s="59" t="str">
        <f aca="false">IF(ISERROR(AA48/T48),"-",AA48/T48)</f>
        <v>-</v>
      </c>
      <c r="AD48" s="60" t="str">
        <f aca="false">IF(ISERROR(AA48/T48),"-",AA48/T48)</f>
        <v>-</v>
      </c>
      <c r="AE48" s="60" t="n">
        <v>0.95</v>
      </c>
      <c r="AF48" s="60" t="n">
        <v>0.85</v>
      </c>
      <c r="AG48" s="61"/>
      <c r="AH48" s="1"/>
      <c r="AI48" s="1"/>
      <c r="AJ48" s="1"/>
      <c r="AK48" s="1"/>
    </row>
    <row r="49" customFormat="false" ht="14.25" hidden="false" customHeight="true" outlineLevel="0" collapsed="false">
      <c r="A49" s="1"/>
      <c r="B49" s="62" t="s">
        <v>43</v>
      </c>
      <c r="C49" s="57" t="n">
        <v>45332</v>
      </c>
      <c r="D49" s="1"/>
      <c r="E49" s="24" t="n">
        <f aca="false">+E48-F48</f>
        <v>0</v>
      </c>
      <c r="F49" s="24"/>
      <c r="G49" s="58" t="str">
        <f aca="false">IF(ISERR(F49/E49),"-",F49/E49)</f>
        <v>-</v>
      </c>
      <c r="H49" s="24"/>
      <c r="I49" s="24"/>
      <c r="J49" s="24"/>
      <c r="K49" s="24"/>
      <c r="L49" s="24" t="n">
        <f aca="false">SUM(H49:K49)</f>
        <v>0</v>
      </c>
      <c r="M49" s="58" t="str">
        <f aca="false">IF(ISERROR(1-(K49/L49)),"-",1-(K49/L49))</f>
        <v>-</v>
      </c>
      <c r="N49" s="59" t="str">
        <f aca="false">IF(ISERROR(L49/E49),"-",L49/E49)</f>
        <v>-</v>
      </c>
      <c r="O49" s="60" t="str">
        <f aca="false">IF(ISERROR(L49/E49),"-",L49/E49)</f>
        <v>-</v>
      </c>
      <c r="P49" s="60" t="n">
        <v>0.950000000000004</v>
      </c>
      <c r="Q49" s="60" t="n">
        <v>0.850000000000002</v>
      </c>
      <c r="R49" s="61"/>
      <c r="S49" s="1"/>
      <c r="T49" s="24" t="n">
        <f aca="false">+T48-U48</f>
        <v>0</v>
      </c>
      <c r="U49" s="24"/>
      <c r="V49" s="58" t="str">
        <f aca="false">IF(ISERR(U49/T49),"-",U49/T49)</f>
        <v>-</v>
      </c>
      <c r="W49" s="24"/>
      <c r="X49" s="24"/>
      <c r="Y49" s="24"/>
      <c r="Z49" s="24"/>
      <c r="AA49" s="24" t="n">
        <f aca="false">SUM(W49:Z49)</f>
        <v>0</v>
      </c>
      <c r="AB49" s="58" t="str">
        <f aca="false">IF(ISERROR(1-(Z49/AA49)),"-",1-(Z49/AA49))</f>
        <v>-</v>
      </c>
      <c r="AC49" s="59" t="str">
        <f aca="false">IF(ISERROR(AA49/T49),"-",AA49/T49)</f>
        <v>-</v>
      </c>
      <c r="AD49" s="60" t="str">
        <f aca="false">IF(ISERROR(AA49/T49),"-",AA49/T49)</f>
        <v>-</v>
      </c>
      <c r="AE49" s="60" t="n">
        <v>0.95</v>
      </c>
      <c r="AF49" s="60" t="n">
        <v>0.85</v>
      </c>
      <c r="AG49" s="61"/>
      <c r="AH49" s="1"/>
      <c r="AI49" s="1"/>
      <c r="AJ49" s="1"/>
      <c r="AK49" s="1"/>
    </row>
    <row r="50" customFormat="false" ht="14.25" hidden="false" customHeight="true" outlineLevel="0" collapsed="false">
      <c r="A50" s="1"/>
      <c r="B50" s="62" t="s">
        <v>43</v>
      </c>
      <c r="C50" s="57" t="n">
        <v>45333</v>
      </c>
      <c r="D50" s="1"/>
      <c r="E50" s="24" t="n">
        <f aca="false">+E49-F49</f>
        <v>0</v>
      </c>
      <c r="F50" s="24"/>
      <c r="G50" s="58" t="str">
        <f aca="false">IF(ISERR(F50/E50),"-",F50/E50)</f>
        <v>-</v>
      </c>
      <c r="H50" s="24"/>
      <c r="I50" s="24"/>
      <c r="J50" s="24"/>
      <c r="K50" s="24"/>
      <c r="L50" s="24" t="n">
        <f aca="false">SUM(H50:K50)</f>
        <v>0</v>
      </c>
      <c r="M50" s="58" t="str">
        <f aca="false">IF(ISERROR(1-(K50/L50)),"-",1-(K50/L50))</f>
        <v>-</v>
      </c>
      <c r="N50" s="59" t="str">
        <f aca="false">IF(ISERROR(L50/E50),"-",L50/E50)</f>
        <v>-</v>
      </c>
      <c r="O50" s="60" t="str">
        <f aca="false">IF(ISERROR(L50/E50),"-",L50/E50)</f>
        <v>-</v>
      </c>
      <c r="P50" s="60" t="n">
        <v>0.950000000000004</v>
      </c>
      <c r="Q50" s="60" t="n">
        <v>0.850000000000002</v>
      </c>
      <c r="R50" s="61"/>
      <c r="S50" s="1"/>
      <c r="T50" s="24" t="n">
        <f aca="false">+T49-U49</f>
        <v>0</v>
      </c>
      <c r="U50" s="24"/>
      <c r="V50" s="58" t="str">
        <f aca="false">IF(ISERR(U50/T50),"-",U50/T50)</f>
        <v>-</v>
      </c>
      <c r="W50" s="24"/>
      <c r="X50" s="24"/>
      <c r="Y50" s="24"/>
      <c r="Z50" s="24"/>
      <c r="AA50" s="24" t="n">
        <f aca="false">SUM(W50:Z50)</f>
        <v>0</v>
      </c>
      <c r="AB50" s="58" t="str">
        <f aca="false">IF(ISERROR(1-(Z50/AA50)),"-",1-(Z50/AA50))</f>
        <v>-</v>
      </c>
      <c r="AC50" s="59" t="str">
        <f aca="false">IF(ISERROR(AA50/T50),"-",AA50/T50)</f>
        <v>-</v>
      </c>
      <c r="AD50" s="60" t="str">
        <f aca="false">IF(ISERROR(AA50/T50),"-",AA50/T50)</f>
        <v>-</v>
      </c>
      <c r="AE50" s="60" t="n">
        <v>0.95</v>
      </c>
      <c r="AF50" s="60" t="n">
        <v>0.85</v>
      </c>
      <c r="AG50" s="61"/>
      <c r="AH50" s="1"/>
      <c r="AI50" s="1"/>
      <c r="AJ50" s="1"/>
      <c r="AK50" s="1"/>
    </row>
    <row r="51" customFormat="false" ht="14.25" hidden="false" customHeight="true" outlineLevel="0" collapsed="false">
      <c r="A51" s="1"/>
      <c r="B51" s="62" t="s">
        <v>43</v>
      </c>
      <c r="C51" s="57" t="n">
        <v>45334</v>
      </c>
      <c r="D51" s="1"/>
      <c r="E51" s="24" t="n">
        <f aca="false">+E50-F50</f>
        <v>0</v>
      </c>
      <c r="F51" s="24"/>
      <c r="G51" s="58" t="str">
        <f aca="false">IF(ISERR(F51/E51),"-",F51/E51)</f>
        <v>-</v>
      </c>
      <c r="H51" s="24"/>
      <c r="I51" s="24"/>
      <c r="J51" s="24"/>
      <c r="K51" s="24"/>
      <c r="L51" s="24" t="n">
        <f aca="false">SUM(H51:K51)</f>
        <v>0</v>
      </c>
      <c r="M51" s="58" t="str">
        <f aca="false">IF(ISERROR(1-(K51/L51)),"-",1-(K51/L51))</f>
        <v>-</v>
      </c>
      <c r="N51" s="59" t="str">
        <f aca="false">IF(ISERROR(L51/E51),"-",L51/E51)</f>
        <v>-</v>
      </c>
      <c r="O51" s="60" t="str">
        <f aca="false">IF(ISERROR(L51/E51),"-",L51/E51)</f>
        <v>-</v>
      </c>
      <c r="P51" s="60" t="n">
        <v>0.950000000000004</v>
      </c>
      <c r="Q51" s="60" t="n">
        <v>0.850000000000002</v>
      </c>
      <c r="R51" s="61"/>
      <c r="S51" s="1"/>
      <c r="T51" s="24" t="n">
        <f aca="false">+T50-U50</f>
        <v>0</v>
      </c>
      <c r="U51" s="24"/>
      <c r="V51" s="58" t="str">
        <f aca="false">IF(ISERR(U51/T51),"-",U51/T51)</f>
        <v>-</v>
      </c>
      <c r="W51" s="24"/>
      <c r="X51" s="24"/>
      <c r="Y51" s="24"/>
      <c r="Z51" s="24"/>
      <c r="AA51" s="24" t="n">
        <f aca="false">SUM(W51:Z51)</f>
        <v>0</v>
      </c>
      <c r="AB51" s="58" t="str">
        <f aca="false">IF(ISERROR(1-(Z51/AA51)),"-",1-(Z51/AA51))</f>
        <v>-</v>
      </c>
      <c r="AC51" s="59" t="str">
        <f aca="false">IF(ISERROR(AA51/T51),"-",AA51/T51)</f>
        <v>-</v>
      </c>
      <c r="AD51" s="60" t="str">
        <f aca="false">IF(ISERROR(AA51/T51),"-",AA51/T51)</f>
        <v>-</v>
      </c>
      <c r="AE51" s="60" t="n">
        <v>0.95</v>
      </c>
      <c r="AF51" s="60" t="n">
        <v>0.85</v>
      </c>
      <c r="AG51" s="61"/>
      <c r="AH51" s="1"/>
      <c r="AI51" s="1"/>
      <c r="AJ51" s="1"/>
      <c r="AK51" s="1"/>
    </row>
    <row r="52" customFormat="false" ht="14.25" hidden="false" customHeight="true" outlineLevel="0" collapsed="false">
      <c r="A52" s="1"/>
      <c r="B52" s="62" t="s">
        <v>43</v>
      </c>
      <c r="C52" s="57" t="n">
        <v>45335</v>
      </c>
      <c r="D52" s="1"/>
      <c r="E52" s="24" t="n">
        <f aca="false">+E51-F51</f>
        <v>0</v>
      </c>
      <c r="F52" s="24"/>
      <c r="G52" s="58" t="str">
        <f aca="false">IF(ISERR(F52/E52),"-",F52/E52)</f>
        <v>-</v>
      </c>
      <c r="H52" s="24"/>
      <c r="I52" s="24"/>
      <c r="J52" s="24"/>
      <c r="K52" s="24"/>
      <c r="L52" s="24" t="n">
        <f aca="false">SUM(H52:K52)</f>
        <v>0</v>
      </c>
      <c r="M52" s="58" t="str">
        <f aca="false">IF(ISERROR(1-(K52/L52)),"-",1-(K52/L52))</f>
        <v>-</v>
      </c>
      <c r="N52" s="59" t="str">
        <f aca="false">IF(ISERROR(L52/E52),"-",L52/E52)</f>
        <v>-</v>
      </c>
      <c r="O52" s="60" t="str">
        <f aca="false">IF(ISERROR(L52/E52),"-",L52/E52)</f>
        <v>-</v>
      </c>
      <c r="P52" s="60" t="n">
        <v>0.950000000000004</v>
      </c>
      <c r="Q52" s="60" t="n">
        <v>0.850000000000002</v>
      </c>
      <c r="R52" s="61"/>
      <c r="S52" s="1"/>
      <c r="T52" s="24" t="n">
        <f aca="false">+T51-U51</f>
        <v>0</v>
      </c>
      <c r="U52" s="24"/>
      <c r="V52" s="58" t="str">
        <f aca="false">IF(ISERR(U52/T52),"-",U52/T52)</f>
        <v>-</v>
      </c>
      <c r="W52" s="24"/>
      <c r="X52" s="24"/>
      <c r="Y52" s="24"/>
      <c r="Z52" s="24"/>
      <c r="AA52" s="24" t="n">
        <f aca="false">SUM(W52:Z52)</f>
        <v>0</v>
      </c>
      <c r="AB52" s="58" t="str">
        <f aca="false">IF(ISERROR(1-(Z52/AA52)),"-",1-(Z52/AA52))</f>
        <v>-</v>
      </c>
      <c r="AC52" s="59" t="str">
        <f aca="false">IF(ISERROR(AA52/T52),"-",AA52/T52)</f>
        <v>-</v>
      </c>
      <c r="AD52" s="60" t="str">
        <f aca="false">IF(ISERROR(AA52/T52),"-",AA52/T52)</f>
        <v>-</v>
      </c>
      <c r="AE52" s="60" t="n">
        <v>0.95</v>
      </c>
      <c r="AF52" s="60" t="n">
        <v>0.85</v>
      </c>
      <c r="AG52" s="61"/>
      <c r="AH52" s="1"/>
      <c r="AI52" s="1"/>
      <c r="AJ52" s="1"/>
      <c r="AK52" s="1"/>
    </row>
    <row r="53" customFormat="false" ht="14.25" hidden="false" customHeight="true" outlineLevel="0" collapsed="false">
      <c r="A53" s="1"/>
      <c r="B53" s="62" t="s">
        <v>43</v>
      </c>
      <c r="C53" s="57" t="n">
        <v>45336</v>
      </c>
      <c r="D53" s="1"/>
      <c r="E53" s="24" t="n">
        <f aca="false">+E52-F52</f>
        <v>0</v>
      </c>
      <c r="F53" s="24"/>
      <c r="G53" s="58" t="str">
        <f aca="false">IF(ISERR(F53/E53),"-",F53/E53)</f>
        <v>-</v>
      </c>
      <c r="H53" s="24"/>
      <c r="I53" s="24"/>
      <c r="J53" s="24"/>
      <c r="K53" s="24"/>
      <c r="L53" s="24" t="n">
        <f aca="false">SUM(H53:K53)</f>
        <v>0</v>
      </c>
      <c r="M53" s="58" t="str">
        <f aca="false">IF(ISERROR(1-(K53/L53)),"-",1-(K53/L53))</f>
        <v>-</v>
      </c>
      <c r="N53" s="59" t="str">
        <f aca="false">IF(ISERROR(L53/E53),"-",L53/E53)</f>
        <v>-</v>
      </c>
      <c r="O53" s="60" t="str">
        <f aca="false">IF(ISERROR(L53/E53),"-",L53/E53)</f>
        <v>-</v>
      </c>
      <c r="P53" s="60" t="n">
        <v>0.950000000000005</v>
      </c>
      <c r="Q53" s="60" t="n">
        <v>0.850000000000002</v>
      </c>
      <c r="R53" s="61"/>
      <c r="S53" s="1"/>
      <c r="T53" s="24" t="n">
        <f aca="false">+T52-U52</f>
        <v>0</v>
      </c>
      <c r="U53" s="24"/>
      <c r="V53" s="58" t="str">
        <f aca="false">IF(ISERR(U53/T53),"-",U53/T53)</f>
        <v>-</v>
      </c>
      <c r="W53" s="24"/>
      <c r="X53" s="24"/>
      <c r="Y53" s="24"/>
      <c r="Z53" s="24"/>
      <c r="AA53" s="24" t="n">
        <f aca="false">SUM(W53:Z53)</f>
        <v>0</v>
      </c>
      <c r="AB53" s="58" t="str">
        <f aca="false">IF(ISERROR(1-(Z53/AA53)),"-",1-(Z53/AA53))</f>
        <v>-</v>
      </c>
      <c r="AC53" s="59" t="str">
        <f aca="false">IF(ISERROR(AA53/T53),"-",AA53/T53)</f>
        <v>-</v>
      </c>
      <c r="AD53" s="60" t="str">
        <f aca="false">IF(ISERROR(AA53/T53),"-",AA53/T53)</f>
        <v>-</v>
      </c>
      <c r="AE53" s="60" t="n">
        <v>0.95</v>
      </c>
      <c r="AF53" s="60" t="n">
        <v>0.85</v>
      </c>
      <c r="AG53" s="61"/>
      <c r="AH53" s="1"/>
      <c r="AI53" s="1"/>
      <c r="AJ53" s="1"/>
      <c r="AK53" s="1"/>
    </row>
    <row r="54" customFormat="false" ht="14.25" hidden="false" customHeight="true" outlineLevel="0" collapsed="false">
      <c r="A54" s="1"/>
      <c r="B54" s="62" t="s">
        <v>43</v>
      </c>
      <c r="C54" s="57" t="n">
        <v>45337</v>
      </c>
      <c r="D54" s="1"/>
      <c r="E54" s="24" t="n">
        <f aca="false">+E53-F53</f>
        <v>0</v>
      </c>
      <c r="F54" s="24"/>
      <c r="G54" s="58" t="str">
        <f aca="false">IF(ISERR(F54/E54),"-",F54/E54)</f>
        <v>-</v>
      </c>
      <c r="H54" s="24"/>
      <c r="I54" s="24"/>
      <c r="J54" s="24"/>
      <c r="K54" s="24"/>
      <c r="L54" s="24" t="n">
        <f aca="false">SUM(H54:K54)</f>
        <v>0</v>
      </c>
      <c r="M54" s="58" t="str">
        <f aca="false">IF(ISERROR(1-(K54/L54)),"-",1-(K54/L54))</f>
        <v>-</v>
      </c>
      <c r="N54" s="59" t="str">
        <f aca="false">IF(ISERROR(L54/E54),"-",L54/E54)</f>
        <v>-</v>
      </c>
      <c r="O54" s="60" t="str">
        <f aca="false">IF(ISERROR(L54/E54),"-",L54/E54)</f>
        <v>-</v>
      </c>
      <c r="P54" s="60" t="n">
        <v>0.950000000000005</v>
      </c>
      <c r="Q54" s="60" t="n">
        <v>0.850000000000002</v>
      </c>
      <c r="R54" s="61"/>
      <c r="S54" s="1"/>
      <c r="T54" s="24" t="n">
        <f aca="false">+T53-U53</f>
        <v>0</v>
      </c>
      <c r="U54" s="24"/>
      <c r="V54" s="58" t="str">
        <f aca="false">IF(ISERR(U54/T54),"-",U54/T54)</f>
        <v>-</v>
      </c>
      <c r="W54" s="24"/>
      <c r="X54" s="24"/>
      <c r="Y54" s="24"/>
      <c r="Z54" s="24"/>
      <c r="AA54" s="24" t="n">
        <f aca="false">SUM(W54:Z54)</f>
        <v>0</v>
      </c>
      <c r="AB54" s="58" t="str">
        <f aca="false">IF(ISERROR(1-(Z54/AA54)),"-",1-(Z54/AA54))</f>
        <v>-</v>
      </c>
      <c r="AC54" s="59" t="str">
        <f aca="false">IF(ISERROR(AA54/T54),"-",AA54/T54)</f>
        <v>-</v>
      </c>
      <c r="AD54" s="60" t="str">
        <f aca="false">IF(ISERROR(AA54/T54),"-",AA54/T54)</f>
        <v>-</v>
      </c>
      <c r="AE54" s="60" t="n">
        <v>0.95</v>
      </c>
      <c r="AF54" s="60" t="n">
        <v>0.85</v>
      </c>
      <c r="AG54" s="61"/>
      <c r="AH54" s="1"/>
      <c r="AI54" s="1"/>
      <c r="AJ54" s="1"/>
      <c r="AK54" s="1"/>
    </row>
    <row r="55" customFormat="false" ht="14.25" hidden="false" customHeight="true" outlineLevel="0" collapsed="false">
      <c r="A55" s="1"/>
      <c r="B55" s="62" t="s">
        <v>43</v>
      </c>
      <c r="C55" s="57" t="n">
        <v>45338</v>
      </c>
      <c r="D55" s="1"/>
      <c r="E55" s="24" t="n">
        <f aca="false">+E54-F54</f>
        <v>0</v>
      </c>
      <c r="F55" s="24"/>
      <c r="G55" s="58" t="str">
        <f aca="false">IF(ISERR(F55/E55),"-",F55/E55)</f>
        <v>-</v>
      </c>
      <c r="H55" s="24"/>
      <c r="I55" s="24"/>
      <c r="J55" s="24"/>
      <c r="K55" s="24"/>
      <c r="L55" s="24" t="n">
        <f aca="false">SUM(H55:K55)</f>
        <v>0</v>
      </c>
      <c r="M55" s="58" t="str">
        <f aca="false">IF(ISERROR(1-(K55/L55)),"-",1-(K55/L55))</f>
        <v>-</v>
      </c>
      <c r="N55" s="59" t="str">
        <f aca="false">IF(ISERROR(L55/E55),"-",L55/E55)</f>
        <v>-</v>
      </c>
      <c r="O55" s="60" t="str">
        <f aca="false">IF(ISERROR(L55/E55),"-",L55/E55)</f>
        <v>-</v>
      </c>
      <c r="P55" s="60" t="n">
        <v>0.950000000000005</v>
      </c>
      <c r="Q55" s="60" t="n">
        <v>0.850000000000002</v>
      </c>
      <c r="R55" s="61"/>
      <c r="S55" s="1"/>
      <c r="T55" s="24" t="n">
        <f aca="false">+T54-U54</f>
        <v>0</v>
      </c>
      <c r="U55" s="24"/>
      <c r="V55" s="58" t="str">
        <f aca="false">IF(ISERR(U55/T55),"-",U55/T55)</f>
        <v>-</v>
      </c>
      <c r="W55" s="24"/>
      <c r="X55" s="24"/>
      <c r="Y55" s="24"/>
      <c r="Z55" s="24"/>
      <c r="AA55" s="24" t="n">
        <f aca="false">SUM(W55:Z55)</f>
        <v>0</v>
      </c>
      <c r="AB55" s="58" t="str">
        <f aca="false">IF(ISERROR(1-(Z55/AA55)),"-",1-(Z55/AA55))</f>
        <v>-</v>
      </c>
      <c r="AC55" s="59" t="str">
        <f aca="false">IF(ISERROR(AA55/T55),"-",AA55/T55)</f>
        <v>-</v>
      </c>
      <c r="AD55" s="60" t="str">
        <f aca="false">IF(ISERROR(AA55/T55),"-",AA55/T55)</f>
        <v>-</v>
      </c>
      <c r="AE55" s="60" t="n">
        <v>0.95</v>
      </c>
      <c r="AF55" s="60" t="n">
        <v>0.85</v>
      </c>
      <c r="AG55" s="61"/>
      <c r="AH55" s="1"/>
      <c r="AI55" s="1"/>
      <c r="AJ55" s="1"/>
      <c r="AK55" s="1"/>
    </row>
    <row r="56" customFormat="false" ht="14.25" hidden="false" customHeight="true" outlineLevel="0" collapsed="false">
      <c r="A56" s="1"/>
      <c r="B56" s="62" t="s">
        <v>43</v>
      </c>
      <c r="C56" s="57" t="n">
        <v>45339</v>
      </c>
      <c r="D56" s="1"/>
      <c r="E56" s="24" t="n">
        <f aca="false">+E55-F55</f>
        <v>0</v>
      </c>
      <c r="F56" s="24"/>
      <c r="G56" s="58" t="str">
        <f aca="false">IF(ISERR(F56/E56),"-",F56/E56)</f>
        <v>-</v>
      </c>
      <c r="H56" s="24"/>
      <c r="I56" s="24"/>
      <c r="J56" s="24"/>
      <c r="K56" s="24"/>
      <c r="L56" s="24" t="n">
        <f aca="false">SUM(H56:K56)</f>
        <v>0</v>
      </c>
      <c r="M56" s="58" t="str">
        <f aca="false">IF(ISERROR(1-(K56/L56)),"-",1-(K56/L56))</f>
        <v>-</v>
      </c>
      <c r="N56" s="59" t="str">
        <f aca="false">IF(ISERROR(L56/E56),"-",L56/E56)</f>
        <v>-</v>
      </c>
      <c r="O56" s="60" t="str">
        <f aca="false">IF(ISERROR(L56/E56),"-",L56/E56)</f>
        <v>-</v>
      </c>
      <c r="P56" s="60" t="n">
        <v>0.950000000000005</v>
      </c>
      <c r="Q56" s="60" t="n">
        <v>0.850000000000003</v>
      </c>
      <c r="R56" s="61"/>
      <c r="S56" s="1"/>
      <c r="T56" s="24" t="n">
        <f aca="false">+T55-U55</f>
        <v>0</v>
      </c>
      <c r="U56" s="24"/>
      <c r="V56" s="58" t="str">
        <f aca="false">IF(ISERR(U56/T56),"-",U56/T56)</f>
        <v>-</v>
      </c>
      <c r="W56" s="24"/>
      <c r="X56" s="24"/>
      <c r="Y56" s="24"/>
      <c r="Z56" s="24"/>
      <c r="AA56" s="24" t="n">
        <f aca="false">SUM(W56:Z56)</f>
        <v>0</v>
      </c>
      <c r="AB56" s="58" t="str">
        <f aca="false">IF(ISERROR(1-(Z56/AA56)),"-",1-(Z56/AA56))</f>
        <v>-</v>
      </c>
      <c r="AC56" s="59" t="str">
        <f aca="false">IF(ISERROR(AA56/T56),"-",AA56/T56)</f>
        <v>-</v>
      </c>
      <c r="AD56" s="60" t="str">
        <f aca="false">IF(ISERROR(AA56/T56),"-",AA56/T56)</f>
        <v>-</v>
      </c>
      <c r="AE56" s="60" t="n">
        <v>0.95</v>
      </c>
      <c r="AF56" s="60" t="n">
        <v>0.85</v>
      </c>
      <c r="AG56" s="61"/>
      <c r="AH56" s="1"/>
      <c r="AI56" s="1"/>
      <c r="AJ56" s="1"/>
      <c r="AK56" s="1"/>
    </row>
    <row r="57" customFormat="false" ht="14.25" hidden="false" customHeight="true" outlineLevel="0" collapsed="false">
      <c r="A57" s="1"/>
      <c r="B57" s="62" t="s">
        <v>43</v>
      </c>
      <c r="C57" s="57" t="n">
        <v>45340</v>
      </c>
      <c r="D57" s="1"/>
      <c r="E57" s="24" t="n">
        <f aca="false">+E56-F56</f>
        <v>0</v>
      </c>
      <c r="F57" s="24"/>
      <c r="G57" s="58" t="str">
        <f aca="false">IF(ISERR(F57/E57),"-",F57/E57)</f>
        <v>-</v>
      </c>
      <c r="H57" s="24"/>
      <c r="I57" s="24"/>
      <c r="J57" s="24"/>
      <c r="K57" s="24"/>
      <c r="L57" s="24" t="n">
        <f aca="false">SUM(H57:K57)</f>
        <v>0</v>
      </c>
      <c r="M57" s="58" t="str">
        <f aca="false">IF(ISERROR(1-(K57/L57)),"-",1-(K57/L57))</f>
        <v>-</v>
      </c>
      <c r="N57" s="59" t="str">
        <f aca="false">IF(ISERROR(L57/E57),"-",L57/E57)</f>
        <v>-</v>
      </c>
      <c r="O57" s="60" t="str">
        <f aca="false">IF(ISERROR(L57/E57),"-",L57/E57)</f>
        <v>-</v>
      </c>
      <c r="P57" s="60" t="n">
        <v>0.950000000000005</v>
      </c>
      <c r="Q57" s="60" t="n">
        <v>0.850000000000003</v>
      </c>
      <c r="R57" s="61"/>
      <c r="S57" s="1"/>
      <c r="T57" s="24" t="n">
        <f aca="false">+T56-U56</f>
        <v>0</v>
      </c>
      <c r="U57" s="24"/>
      <c r="V57" s="58" t="str">
        <f aca="false">IF(ISERR(U57/T57),"-",U57/T57)</f>
        <v>-</v>
      </c>
      <c r="W57" s="24"/>
      <c r="X57" s="24"/>
      <c r="Y57" s="24"/>
      <c r="Z57" s="24"/>
      <c r="AA57" s="24" t="n">
        <f aca="false">SUM(W57:Z57)</f>
        <v>0</v>
      </c>
      <c r="AB57" s="58" t="str">
        <f aca="false">IF(ISERROR(1-(Z57/AA57)),"-",1-(Z57/AA57))</f>
        <v>-</v>
      </c>
      <c r="AC57" s="59" t="str">
        <f aca="false">IF(ISERROR(AA57/T57),"-",AA57/T57)</f>
        <v>-</v>
      </c>
      <c r="AD57" s="60" t="str">
        <f aca="false">IF(ISERROR(AA57/T57),"-",AA57/T57)</f>
        <v>-</v>
      </c>
      <c r="AE57" s="60" t="n">
        <v>0.95</v>
      </c>
      <c r="AF57" s="60" t="n">
        <v>0.85</v>
      </c>
      <c r="AG57" s="61"/>
      <c r="AH57" s="1"/>
      <c r="AI57" s="1"/>
      <c r="AJ57" s="1"/>
      <c r="AK57" s="1"/>
    </row>
    <row r="58" customFormat="false" ht="14.25" hidden="false" customHeight="true" outlineLevel="0" collapsed="false">
      <c r="A58" s="1"/>
      <c r="B58" s="62" t="s">
        <v>43</v>
      </c>
      <c r="C58" s="57" t="n">
        <v>45341</v>
      </c>
      <c r="D58" s="1"/>
      <c r="E58" s="24" t="n">
        <f aca="false">+E57-F57</f>
        <v>0</v>
      </c>
      <c r="F58" s="24"/>
      <c r="G58" s="58" t="str">
        <f aca="false">IF(ISERR(F58/E58),"-",F58/E58)</f>
        <v>-</v>
      </c>
      <c r="H58" s="24"/>
      <c r="I58" s="24"/>
      <c r="J58" s="24"/>
      <c r="K58" s="24"/>
      <c r="L58" s="24" t="n">
        <f aca="false">SUM(H58:K58)</f>
        <v>0</v>
      </c>
      <c r="M58" s="58" t="str">
        <f aca="false">IF(ISERROR(1-(K58/L58)),"-",1-(K58/L58))</f>
        <v>-</v>
      </c>
      <c r="N58" s="59" t="str">
        <f aca="false">IF(ISERROR(L58/E58),"-",L58/E58)</f>
        <v>-</v>
      </c>
      <c r="O58" s="60" t="str">
        <f aca="false">IF(ISERROR(L58/E58),"-",L58/E58)</f>
        <v>-</v>
      </c>
      <c r="P58" s="60" t="n">
        <v>0.950000000000005</v>
      </c>
      <c r="Q58" s="60" t="n">
        <v>0.850000000000003</v>
      </c>
      <c r="R58" s="61"/>
      <c r="S58" s="1"/>
      <c r="T58" s="24" t="n">
        <f aca="false">+T57-U57</f>
        <v>0</v>
      </c>
      <c r="U58" s="24"/>
      <c r="V58" s="58" t="str">
        <f aca="false">IF(ISERR(U58/T58),"-",U58/T58)</f>
        <v>-</v>
      </c>
      <c r="W58" s="24"/>
      <c r="X58" s="24"/>
      <c r="Y58" s="24"/>
      <c r="Z58" s="24"/>
      <c r="AA58" s="24" t="n">
        <f aca="false">SUM(W58:Z58)</f>
        <v>0</v>
      </c>
      <c r="AB58" s="58" t="str">
        <f aca="false">IF(ISERROR(1-(Z58/AA58)),"-",1-(Z58/AA58))</f>
        <v>-</v>
      </c>
      <c r="AC58" s="59" t="str">
        <f aca="false">IF(ISERROR(AA58/T58),"-",AA58/T58)</f>
        <v>-</v>
      </c>
      <c r="AD58" s="60" t="str">
        <f aca="false">IF(ISERROR(AA58/T58),"-",AA58/T58)</f>
        <v>-</v>
      </c>
      <c r="AE58" s="60" t="n">
        <v>0.95</v>
      </c>
      <c r="AF58" s="60" t="n">
        <v>0.85</v>
      </c>
      <c r="AG58" s="61"/>
      <c r="AH58" s="1"/>
      <c r="AI58" s="1"/>
      <c r="AJ58" s="1"/>
      <c r="AK58" s="1"/>
    </row>
    <row r="59" customFormat="false" ht="14.25" hidden="false" customHeight="true" outlineLevel="0" collapsed="false">
      <c r="A59" s="1"/>
      <c r="B59" s="62" t="s">
        <v>43</v>
      </c>
      <c r="C59" s="57" t="n">
        <v>45342</v>
      </c>
      <c r="D59" s="1"/>
      <c r="E59" s="24" t="n">
        <f aca="false">+E58-F58</f>
        <v>0</v>
      </c>
      <c r="F59" s="24"/>
      <c r="G59" s="58" t="str">
        <f aca="false">IF(ISERR(F59/E59),"-",F59/E59)</f>
        <v>-</v>
      </c>
      <c r="H59" s="24"/>
      <c r="I59" s="24"/>
      <c r="J59" s="24"/>
      <c r="K59" s="24"/>
      <c r="L59" s="24" t="n">
        <f aca="false">SUM(H59:K59)</f>
        <v>0</v>
      </c>
      <c r="M59" s="58" t="str">
        <f aca="false">IF(ISERROR(1-(K59/L59)),"-",1-(K59/L59))</f>
        <v>-</v>
      </c>
      <c r="N59" s="59" t="str">
        <f aca="false">IF(ISERROR(L59/E59),"-",L59/E59)</f>
        <v>-</v>
      </c>
      <c r="O59" s="60" t="str">
        <f aca="false">IF(ISERROR(L59/E59),"-",L59/E59)</f>
        <v>-</v>
      </c>
      <c r="P59" s="60" t="n">
        <v>0.950000000000006</v>
      </c>
      <c r="Q59" s="60" t="n">
        <v>0.850000000000003</v>
      </c>
      <c r="R59" s="61"/>
      <c r="S59" s="1"/>
      <c r="T59" s="24" t="n">
        <f aca="false">+T58-U58</f>
        <v>0</v>
      </c>
      <c r="U59" s="24"/>
      <c r="V59" s="58" t="str">
        <f aca="false">IF(ISERR(U59/T59),"-",U59/T59)</f>
        <v>-</v>
      </c>
      <c r="W59" s="24"/>
      <c r="X59" s="24"/>
      <c r="Y59" s="24"/>
      <c r="Z59" s="24"/>
      <c r="AA59" s="24" t="n">
        <f aca="false">SUM(W59:Z59)</f>
        <v>0</v>
      </c>
      <c r="AB59" s="58" t="str">
        <f aca="false">IF(ISERROR(1-(Z59/AA59)),"-",1-(Z59/AA59))</f>
        <v>-</v>
      </c>
      <c r="AC59" s="59" t="str">
        <f aca="false">IF(ISERROR(AA59/T59),"-",AA59/T59)</f>
        <v>-</v>
      </c>
      <c r="AD59" s="60" t="str">
        <f aca="false">IF(ISERROR(AA59/T59),"-",AA59/T59)</f>
        <v>-</v>
      </c>
      <c r="AE59" s="60" t="n">
        <v>0.95</v>
      </c>
      <c r="AF59" s="60" t="n">
        <v>0.85</v>
      </c>
      <c r="AG59" s="61"/>
      <c r="AH59" s="1"/>
      <c r="AI59" s="1"/>
      <c r="AJ59" s="1"/>
      <c r="AK59" s="1"/>
    </row>
    <row r="60" customFormat="false" ht="14.25" hidden="false" customHeight="true" outlineLevel="0" collapsed="false">
      <c r="A60" s="1"/>
      <c r="B60" s="62" t="s">
        <v>43</v>
      </c>
      <c r="C60" s="57" t="n">
        <v>45343</v>
      </c>
      <c r="D60" s="1"/>
      <c r="E60" s="24" t="n">
        <f aca="false">+E59-F59</f>
        <v>0</v>
      </c>
      <c r="F60" s="24"/>
      <c r="G60" s="58" t="str">
        <f aca="false">IF(ISERR(F60/E60),"-",F60/E60)</f>
        <v>-</v>
      </c>
      <c r="H60" s="24"/>
      <c r="I60" s="24"/>
      <c r="J60" s="24"/>
      <c r="K60" s="24"/>
      <c r="L60" s="24" t="n">
        <f aca="false">SUM(H60:K60)</f>
        <v>0</v>
      </c>
      <c r="M60" s="58" t="str">
        <f aca="false">IF(ISERROR(1-(K60/L60)),"-",1-(K60/L60))</f>
        <v>-</v>
      </c>
      <c r="N60" s="59" t="str">
        <f aca="false">IF(ISERROR(L60/E60),"-",L60/E60)</f>
        <v>-</v>
      </c>
      <c r="O60" s="60" t="str">
        <f aca="false">IF(ISERROR(L60/E60),"-",L60/E60)</f>
        <v>-</v>
      </c>
      <c r="P60" s="60" t="n">
        <v>0.950000000000006</v>
      </c>
      <c r="Q60" s="60" t="n">
        <v>0.850000000000003</v>
      </c>
      <c r="R60" s="61"/>
      <c r="S60" s="1"/>
      <c r="T60" s="24" t="n">
        <f aca="false">+T59-U59</f>
        <v>0</v>
      </c>
      <c r="U60" s="24"/>
      <c r="V60" s="58" t="str">
        <f aca="false">IF(ISERR(U60/T60),"-",U60/T60)</f>
        <v>-</v>
      </c>
      <c r="W60" s="24"/>
      <c r="X60" s="24"/>
      <c r="Y60" s="24"/>
      <c r="Z60" s="24"/>
      <c r="AA60" s="24" t="n">
        <f aca="false">SUM(W60:Z60)</f>
        <v>0</v>
      </c>
      <c r="AB60" s="58" t="str">
        <f aca="false">IF(ISERROR(1-(Z60/AA60)),"-",1-(Z60/AA60))</f>
        <v>-</v>
      </c>
      <c r="AC60" s="59" t="str">
        <f aca="false">IF(ISERROR(AA60/T60),"-",AA60/T60)</f>
        <v>-</v>
      </c>
      <c r="AD60" s="60" t="str">
        <f aca="false">IF(ISERROR(AA60/T60),"-",AA60/T60)</f>
        <v>-</v>
      </c>
      <c r="AE60" s="60" t="n">
        <v>0.95</v>
      </c>
      <c r="AF60" s="60" t="n">
        <v>0.85</v>
      </c>
      <c r="AG60" s="61"/>
      <c r="AH60" s="1"/>
      <c r="AI60" s="1"/>
      <c r="AJ60" s="1"/>
      <c r="AK60" s="1"/>
    </row>
    <row r="61" customFormat="false" ht="14.25" hidden="false" customHeight="true" outlineLevel="0" collapsed="false">
      <c r="A61" s="1"/>
      <c r="B61" s="62" t="s">
        <v>43</v>
      </c>
      <c r="C61" s="57" t="n">
        <v>45344</v>
      </c>
      <c r="D61" s="1"/>
      <c r="E61" s="24" t="n">
        <f aca="false">+E60-F60</f>
        <v>0</v>
      </c>
      <c r="F61" s="24"/>
      <c r="G61" s="58" t="str">
        <f aca="false">IF(ISERR(F61/E61),"-",F61/E61)</f>
        <v>-</v>
      </c>
      <c r="H61" s="24"/>
      <c r="I61" s="24"/>
      <c r="J61" s="24"/>
      <c r="K61" s="24"/>
      <c r="L61" s="24" t="n">
        <f aca="false">SUM(H61:K61)</f>
        <v>0</v>
      </c>
      <c r="M61" s="58" t="str">
        <f aca="false">IF(ISERROR(1-(K61/L61)),"-",1-(K61/L61))</f>
        <v>-</v>
      </c>
      <c r="N61" s="59" t="str">
        <f aca="false">IF(ISERROR(L61/E61),"-",L61/E61)</f>
        <v>-</v>
      </c>
      <c r="O61" s="60" t="str">
        <f aca="false">IF(ISERROR(L61/E61),"-",L61/E61)</f>
        <v>-</v>
      </c>
      <c r="P61" s="60" t="n">
        <v>0.950000000000006</v>
      </c>
      <c r="Q61" s="60" t="n">
        <v>0.850000000000003</v>
      </c>
      <c r="R61" s="61"/>
      <c r="S61" s="1"/>
      <c r="T61" s="24" t="n">
        <f aca="false">+T60-U60</f>
        <v>0</v>
      </c>
      <c r="U61" s="24"/>
      <c r="V61" s="58" t="str">
        <f aca="false">IF(ISERR(U61/T61),"-",U61/T61)</f>
        <v>-</v>
      </c>
      <c r="W61" s="24"/>
      <c r="X61" s="24"/>
      <c r="Y61" s="24"/>
      <c r="Z61" s="24"/>
      <c r="AA61" s="24" t="n">
        <f aca="false">SUM(W61:Z61)</f>
        <v>0</v>
      </c>
      <c r="AB61" s="58" t="str">
        <f aca="false">IF(ISERROR(1-(Z61/AA61)),"-",1-(Z61/AA61))</f>
        <v>-</v>
      </c>
      <c r="AC61" s="59" t="str">
        <f aca="false">IF(ISERROR(AA61/T61),"-",AA61/T61)</f>
        <v>-</v>
      </c>
      <c r="AD61" s="60" t="str">
        <f aca="false">IF(ISERROR(AA61/T61),"-",AA61/T61)</f>
        <v>-</v>
      </c>
      <c r="AE61" s="60" t="n">
        <v>0.95</v>
      </c>
      <c r="AF61" s="60" t="n">
        <v>0.85</v>
      </c>
      <c r="AG61" s="61"/>
      <c r="AH61" s="1"/>
      <c r="AI61" s="1"/>
      <c r="AJ61" s="1"/>
      <c r="AK61" s="1"/>
    </row>
    <row r="62" customFormat="false" ht="14.25" hidden="false" customHeight="true" outlineLevel="0" collapsed="false">
      <c r="A62" s="1"/>
      <c r="B62" s="62" t="s">
        <v>43</v>
      </c>
      <c r="C62" s="57" t="n">
        <v>45345</v>
      </c>
      <c r="D62" s="1"/>
      <c r="E62" s="24" t="n">
        <f aca="false">+E61-F61</f>
        <v>0</v>
      </c>
      <c r="F62" s="24"/>
      <c r="G62" s="58" t="str">
        <f aca="false">IF(ISERR(F62/E62),"-",F62/E62)</f>
        <v>-</v>
      </c>
      <c r="H62" s="24"/>
      <c r="I62" s="24"/>
      <c r="J62" s="24"/>
      <c r="K62" s="24"/>
      <c r="L62" s="24" t="n">
        <f aca="false">SUM(H62:K62)</f>
        <v>0</v>
      </c>
      <c r="M62" s="58" t="str">
        <f aca="false">IF(ISERROR(1-(K62/L62)),"-",1-(K62/L62))</f>
        <v>-</v>
      </c>
      <c r="N62" s="59" t="str">
        <f aca="false">IF(ISERROR(L62/E62),"-",L62/E62)</f>
        <v>-</v>
      </c>
      <c r="O62" s="60" t="str">
        <f aca="false">IF(ISERROR(L62/E62),"-",L62/E62)</f>
        <v>-</v>
      </c>
      <c r="P62" s="60" t="n">
        <v>0.950000000000006</v>
      </c>
      <c r="Q62" s="60" t="n">
        <v>0.850000000000003</v>
      </c>
      <c r="R62" s="61"/>
      <c r="S62" s="1"/>
      <c r="T62" s="24" t="n">
        <f aca="false">+T61-U61</f>
        <v>0</v>
      </c>
      <c r="U62" s="24"/>
      <c r="V62" s="58" t="str">
        <f aca="false">IF(ISERR(U62/T62),"-",U62/T62)</f>
        <v>-</v>
      </c>
      <c r="W62" s="24"/>
      <c r="X62" s="24"/>
      <c r="Y62" s="24"/>
      <c r="Z62" s="24"/>
      <c r="AA62" s="24" t="n">
        <f aca="false">SUM(W62:Z62)</f>
        <v>0</v>
      </c>
      <c r="AB62" s="58" t="str">
        <f aca="false">IF(ISERROR(1-(Z62/AA62)),"-",1-(Z62/AA62))</f>
        <v>-</v>
      </c>
      <c r="AC62" s="59" t="str">
        <f aca="false">IF(ISERROR(AA62/T62),"-",AA62/T62)</f>
        <v>-</v>
      </c>
      <c r="AD62" s="60" t="str">
        <f aca="false">IF(ISERROR(AA62/T62),"-",AA62/T62)</f>
        <v>-</v>
      </c>
      <c r="AE62" s="60" t="n">
        <v>0.95</v>
      </c>
      <c r="AF62" s="60" t="n">
        <v>0.85</v>
      </c>
      <c r="AG62" s="61"/>
      <c r="AH62" s="1"/>
      <c r="AI62" s="1"/>
      <c r="AJ62" s="1"/>
      <c r="AK62" s="1"/>
    </row>
    <row r="63" customFormat="false" ht="14.25" hidden="false" customHeight="true" outlineLevel="0" collapsed="false">
      <c r="A63" s="1"/>
      <c r="B63" s="62" t="s">
        <v>43</v>
      </c>
      <c r="C63" s="57" t="n">
        <v>45346</v>
      </c>
      <c r="D63" s="1"/>
      <c r="E63" s="24" t="n">
        <f aca="false">+E62-F62</f>
        <v>0</v>
      </c>
      <c r="F63" s="24"/>
      <c r="G63" s="58" t="str">
        <f aca="false">IF(ISERR(F63/E63),"-",F63/E63)</f>
        <v>-</v>
      </c>
      <c r="H63" s="24"/>
      <c r="I63" s="24"/>
      <c r="J63" s="24"/>
      <c r="K63" s="24"/>
      <c r="L63" s="24" t="n">
        <f aca="false">SUM(H63:K63)</f>
        <v>0</v>
      </c>
      <c r="M63" s="58" t="str">
        <f aca="false">IF(ISERROR(1-(K63/L63)),"-",1-(K63/L63))</f>
        <v>-</v>
      </c>
      <c r="N63" s="59" t="str">
        <f aca="false">IF(ISERROR(L63/E63),"-",L63/E63)</f>
        <v>-</v>
      </c>
      <c r="O63" s="60" t="str">
        <f aca="false">IF(ISERROR(L63/E63),"-",L63/E63)</f>
        <v>-</v>
      </c>
      <c r="P63" s="60" t="n">
        <v>0.950000000000006</v>
      </c>
      <c r="Q63" s="60" t="n">
        <v>0.850000000000003</v>
      </c>
      <c r="R63" s="61"/>
      <c r="S63" s="1"/>
      <c r="T63" s="24" t="n">
        <f aca="false">+T62-U62</f>
        <v>0</v>
      </c>
      <c r="U63" s="24"/>
      <c r="V63" s="58" t="str">
        <f aca="false">IF(ISERR(U63/T63),"-",U63/T63)</f>
        <v>-</v>
      </c>
      <c r="W63" s="24"/>
      <c r="X63" s="24"/>
      <c r="Y63" s="24"/>
      <c r="Z63" s="24"/>
      <c r="AA63" s="24" t="n">
        <f aca="false">SUM(W63:Z63)</f>
        <v>0</v>
      </c>
      <c r="AB63" s="58" t="str">
        <f aca="false">IF(ISERROR(1-(Z63/AA63)),"-",1-(Z63/AA63))</f>
        <v>-</v>
      </c>
      <c r="AC63" s="59" t="str">
        <f aca="false">IF(ISERROR(AA63/T63),"-",AA63/T63)</f>
        <v>-</v>
      </c>
      <c r="AD63" s="60" t="str">
        <f aca="false">IF(ISERROR(AA63/T63),"-",AA63/T63)</f>
        <v>-</v>
      </c>
      <c r="AE63" s="60" t="n">
        <v>0.95</v>
      </c>
      <c r="AF63" s="60" t="n">
        <v>0.85</v>
      </c>
      <c r="AG63" s="61"/>
      <c r="AH63" s="1"/>
      <c r="AI63" s="1"/>
      <c r="AJ63" s="1"/>
      <c r="AK63" s="1"/>
    </row>
    <row r="64" customFormat="false" ht="14.25" hidden="false" customHeight="true" outlineLevel="0" collapsed="false">
      <c r="A64" s="1"/>
      <c r="B64" s="62" t="s">
        <v>43</v>
      </c>
      <c r="C64" s="57" t="n">
        <v>45347</v>
      </c>
      <c r="D64" s="1"/>
      <c r="E64" s="24" t="n">
        <f aca="false">+E63-F63</f>
        <v>0</v>
      </c>
      <c r="F64" s="24"/>
      <c r="G64" s="58" t="str">
        <f aca="false">IF(ISERR(F64/E64),"-",F64/E64)</f>
        <v>-</v>
      </c>
      <c r="H64" s="24"/>
      <c r="I64" s="24"/>
      <c r="J64" s="24"/>
      <c r="K64" s="24"/>
      <c r="L64" s="24" t="n">
        <f aca="false">SUM(H64:K64)</f>
        <v>0</v>
      </c>
      <c r="M64" s="58" t="str">
        <f aca="false">IF(ISERROR(1-(K64/L64)),"-",1-(K64/L64))</f>
        <v>-</v>
      </c>
      <c r="N64" s="59" t="str">
        <f aca="false">IF(ISERROR(L64/E64),"-",L64/E64)</f>
        <v>-</v>
      </c>
      <c r="O64" s="60" t="str">
        <f aca="false">IF(ISERROR(L64/E64),"-",L64/E64)</f>
        <v>-</v>
      </c>
      <c r="P64" s="60" t="n">
        <v>0.950000000000006</v>
      </c>
      <c r="Q64" s="60" t="n">
        <v>0.850000000000003</v>
      </c>
      <c r="R64" s="61"/>
      <c r="S64" s="1"/>
      <c r="T64" s="24" t="n">
        <f aca="false">+T63-U63</f>
        <v>0</v>
      </c>
      <c r="U64" s="24"/>
      <c r="V64" s="58" t="str">
        <f aca="false">IF(ISERR(U64/T64),"-",U64/T64)</f>
        <v>-</v>
      </c>
      <c r="W64" s="24"/>
      <c r="X64" s="24"/>
      <c r="Y64" s="24"/>
      <c r="Z64" s="24"/>
      <c r="AA64" s="24" t="n">
        <f aca="false">SUM(W64:Z64)</f>
        <v>0</v>
      </c>
      <c r="AB64" s="58" t="str">
        <f aca="false">IF(ISERROR(1-(Z64/AA64)),"-",1-(Z64/AA64))</f>
        <v>-</v>
      </c>
      <c r="AC64" s="59" t="str">
        <f aca="false">IF(ISERROR(AA64/T64),"-",AA64/T64)</f>
        <v>-</v>
      </c>
      <c r="AD64" s="60" t="str">
        <f aca="false">IF(ISERROR(AA64/T64),"-",AA64/T64)</f>
        <v>-</v>
      </c>
      <c r="AE64" s="60" t="n">
        <v>0.95</v>
      </c>
      <c r="AF64" s="60" t="n">
        <v>0.85</v>
      </c>
      <c r="AG64" s="61"/>
      <c r="AH64" s="1"/>
      <c r="AI64" s="1"/>
      <c r="AJ64" s="1"/>
      <c r="AK64" s="1"/>
    </row>
    <row r="65" customFormat="false" ht="14.25" hidden="false" customHeight="true" outlineLevel="0" collapsed="false">
      <c r="A65" s="1"/>
      <c r="B65" s="62" t="s">
        <v>43</v>
      </c>
      <c r="C65" s="57" t="n">
        <v>45348</v>
      </c>
      <c r="D65" s="1"/>
      <c r="E65" s="24" t="n">
        <f aca="false">+E64-F64</f>
        <v>0</v>
      </c>
      <c r="F65" s="24"/>
      <c r="G65" s="58" t="str">
        <f aca="false">IF(ISERR(F65/E65),"-",F65/E65)</f>
        <v>-</v>
      </c>
      <c r="H65" s="24"/>
      <c r="I65" s="24"/>
      <c r="J65" s="24"/>
      <c r="K65" s="24"/>
      <c r="L65" s="24" t="n">
        <f aca="false">SUM(H65:K65)</f>
        <v>0</v>
      </c>
      <c r="M65" s="58" t="str">
        <f aca="false">IF(ISERROR(1-(K65/L65)),"-",1-(K65/L65))</f>
        <v>-</v>
      </c>
      <c r="N65" s="59" t="str">
        <f aca="false">IF(ISERROR(L65/E65),"-",L65/E65)</f>
        <v>-</v>
      </c>
      <c r="O65" s="60" t="str">
        <f aca="false">IF(ISERROR(L65/E65),"-",L65/E65)</f>
        <v>-</v>
      </c>
      <c r="P65" s="60" t="n">
        <v>0.950000000000006</v>
      </c>
      <c r="Q65" s="60" t="n">
        <v>0.850000000000003</v>
      </c>
      <c r="R65" s="61"/>
      <c r="S65" s="1"/>
      <c r="T65" s="24" t="n">
        <f aca="false">+T64-U64</f>
        <v>0</v>
      </c>
      <c r="U65" s="24"/>
      <c r="V65" s="58" t="str">
        <f aca="false">IF(ISERR(U65/T65),"-",U65/T65)</f>
        <v>-</v>
      </c>
      <c r="W65" s="24"/>
      <c r="X65" s="24"/>
      <c r="Y65" s="24"/>
      <c r="Z65" s="24"/>
      <c r="AA65" s="24" t="n">
        <f aca="false">SUM(W65:Z65)</f>
        <v>0</v>
      </c>
      <c r="AB65" s="58" t="str">
        <f aca="false">IF(ISERROR(1-(Z65/AA65)),"-",1-(Z65/AA65))</f>
        <v>-</v>
      </c>
      <c r="AC65" s="59" t="str">
        <f aca="false">IF(ISERROR(AA65/T65),"-",AA65/T65)</f>
        <v>-</v>
      </c>
      <c r="AD65" s="60" t="str">
        <f aca="false">IF(ISERROR(AA65/T65),"-",AA65/T65)</f>
        <v>-</v>
      </c>
      <c r="AE65" s="60" t="n">
        <v>0.95</v>
      </c>
      <c r="AF65" s="60" t="n">
        <v>0.85</v>
      </c>
      <c r="AG65" s="61"/>
      <c r="AH65" s="1"/>
      <c r="AI65" s="1"/>
      <c r="AJ65" s="1"/>
      <c r="AK65" s="1"/>
    </row>
    <row r="66" customFormat="false" ht="14.25" hidden="false" customHeight="true" outlineLevel="0" collapsed="false">
      <c r="A66" s="1"/>
      <c r="B66" s="62" t="s">
        <v>43</v>
      </c>
      <c r="C66" s="57" t="n">
        <v>45349</v>
      </c>
      <c r="D66" s="1"/>
      <c r="E66" s="24" t="n">
        <f aca="false">+E65-F65</f>
        <v>0</v>
      </c>
      <c r="F66" s="24"/>
      <c r="G66" s="58" t="str">
        <f aca="false">IF(ISERR(F66/E66),"-",F66/E66)</f>
        <v>-</v>
      </c>
      <c r="H66" s="24"/>
      <c r="I66" s="24"/>
      <c r="J66" s="24"/>
      <c r="K66" s="24"/>
      <c r="L66" s="24" t="n">
        <f aca="false">SUM(H66:K66)</f>
        <v>0</v>
      </c>
      <c r="M66" s="58" t="str">
        <f aca="false">IF(ISERROR(1-(K66/L66)),"-",1-(K66/L66))</f>
        <v>-</v>
      </c>
      <c r="N66" s="59" t="str">
        <f aca="false">IF(ISERROR(L66/E66),"-",L66/E66)</f>
        <v>-</v>
      </c>
      <c r="O66" s="60" t="str">
        <f aca="false">IF(ISERROR(L66/E66),"-",L66/E66)</f>
        <v>-</v>
      </c>
      <c r="P66" s="60" t="n">
        <v>0.950000000000007</v>
      </c>
      <c r="Q66" s="60" t="n">
        <v>0.850000000000003</v>
      </c>
      <c r="R66" s="61"/>
      <c r="S66" s="1"/>
      <c r="T66" s="24" t="n">
        <f aca="false">+T65-U65</f>
        <v>0</v>
      </c>
      <c r="U66" s="24"/>
      <c r="V66" s="58" t="str">
        <f aca="false">IF(ISERR(U66/T66),"-",U66/T66)</f>
        <v>-</v>
      </c>
      <c r="W66" s="24"/>
      <c r="X66" s="24"/>
      <c r="Y66" s="24"/>
      <c r="Z66" s="24"/>
      <c r="AA66" s="24" t="n">
        <f aca="false">SUM(W66:Z66)</f>
        <v>0</v>
      </c>
      <c r="AB66" s="58" t="str">
        <f aca="false">IF(ISERROR(1-(Z66/AA66)),"-",1-(Z66/AA66))</f>
        <v>-</v>
      </c>
      <c r="AC66" s="59" t="str">
        <f aca="false">IF(ISERROR(AA66/T66),"-",AA66/T66)</f>
        <v>-</v>
      </c>
      <c r="AD66" s="60" t="str">
        <f aca="false">IF(ISERROR(AA66/T66),"-",AA66/T66)</f>
        <v>-</v>
      </c>
      <c r="AE66" s="60" t="n">
        <v>0.95</v>
      </c>
      <c r="AF66" s="60" t="n">
        <v>0.85</v>
      </c>
      <c r="AG66" s="61"/>
      <c r="AH66" s="1"/>
      <c r="AI66" s="1"/>
      <c r="AJ66" s="1"/>
      <c r="AK66" s="1"/>
    </row>
    <row r="67" customFormat="false" ht="14.25" hidden="false" customHeight="true" outlineLevel="0" collapsed="false">
      <c r="A67" s="1"/>
      <c r="B67" s="62" t="s">
        <v>43</v>
      </c>
      <c r="C67" s="57" t="n">
        <v>45350</v>
      </c>
      <c r="D67" s="1"/>
      <c r="E67" s="24" t="n">
        <f aca="false">+E66-F66</f>
        <v>0</v>
      </c>
      <c r="F67" s="24"/>
      <c r="G67" s="58" t="str">
        <f aca="false">IF(ISERR(F67/E67),"-",F67/E67)</f>
        <v>-</v>
      </c>
      <c r="H67" s="24"/>
      <c r="I67" s="24"/>
      <c r="J67" s="24"/>
      <c r="K67" s="24"/>
      <c r="L67" s="24" t="n">
        <f aca="false">SUM(H67:K67)</f>
        <v>0</v>
      </c>
      <c r="M67" s="58" t="str">
        <f aca="false">IF(ISERROR(1-(K67/L67)),"-",1-(K67/L67))</f>
        <v>-</v>
      </c>
      <c r="N67" s="59" t="str">
        <f aca="false">IF(ISERROR(L67/E67),"-",L67/E67)</f>
        <v>-</v>
      </c>
      <c r="O67" s="60" t="str">
        <f aca="false">IF(ISERROR(L67/E67),"-",L67/E67)</f>
        <v>-</v>
      </c>
      <c r="P67" s="60" t="n">
        <v>0.950000000000007</v>
      </c>
      <c r="Q67" s="60" t="n">
        <v>0.850000000000003</v>
      </c>
      <c r="R67" s="61"/>
      <c r="S67" s="1"/>
      <c r="T67" s="24" t="n">
        <f aca="false">+T66-U66</f>
        <v>0</v>
      </c>
      <c r="U67" s="24"/>
      <c r="V67" s="58" t="str">
        <f aca="false">IF(ISERR(U67/T67),"-",U67/T67)</f>
        <v>-</v>
      </c>
      <c r="W67" s="24"/>
      <c r="X67" s="24"/>
      <c r="Y67" s="24"/>
      <c r="Z67" s="24"/>
      <c r="AA67" s="24" t="n">
        <f aca="false">SUM(W67:Z67)</f>
        <v>0</v>
      </c>
      <c r="AB67" s="58" t="str">
        <f aca="false">IF(ISERROR(1-(Z67/AA67)),"-",1-(Z67/AA67))</f>
        <v>-</v>
      </c>
      <c r="AC67" s="59" t="str">
        <f aca="false">IF(ISERROR(AA67/T67),"-",AA67/T67)</f>
        <v>-</v>
      </c>
      <c r="AD67" s="60" t="str">
        <f aca="false">IF(ISERROR(AA67/T67),"-",AA67/T67)</f>
        <v>-</v>
      </c>
      <c r="AE67" s="60" t="n">
        <v>0.95</v>
      </c>
      <c r="AF67" s="60" t="n">
        <v>0.85</v>
      </c>
      <c r="AG67" s="61"/>
      <c r="AH67" s="1"/>
      <c r="AI67" s="1"/>
      <c r="AJ67" s="1"/>
      <c r="AK67" s="1"/>
    </row>
    <row r="68" customFormat="false" ht="14.25" hidden="false" customHeight="true" outlineLevel="0" collapsed="false">
      <c r="A68" s="1"/>
      <c r="B68" s="62" t="s">
        <v>43</v>
      </c>
      <c r="C68" s="57" t="n">
        <v>45351</v>
      </c>
      <c r="D68" s="1"/>
      <c r="E68" s="24" t="n">
        <f aca="false">+E67-F67</f>
        <v>0</v>
      </c>
      <c r="F68" s="24"/>
      <c r="G68" s="58" t="str">
        <f aca="false">IF(ISERR(F68/E68),"-",F68/E68)</f>
        <v>-</v>
      </c>
      <c r="H68" s="24"/>
      <c r="I68" s="24"/>
      <c r="J68" s="24"/>
      <c r="K68" s="24"/>
      <c r="L68" s="24" t="n">
        <f aca="false">SUM(H68:K68)</f>
        <v>0</v>
      </c>
      <c r="M68" s="58" t="str">
        <f aca="false">IF(ISERROR(1-(K68/L68)),"-",1-(K68/L68))</f>
        <v>-</v>
      </c>
      <c r="N68" s="59" t="str">
        <f aca="false">IF(ISERROR(L68/E68),"-",L68/E68)</f>
        <v>-</v>
      </c>
      <c r="O68" s="60" t="str">
        <f aca="false">IF(ISERROR(L68/E68),"-",L68/E68)</f>
        <v>-</v>
      </c>
      <c r="P68" s="60" t="n">
        <v>0.950000000000007</v>
      </c>
      <c r="Q68" s="60" t="n">
        <v>0.850000000000003</v>
      </c>
      <c r="R68" s="61"/>
      <c r="S68" s="1"/>
      <c r="T68" s="24" t="n">
        <f aca="false">+T67-U67</f>
        <v>0</v>
      </c>
      <c r="U68" s="24"/>
      <c r="V68" s="58" t="str">
        <f aca="false">IF(ISERR(U68/T68),"-",U68/T68)</f>
        <v>-</v>
      </c>
      <c r="W68" s="24"/>
      <c r="X68" s="24"/>
      <c r="Y68" s="24"/>
      <c r="Z68" s="24"/>
      <c r="AA68" s="24" t="n">
        <f aca="false">SUM(W68:Z68)</f>
        <v>0</v>
      </c>
      <c r="AB68" s="58" t="str">
        <f aca="false">IF(ISERROR(1-(Z68/AA68)),"-",1-(Z68/AA68))</f>
        <v>-</v>
      </c>
      <c r="AC68" s="59" t="str">
        <f aca="false">IF(ISERROR(AA68/T68),"-",AA68/T68)</f>
        <v>-</v>
      </c>
      <c r="AD68" s="60" t="str">
        <f aca="false">IF(ISERROR(AA68/T68),"-",AA68/T68)</f>
        <v>-</v>
      </c>
      <c r="AE68" s="60" t="n">
        <v>0.95</v>
      </c>
      <c r="AF68" s="60" t="n">
        <v>0.85</v>
      </c>
      <c r="AG68" s="61"/>
      <c r="AH68" s="1"/>
      <c r="AI68" s="1"/>
      <c r="AJ68" s="1"/>
      <c r="AK68" s="1"/>
    </row>
    <row r="69" customFormat="false" ht="14.25" hidden="false" customHeight="true" outlineLevel="0" collapsed="false">
      <c r="A69" s="1"/>
      <c r="B69" s="62" t="s">
        <v>44</v>
      </c>
      <c r="C69" s="57" t="n">
        <v>45352</v>
      </c>
      <c r="D69" s="1"/>
      <c r="E69" s="24" t="n">
        <f aca="false">+E68-F68</f>
        <v>0</v>
      </c>
      <c r="F69" s="24"/>
      <c r="G69" s="58" t="str">
        <f aca="false">IF(ISERR(F69/E69),"-",F69/E69)</f>
        <v>-</v>
      </c>
      <c r="H69" s="24"/>
      <c r="I69" s="24"/>
      <c r="J69" s="24"/>
      <c r="K69" s="24"/>
      <c r="L69" s="24" t="n">
        <f aca="false">SUM(H69:K69)</f>
        <v>0</v>
      </c>
      <c r="M69" s="58" t="str">
        <f aca="false">IF(ISERROR(1-(K69/L69)),"-",1-(K69/L69))</f>
        <v>-</v>
      </c>
      <c r="N69" s="59" t="str">
        <f aca="false">IF(ISERROR(L69/E69),"-",L69/E69)</f>
        <v>-</v>
      </c>
      <c r="O69" s="60" t="str">
        <f aca="false">IF(ISERROR(L69/E69),"-",L69/E69)</f>
        <v>-</v>
      </c>
      <c r="P69" s="60" t="n">
        <v>0.950000000000007</v>
      </c>
      <c r="Q69" s="60" t="n">
        <v>0.850000000000004</v>
      </c>
      <c r="R69" s="61"/>
      <c r="S69" s="1"/>
      <c r="T69" s="24" t="n">
        <f aca="false">+T68-U68</f>
        <v>0</v>
      </c>
      <c r="U69" s="24"/>
      <c r="V69" s="58" t="str">
        <f aca="false">IF(ISERR(U69/T69),"-",U69/T69)</f>
        <v>-</v>
      </c>
      <c r="W69" s="24"/>
      <c r="X69" s="24"/>
      <c r="Y69" s="24"/>
      <c r="Z69" s="24"/>
      <c r="AA69" s="24" t="n">
        <f aca="false">SUM(W69:Z69)</f>
        <v>0</v>
      </c>
      <c r="AB69" s="58" t="str">
        <f aca="false">IF(ISERROR(1-(Z69/AA69)),"-",1-(Z69/AA69))</f>
        <v>-</v>
      </c>
      <c r="AC69" s="59" t="str">
        <f aca="false">IF(ISERROR(AA69/T69),"-",AA69/T69)</f>
        <v>-</v>
      </c>
      <c r="AD69" s="60" t="str">
        <f aca="false">IF(ISERROR(AA69/T69),"-",AA69/T69)</f>
        <v>-</v>
      </c>
      <c r="AE69" s="60" t="n">
        <v>0.95</v>
      </c>
      <c r="AF69" s="60" t="n">
        <v>0.85</v>
      </c>
      <c r="AG69" s="61"/>
      <c r="AH69" s="1"/>
      <c r="AI69" s="1"/>
      <c r="AJ69" s="1"/>
      <c r="AK69" s="1"/>
    </row>
    <row r="70" customFormat="false" ht="14.25" hidden="false" customHeight="true" outlineLevel="0" collapsed="false">
      <c r="A70" s="1"/>
      <c r="B70" s="62" t="s">
        <v>44</v>
      </c>
      <c r="C70" s="57" t="n">
        <v>45353</v>
      </c>
      <c r="D70" s="1"/>
      <c r="E70" s="24" t="n">
        <f aca="false">+E69-F69</f>
        <v>0</v>
      </c>
      <c r="F70" s="24"/>
      <c r="G70" s="58" t="str">
        <f aca="false">IF(ISERR(F70/E70),"-",F70/E70)</f>
        <v>-</v>
      </c>
      <c r="H70" s="24"/>
      <c r="I70" s="24"/>
      <c r="J70" s="24"/>
      <c r="K70" s="24"/>
      <c r="L70" s="24" t="n">
        <f aca="false">SUM(H70:K70)</f>
        <v>0</v>
      </c>
      <c r="M70" s="58" t="str">
        <f aca="false">IF(ISERROR(1-(K70/L70)),"-",1-(K70/L70))</f>
        <v>-</v>
      </c>
      <c r="N70" s="59" t="str">
        <f aca="false">IF(ISERROR(L70/E70),"-",L70/E70)</f>
        <v>-</v>
      </c>
      <c r="O70" s="60" t="str">
        <f aca="false">IF(ISERROR(L70/E70),"-",L70/E70)</f>
        <v>-</v>
      </c>
      <c r="P70" s="60" t="n">
        <v>0.950000000000007</v>
      </c>
      <c r="Q70" s="60" t="n">
        <v>0.850000000000004</v>
      </c>
      <c r="R70" s="61"/>
      <c r="S70" s="1"/>
      <c r="T70" s="24" t="n">
        <f aca="false">+T69-U69</f>
        <v>0</v>
      </c>
      <c r="U70" s="24"/>
      <c r="V70" s="58" t="str">
        <f aca="false">IF(ISERR(U70/T70),"-",U70/T70)</f>
        <v>-</v>
      </c>
      <c r="W70" s="24"/>
      <c r="X70" s="24"/>
      <c r="Y70" s="24"/>
      <c r="Z70" s="24"/>
      <c r="AA70" s="24" t="n">
        <f aca="false">SUM(W70:Z70)</f>
        <v>0</v>
      </c>
      <c r="AB70" s="58" t="str">
        <f aca="false">IF(ISERROR(1-(Z70/AA70)),"-",1-(Z70/AA70))</f>
        <v>-</v>
      </c>
      <c r="AC70" s="59" t="str">
        <f aca="false">IF(ISERROR(AA70/T70),"-",AA70/T70)</f>
        <v>-</v>
      </c>
      <c r="AD70" s="60" t="str">
        <f aca="false">IF(ISERROR(AA70/T70),"-",AA70/T70)</f>
        <v>-</v>
      </c>
      <c r="AE70" s="60" t="n">
        <v>0.95</v>
      </c>
      <c r="AF70" s="60" t="n">
        <v>0.85</v>
      </c>
      <c r="AG70" s="61"/>
      <c r="AH70" s="1"/>
      <c r="AI70" s="1"/>
      <c r="AJ70" s="1"/>
      <c r="AK70" s="1"/>
    </row>
    <row r="71" customFormat="false" ht="14.25" hidden="false" customHeight="true" outlineLevel="0" collapsed="false">
      <c r="A71" s="1"/>
      <c r="B71" s="62" t="s">
        <v>44</v>
      </c>
      <c r="C71" s="57" t="n">
        <v>45354</v>
      </c>
      <c r="D71" s="1"/>
      <c r="E71" s="24" t="n">
        <f aca="false">+E70-F70</f>
        <v>0</v>
      </c>
      <c r="F71" s="24"/>
      <c r="G71" s="58" t="str">
        <f aca="false">IF(ISERR(F71/E71),"-",F71/E71)</f>
        <v>-</v>
      </c>
      <c r="H71" s="24"/>
      <c r="I71" s="24"/>
      <c r="J71" s="24"/>
      <c r="K71" s="24"/>
      <c r="L71" s="24" t="n">
        <f aca="false">SUM(H71:K71)</f>
        <v>0</v>
      </c>
      <c r="M71" s="58" t="str">
        <f aca="false">IF(ISERROR(1-(K71/L71)),"-",1-(K71/L71))</f>
        <v>-</v>
      </c>
      <c r="N71" s="59" t="str">
        <f aca="false">IF(ISERROR(L71/E71),"-",L71/E71)</f>
        <v>-</v>
      </c>
      <c r="O71" s="60" t="str">
        <f aca="false">IF(ISERROR(L71/E71),"-",L71/E71)</f>
        <v>-</v>
      </c>
      <c r="P71" s="60" t="n">
        <v>0.950000000000007</v>
      </c>
      <c r="Q71" s="60" t="n">
        <v>0.850000000000004</v>
      </c>
      <c r="R71" s="61"/>
      <c r="S71" s="1"/>
      <c r="T71" s="24" t="n">
        <f aca="false">+T70-U70</f>
        <v>0</v>
      </c>
      <c r="U71" s="24"/>
      <c r="V71" s="58" t="str">
        <f aca="false">IF(ISERR(U71/T71),"-",U71/T71)</f>
        <v>-</v>
      </c>
      <c r="W71" s="24"/>
      <c r="X71" s="24"/>
      <c r="Y71" s="24"/>
      <c r="Z71" s="24"/>
      <c r="AA71" s="24" t="n">
        <f aca="false">SUM(W71:Z71)</f>
        <v>0</v>
      </c>
      <c r="AB71" s="58" t="str">
        <f aca="false">IF(ISERROR(1-(Z71/AA71)),"-",1-(Z71/AA71))</f>
        <v>-</v>
      </c>
      <c r="AC71" s="59" t="str">
        <f aca="false">IF(ISERROR(AA71/T71),"-",AA71/T71)</f>
        <v>-</v>
      </c>
      <c r="AD71" s="60" t="str">
        <f aca="false">IF(ISERROR(AA71/T71),"-",AA71/T71)</f>
        <v>-</v>
      </c>
      <c r="AE71" s="60" t="n">
        <v>0.95</v>
      </c>
      <c r="AF71" s="60" t="n">
        <v>0.85</v>
      </c>
      <c r="AG71" s="61"/>
      <c r="AH71" s="1"/>
      <c r="AI71" s="1"/>
      <c r="AJ71" s="1"/>
      <c r="AK71" s="1"/>
    </row>
    <row r="72" customFormat="false" ht="14.25" hidden="false" customHeight="true" outlineLevel="0" collapsed="false">
      <c r="A72" s="1"/>
      <c r="B72" s="62" t="s">
        <v>44</v>
      </c>
      <c r="C72" s="57" t="n">
        <v>45355</v>
      </c>
      <c r="D72" s="1"/>
      <c r="E72" s="24" t="n">
        <f aca="false">+E71-F71</f>
        <v>0</v>
      </c>
      <c r="F72" s="24"/>
      <c r="G72" s="58" t="str">
        <f aca="false">IF(ISERR(F72/E72),"-",F72/E72)</f>
        <v>-</v>
      </c>
      <c r="H72" s="24"/>
      <c r="I72" s="24"/>
      <c r="J72" s="24"/>
      <c r="K72" s="24"/>
      <c r="L72" s="24" t="n">
        <f aca="false">SUM(H72:K72)</f>
        <v>0</v>
      </c>
      <c r="M72" s="58" t="str">
        <f aca="false">IF(ISERROR(1-(K72/L72)),"-",1-(K72/L72))</f>
        <v>-</v>
      </c>
      <c r="N72" s="59" t="str">
        <f aca="false">IF(ISERROR(L72/E72),"-",L72/E72)</f>
        <v>-</v>
      </c>
      <c r="O72" s="60" t="str">
        <f aca="false">IF(ISERROR(L72/E72),"-",L72/E72)</f>
        <v>-</v>
      </c>
      <c r="P72" s="60" t="n">
        <v>0.950000000000008</v>
      </c>
      <c r="Q72" s="60" t="n">
        <v>0.850000000000004</v>
      </c>
      <c r="R72" s="61"/>
      <c r="S72" s="1"/>
      <c r="T72" s="24" t="n">
        <f aca="false">+T71-U71</f>
        <v>0</v>
      </c>
      <c r="U72" s="24"/>
      <c r="V72" s="58" t="str">
        <f aca="false">IF(ISERR(U72/T72),"-",U72/T72)</f>
        <v>-</v>
      </c>
      <c r="W72" s="24"/>
      <c r="X72" s="24"/>
      <c r="Y72" s="24"/>
      <c r="Z72" s="24"/>
      <c r="AA72" s="24" t="n">
        <f aca="false">SUM(W72:Z72)</f>
        <v>0</v>
      </c>
      <c r="AB72" s="58" t="str">
        <f aca="false">IF(ISERROR(1-(Z72/AA72)),"-",1-(Z72/AA72))</f>
        <v>-</v>
      </c>
      <c r="AC72" s="59" t="str">
        <f aca="false">IF(ISERROR(AA72/T72),"-",AA72/T72)</f>
        <v>-</v>
      </c>
      <c r="AD72" s="60" t="str">
        <f aca="false">IF(ISERROR(AA72/T72),"-",AA72/T72)</f>
        <v>-</v>
      </c>
      <c r="AE72" s="60" t="n">
        <v>0.95</v>
      </c>
      <c r="AF72" s="60" t="n">
        <v>0.85</v>
      </c>
      <c r="AG72" s="61"/>
      <c r="AH72" s="1"/>
      <c r="AI72" s="1"/>
      <c r="AJ72" s="1"/>
      <c r="AK72" s="1"/>
    </row>
    <row r="73" customFormat="false" ht="14.25" hidden="false" customHeight="true" outlineLevel="0" collapsed="false">
      <c r="A73" s="1"/>
      <c r="B73" s="62" t="s">
        <v>44</v>
      </c>
      <c r="C73" s="57" t="n">
        <v>45356</v>
      </c>
      <c r="D73" s="1"/>
      <c r="E73" s="24" t="n">
        <f aca="false">+E72-F72</f>
        <v>0</v>
      </c>
      <c r="F73" s="24"/>
      <c r="G73" s="58" t="str">
        <f aca="false">IF(ISERR(F73/E73),"-",F73/E73)</f>
        <v>-</v>
      </c>
      <c r="H73" s="24"/>
      <c r="I73" s="24"/>
      <c r="J73" s="24"/>
      <c r="K73" s="24"/>
      <c r="L73" s="24" t="n">
        <f aca="false">SUM(H73:K73)</f>
        <v>0</v>
      </c>
      <c r="M73" s="58" t="str">
        <f aca="false">IF(ISERROR(1-(K73/L73)),"-",1-(K73/L73))</f>
        <v>-</v>
      </c>
      <c r="N73" s="59" t="str">
        <f aca="false">IF(ISERROR(L73/E73),"-",L73/E73)</f>
        <v>-</v>
      </c>
      <c r="O73" s="60" t="str">
        <f aca="false">IF(ISERROR(L73/E73),"-",L73/E73)</f>
        <v>-</v>
      </c>
      <c r="P73" s="60" t="n">
        <v>0.950000000000008</v>
      </c>
      <c r="Q73" s="60" t="n">
        <v>0.850000000000004</v>
      </c>
      <c r="R73" s="61"/>
      <c r="S73" s="1"/>
      <c r="T73" s="24" t="n">
        <f aca="false">+T72-U72</f>
        <v>0</v>
      </c>
      <c r="U73" s="24"/>
      <c r="V73" s="58" t="str">
        <f aca="false">IF(ISERR(U73/T73),"-",U73/T73)</f>
        <v>-</v>
      </c>
      <c r="W73" s="24"/>
      <c r="X73" s="24"/>
      <c r="Y73" s="24"/>
      <c r="Z73" s="24"/>
      <c r="AA73" s="24" t="n">
        <f aca="false">SUM(W73:Z73)</f>
        <v>0</v>
      </c>
      <c r="AB73" s="58" t="str">
        <f aca="false">IF(ISERROR(1-(Z73/AA73)),"-",1-(Z73/AA73))</f>
        <v>-</v>
      </c>
      <c r="AC73" s="59" t="str">
        <f aca="false">IF(ISERROR(AA73/T73),"-",AA73/T73)</f>
        <v>-</v>
      </c>
      <c r="AD73" s="60" t="str">
        <f aca="false">IF(ISERROR(AA73/T73),"-",AA73/T73)</f>
        <v>-</v>
      </c>
      <c r="AE73" s="60" t="n">
        <v>0.95</v>
      </c>
      <c r="AF73" s="60" t="n">
        <v>0.85</v>
      </c>
      <c r="AG73" s="61"/>
      <c r="AH73" s="1"/>
      <c r="AI73" s="1"/>
      <c r="AJ73" s="1"/>
      <c r="AK73" s="1"/>
    </row>
    <row r="74" customFormat="false" ht="14.25" hidden="false" customHeight="true" outlineLevel="0" collapsed="false">
      <c r="A74" s="1"/>
      <c r="B74" s="62" t="s">
        <v>44</v>
      </c>
      <c r="C74" s="57" t="n">
        <v>45357</v>
      </c>
      <c r="D74" s="1"/>
      <c r="E74" s="24" t="n">
        <f aca="false">+E73-F73</f>
        <v>0</v>
      </c>
      <c r="F74" s="24"/>
      <c r="G74" s="58" t="str">
        <f aca="false">IF(ISERR(F74/E74),"-",F74/E74)</f>
        <v>-</v>
      </c>
      <c r="H74" s="24"/>
      <c r="I74" s="24"/>
      <c r="J74" s="24"/>
      <c r="K74" s="24"/>
      <c r="L74" s="24" t="n">
        <f aca="false">SUM(H74:K74)</f>
        <v>0</v>
      </c>
      <c r="M74" s="58" t="str">
        <f aca="false">IF(ISERROR(1-(K74/L74)),"-",1-(K74/L74))</f>
        <v>-</v>
      </c>
      <c r="N74" s="59" t="str">
        <f aca="false">IF(ISERROR(L74/E74),"-",L74/E74)</f>
        <v>-</v>
      </c>
      <c r="O74" s="60" t="str">
        <f aca="false">IF(ISERROR(L74/E74),"-",L74/E74)</f>
        <v>-</v>
      </c>
      <c r="P74" s="60" t="n">
        <v>0.950000000000008</v>
      </c>
      <c r="Q74" s="60" t="n">
        <v>0.850000000000004</v>
      </c>
      <c r="R74" s="61"/>
      <c r="S74" s="1"/>
      <c r="T74" s="24" t="n">
        <f aca="false">+T73-U73</f>
        <v>0</v>
      </c>
      <c r="U74" s="24"/>
      <c r="V74" s="58" t="str">
        <f aca="false">IF(ISERR(U74/T74),"-",U74/T74)</f>
        <v>-</v>
      </c>
      <c r="W74" s="24"/>
      <c r="X74" s="24"/>
      <c r="Y74" s="24"/>
      <c r="Z74" s="24"/>
      <c r="AA74" s="24" t="n">
        <f aca="false">SUM(W74:Z74)</f>
        <v>0</v>
      </c>
      <c r="AB74" s="58" t="str">
        <f aca="false">IF(ISERROR(1-(Z74/AA74)),"-",1-(Z74/AA74))</f>
        <v>-</v>
      </c>
      <c r="AC74" s="59" t="str">
        <f aca="false">IF(ISERROR(AA74/T74),"-",AA74/T74)</f>
        <v>-</v>
      </c>
      <c r="AD74" s="60" t="str">
        <f aca="false">IF(ISERROR(AA74/T74),"-",AA74/T74)</f>
        <v>-</v>
      </c>
      <c r="AE74" s="60" t="n">
        <v>0.95</v>
      </c>
      <c r="AF74" s="60" t="n">
        <v>0.85</v>
      </c>
      <c r="AG74" s="61"/>
      <c r="AH74" s="1"/>
      <c r="AI74" s="1"/>
      <c r="AJ74" s="1"/>
      <c r="AK74" s="1"/>
    </row>
    <row r="75" customFormat="false" ht="14.25" hidden="false" customHeight="true" outlineLevel="0" collapsed="false">
      <c r="A75" s="1"/>
      <c r="B75" s="62" t="s">
        <v>44</v>
      </c>
      <c r="C75" s="57" t="n">
        <v>45358</v>
      </c>
      <c r="D75" s="1"/>
      <c r="E75" s="24" t="n">
        <f aca="false">+E74-F74</f>
        <v>0</v>
      </c>
      <c r="F75" s="24"/>
      <c r="G75" s="58" t="str">
        <f aca="false">IF(ISERR(F75/E75),"-",F75/E75)</f>
        <v>-</v>
      </c>
      <c r="H75" s="24"/>
      <c r="I75" s="24"/>
      <c r="J75" s="24"/>
      <c r="K75" s="24"/>
      <c r="L75" s="24" t="n">
        <f aca="false">SUM(H75:K75)</f>
        <v>0</v>
      </c>
      <c r="M75" s="58" t="str">
        <f aca="false">IF(ISERROR(1-(K75/L75)),"-",1-(K75/L75))</f>
        <v>-</v>
      </c>
      <c r="N75" s="59" t="str">
        <f aca="false">IF(ISERROR(L75/E75),"-",L75/E75)</f>
        <v>-</v>
      </c>
      <c r="O75" s="60" t="str">
        <f aca="false">IF(ISERROR(L75/E75),"-",L75/E75)</f>
        <v>-</v>
      </c>
      <c r="P75" s="60" t="n">
        <v>0.950000000000008</v>
      </c>
      <c r="Q75" s="60" t="n">
        <v>0.850000000000004</v>
      </c>
      <c r="R75" s="61"/>
      <c r="S75" s="1"/>
      <c r="T75" s="24" t="n">
        <f aca="false">+T74-U74</f>
        <v>0</v>
      </c>
      <c r="U75" s="24"/>
      <c r="V75" s="58" t="str">
        <f aca="false">IF(ISERR(U75/T75),"-",U75/T75)</f>
        <v>-</v>
      </c>
      <c r="W75" s="24"/>
      <c r="X75" s="24"/>
      <c r="Y75" s="24"/>
      <c r="Z75" s="24"/>
      <c r="AA75" s="24" t="n">
        <f aca="false">SUM(W75:Z75)</f>
        <v>0</v>
      </c>
      <c r="AB75" s="58" t="str">
        <f aca="false">IF(ISERROR(1-(Z75/AA75)),"-",1-(Z75/AA75))</f>
        <v>-</v>
      </c>
      <c r="AC75" s="59" t="str">
        <f aca="false">IF(ISERROR(AA75/T75),"-",AA75/T75)</f>
        <v>-</v>
      </c>
      <c r="AD75" s="60" t="str">
        <f aca="false">IF(ISERROR(AA75/T75),"-",AA75/T75)</f>
        <v>-</v>
      </c>
      <c r="AE75" s="60" t="n">
        <v>0.95</v>
      </c>
      <c r="AF75" s="60" t="n">
        <v>0.85</v>
      </c>
      <c r="AG75" s="61"/>
      <c r="AH75" s="1"/>
      <c r="AI75" s="1"/>
      <c r="AJ75" s="1"/>
      <c r="AK75" s="1"/>
    </row>
    <row r="76" customFormat="false" ht="14.25" hidden="false" customHeight="true" outlineLevel="0" collapsed="false">
      <c r="A76" s="1"/>
      <c r="B76" s="62" t="s">
        <v>44</v>
      </c>
      <c r="C76" s="57" t="n">
        <v>45359</v>
      </c>
      <c r="D76" s="1"/>
      <c r="E76" s="24" t="n">
        <f aca="false">+E75-F75</f>
        <v>0</v>
      </c>
      <c r="F76" s="24"/>
      <c r="G76" s="58" t="str">
        <f aca="false">IF(ISERR(F76/E76),"-",F76/E76)</f>
        <v>-</v>
      </c>
      <c r="H76" s="24"/>
      <c r="I76" s="24"/>
      <c r="J76" s="24"/>
      <c r="K76" s="24"/>
      <c r="L76" s="24" t="n">
        <f aca="false">SUM(H76:K76)</f>
        <v>0</v>
      </c>
      <c r="M76" s="58" t="str">
        <f aca="false">IF(ISERROR(1-(K76/L76)),"-",1-(K76/L76))</f>
        <v>-</v>
      </c>
      <c r="N76" s="59" t="str">
        <f aca="false">IF(ISERROR(L76/E76),"-",L76/E76)</f>
        <v>-</v>
      </c>
      <c r="O76" s="60" t="str">
        <f aca="false">IF(ISERROR(L76/E76),"-",L76/E76)</f>
        <v>-</v>
      </c>
      <c r="P76" s="60" t="n">
        <v>0.950000000000008</v>
      </c>
      <c r="Q76" s="60" t="n">
        <v>0.850000000000004</v>
      </c>
      <c r="R76" s="61"/>
      <c r="S76" s="1"/>
      <c r="T76" s="24" t="n">
        <f aca="false">+T75-U75</f>
        <v>0</v>
      </c>
      <c r="U76" s="24"/>
      <c r="V76" s="58" t="str">
        <f aca="false">IF(ISERR(U76/T76),"-",U76/T76)</f>
        <v>-</v>
      </c>
      <c r="W76" s="24"/>
      <c r="X76" s="24"/>
      <c r="Y76" s="24"/>
      <c r="Z76" s="24"/>
      <c r="AA76" s="24" t="n">
        <f aca="false">SUM(W76:Z76)</f>
        <v>0</v>
      </c>
      <c r="AB76" s="58" t="str">
        <f aca="false">IF(ISERROR(1-(Z76/AA76)),"-",1-(Z76/AA76))</f>
        <v>-</v>
      </c>
      <c r="AC76" s="59" t="str">
        <f aca="false">IF(ISERROR(AA76/T76),"-",AA76/T76)</f>
        <v>-</v>
      </c>
      <c r="AD76" s="60" t="str">
        <f aca="false">IF(ISERROR(AA76/T76),"-",AA76/T76)</f>
        <v>-</v>
      </c>
      <c r="AE76" s="60" t="n">
        <v>0.95</v>
      </c>
      <c r="AF76" s="60" t="n">
        <v>0.85</v>
      </c>
      <c r="AG76" s="61"/>
      <c r="AH76" s="1"/>
      <c r="AI76" s="1"/>
      <c r="AJ76" s="1"/>
      <c r="AK76" s="1"/>
    </row>
    <row r="77" customFormat="false" ht="14.25" hidden="false" customHeight="true" outlineLevel="0" collapsed="false">
      <c r="A77" s="1"/>
      <c r="B77" s="62" t="s">
        <v>44</v>
      </c>
      <c r="C77" s="57" t="n">
        <v>45360</v>
      </c>
      <c r="D77" s="1"/>
      <c r="E77" s="24" t="n">
        <f aca="false">+E76-F76</f>
        <v>0</v>
      </c>
      <c r="F77" s="24"/>
      <c r="G77" s="58" t="str">
        <f aca="false">IF(ISERR(F77/E77),"-",F77/E77)</f>
        <v>-</v>
      </c>
      <c r="H77" s="24"/>
      <c r="I77" s="24"/>
      <c r="J77" s="24"/>
      <c r="K77" s="24"/>
      <c r="L77" s="24" t="n">
        <f aca="false">SUM(H77:K77)</f>
        <v>0</v>
      </c>
      <c r="M77" s="58" t="str">
        <f aca="false">IF(ISERROR(1-(K77/L77)),"-",1-(K77/L77))</f>
        <v>-</v>
      </c>
      <c r="N77" s="59" t="str">
        <f aca="false">IF(ISERROR(L77/E77),"-",L77/E77)</f>
        <v>-</v>
      </c>
      <c r="O77" s="60" t="str">
        <f aca="false">IF(ISERROR(L77/E77),"-",L77/E77)</f>
        <v>-</v>
      </c>
      <c r="P77" s="60" t="n">
        <v>0.950000000000008</v>
      </c>
      <c r="Q77" s="60" t="n">
        <v>0.850000000000004</v>
      </c>
      <c r="R77" s="61"/>
      <c r="S77" s="1"/>
      <c r="T77" s="24" t="n">
        <f aca="false">+T76-U76</f>
        <v>0</v>
      </c>
      <c r="U77" s="24"/>
      <c r="V77" s="58" t="str">
        <f aca="false">IF(ISERR(U77/T77),"-",U77/T77)</f>
        <v>-</v>
      </c>
      <c r="W77" s="24"/>
      <c r="X77" s="24"/>
      <c r="Y77" s="24"/>
      <c r="Z77" s="24"/>
      <c r="AA77" s="24" t="n">
        <f aca="false">SUM(W77:Z77)</f>
        <v>0</v>
      </c>
      <c r="AB77" s="58" t="str">
        <f aca="false">IF(ISERROR(1-(Z77/AA77)),"-",1-(Z77/AA77))</f>
        <v>-</v>
      </c>
      <c r="AC77" s="59" t="str">
        <f aca="false">IF(ISERROR(AA77/T77),"-",AA77/T77)</f>
        <v>-</v>
      </c>
      <c r="AD77" s="60" t="str">
        <f aca="false">IF(ISERROR(AA77/T77),"-",AA77/T77)</f>
        <v>-</v>
      </c>
      <c r="AE77" s="60" t="n">
        <v>0.95</v>
      </c>
      <c r="AF77" s="60" t="n">
        <v>0.85</v>
      </c>
      <c r="AG77" s="61"/>
      <c r="AH77" s="1"/>
      <c r="AI77" s="1"/>
      <c r="AJ77" s="1"/>
      <c r="AK77" s="1"/>
    </row>
    <row r="78" customFormat="false" ht="14.25" hidden="false" customHeight="true" outlineLevel="0" collapsed="false">
      <c r="A78" s="1"/>
      <c r="B78" s="62" t="s">
        <v>44</v>
      </c>
      <c r="C78" s="57" t="n">
        <v>45361</v>
      </c>
      <c r="D78" s="1"/>
      <c r="E78" s="24" t="n">
        <f aca="false">+E77-F77</f>
        <v>0</v>
      </c>
      <c r="F78" s="24"/>
      <c r="G78" s="58" t="str">
        <f aca="false">IF(ISERR(F78/E78),"-",F78/E78)</f>
        <v>-</v>
      </c>
      <c r="H78" s="24"/>
      <c r="I78" s="24"/>
      <c r="J78" s="24"/>
      <c r="K78" s="24"/>
      <c r="L78" s="24" t="n">
        <f aca="false">SUM(H78:K78)</f>
        <v>0</v>
      </c>
      <c r="M78" s="58" t="str">
        <f aca="false">IF(ISERROR(1-(K78/L78)),"-",1-(K78/L78))</f>
        <v>-</v>
      </c>
      <c r="N78" s="59" t="str">
        <f aca="false">IF(ISERROR(L78/E78),"-",L78/E78)</f>
        <v>-</v>
      </c>
      <c r="O78" s="60" t="str">
        <f aca="false">IF(ISERROR(L78/E78),"-",L78/E78)</f>
        <v>-</v>
      </c>
      <c r="P78" s="60" t="n">
        <v>0.950000000000008</v>
      </c>
      <c r="Q78" s="60" t="n">
        <v>0.850000000000004</v>
      </c>
      <c r="R78" s="61"/>
      <c r="S78" s="1"/>
      <c r="T78" s="24" t="n">
        <f aca="false">+T77-U77</f>
        <v>0</v>
      </c>
      <c r="U78" s="24"/>
      <c r="V78" s="58" t="str">
        <f aca="false">IF(ISERR(U78/T78),"-",U78/T78)</f>
        <v>-</v>
      </c>
      <c r="W78" s="24"/>
      <c r="X78" s="24"/>
      <c r="Y78" s="24"/>
      <c r="Z78" s="24"/>
      <c r="AA78" s="24" t="n">
        <f aca="false">SUM(W78:Z78)</f>
        <v>0</v>
      </c>
      <c r="AB78" s="58" t="str">
        <f aca="false">IF(ISERROR(1-(Z78/AA78)),"-",1-(Z78/AA78))</f>
        <v>-</v>
      </c>
      <c r="AC78" s="59" t="str">
        <f aca="false">IF(ISERROR(AA78/T78),"-",AA78/T78)</f>
        <v>-</v>
      </c>
      <c r="AD78" s="60" t="str">
        <f aca="false">IF(ISERROR(AA78/T78),"-",AA78/T78)</f>
        <v>-</v>
      </c>
      <c r="AE78" s="60" t="n">
        <v>0.95</v>
      </c>
      <c r="AF78" s="60" t="n">
        <v>0.85</v>
      </c>
      <c r="AG78" s="61"/>
      <c r="AH78" s="1"/>
      <c r="AI78" s="1"/>
      <c r="AJ78" s="1"/>
      <c r="AK78" s="1"/>
    </row>
    <row r="79" customFormat="false" ht="14.25" hidden="false" customHeight="true" outlineLevel="0" collapsed="false">
      <c r="A79" s="1"/>
      <c r="B79" s="62" t="s">
        <v>44</v>
      </c>
      <c r="C79" s="57" t="n">
        <v>45362</v>
      </c>
      <c r="D79" s="1"/>
      <c r="E79" s="24" t="n">
        <f aca="false">+E78-F78</f>
        <v>0</v>
      </c>
      <c r="F79" s="24"/>
      <c r="G79" s="58" t="str">
        <f aca="false">IF(ISERR(F79/E79),"-",F79/E79)</f>
        <v>-</v>
      </c>
      <c r="H79" s="24"/>
      <c r="I79" s="24"/>
      <c r="J79" s="24"/>
      <c r="K79" s="24"/>
      <c r="L79" s="24" t="n">
        <f aca="false">SUM(H79:K79)</f>
        <v>0</v>
      </c>
      <c r="M79" s="58" t="str">
        <f aca="false">IF(ISERROR(1-(K79/L79)),"-",1-(K79/L79))</f>
        <v>-</v>
      </c>
      <c r="N79" s="59" t="str">
        <f aca="false">IF(ISERROR(L79/E79),"-",L79/E79)</f>
        <v>-</v>
      </c>
      <c r="O79" s="60" t="str">
        <f aca="false">IF(ISERROR(L79/E79),"-",L79/E79)</f>
        <v>-</v>
      </c>
      <c r="P79" s="60" t="n">
        <v>0.950000000000009</v>
      </c>
      <c r="Q79" s="60" t="n">
        <v>0.850000000000004</v>
      </c>
      <c r="R79" s="61"/>
      <c r="S79" s="1"/>
      <c r="T79" s="24" t="n">
        <f aca="false">+T78-U78</f>
        <v>0</v>
      </c>
      <c r="U79" s="24"/>
      <c r="V79" s="58" t="str">
        <f aca="false">IF(ISERR(U79/T79),"-",U79/T79)</f>
        <v>-</v>
      </c>
      <c r="W79" s="24"/>
      <c r="X79" s="24"/>
      <c r="Y79" s="24"/>
      <c r="Z79" s="24"/>
      <c r="AA79" s="24" t="n">
        <f aca="false">SUM(W79:Z79)</f>
        <v>0</v>
      </c>
      <c r="AB79" s="58" t="str">
        <f aca="false">IF(ISERROR(1-(Z79/AA79)),"-",1-(Z79/AA79))</f>
        <v>-</v>
      </c>
      <c r="AC79" s="59" t="str">
        <f aca="false">IF(ISERROR(AA79/T79),"-",AA79/T79)</f>
        <v>-</v>
      </c>
      <c r="AD79" s="60" t="str">
        <f aca="false">IF(ISERROR(AA79/T79),"-",AA79/T79)</f>
        <v>-</v>
      </c>
      <c r="AE79" s="60" t="n">
        <v>0.95</v>
      </c>
      <c r="AF79" s="60" t="n">
        <v>0.85</v>
      </c>
      <c r="AG79" s="61"/>
      <c r="AH79" s="1"/>
      <c r="AI79" s="1"/>
      <c r="AJ79" s="1"/>
      <c r="AK79" s="1"/>
    </row>
    <row r="80" customFormat="false" ht="14.25" hidden="false" customHeight="true" outlineLevel="0" collapsed="false">
      <c r="A80" s="1"/>
      <c r="B80" s="62" t="s">
        <v>44</v>
      </c>
      <c r="C80" s="57" t="n">
        <v>45363</v>
      </c>
      <c r="D80" s="1"/>
      <c r="E80" s="24" t="n">
        <f aca="false">+E79-F79</f>
        <v>0</v>
      </c>
      <c r="F80" s="24"/>
      <c r="G80" s="58" t="str">
        <f aca="false">IF(ISERR(F80/E80),"-",F80/E80)</f>
        <v>-</v>
      </c>
      <c r="H80" s="24"/>
      <c r="I80" s="24"/>
      <c r="J80" s="24"/>
      <c r="K80" s="24"/>
      <c r="L80" s="24" t="n">
        <f aca="false">SUM(H80:K80)</f>
        <v>0</v>
      </c>
      <c r="M80" s="58" t="str">
        <f aca="false">IF(ISERROR(1-(K80/L80)),"-",1-(K80/L80))</f>
        <v>-</v>
      </c>
      <c r="N80" s="59" t="str">
        <f aca="false">IF(ISERROR(L80/E80),"-",L80/E80)</f>
        <v>-</v>
      </c>
      <c r="O80" s="60" t="str">
        <f aca="false">IF(ISERROR(L80/E80),"-",L80/E80)</f>
        <v>-</v>
      </c>
      <c r="P80" s="60" t="n">
        <v>0.950000000000009</v>
      </c>
      <c r="Q80" s="60" t="n">
        <v>0.850000000000004</v>
      </c>
      <c r="R80" s="61"/>
      <c r="S80" s="1"/>
      <c r="T80" s="24" t="n">
        <f aca="false">+T79-U79</f>
        <v>0</v>
      </c>
      <c r="U80" s="24"/>
      <c r="V80" s="58" t="str">
        <f aca="false">IF(ISERR(U80/T80),"-",U80/T80)</f>
        <v>-</v>
      </c>
      <c r="W80" s="24"/>
      <c r="X80" s="24"/>
      <c r="Y80" s="24"/>
      <c r="Z80" s="24"/>
      <c r="AA80" s="24" t="n">
        <f aca="false">SUM(W80:Z80)</f>
        <v>0</v>
      </c>
      <c r="AB80" s="58" t="str">
        <f aca="false">IF(ISERROR(1-(Z80/AA80)),"-",1-(Z80/AA80))</f>
        <v>-</v>
      </c>
      <c r="AC80" s="59" t="str">
        <f aca="false">IF(ISERROR(AA80/T80),"-",AA80/T80)</f>
        <v>-</v>
      </c>
      <c r="AD80" s="60" t="str">
        <f aca="false">IF(ISERROR(AA80/T80),"-",AA80/T80)</f>
        <v>-</v>
      </c>
      <c r="AE80" s="60" t="n">
        <v>0.95</v>
      </c>
      <c r="AF80" s="60" t="n">
        <v>0.85</v>
      </c>
      <c r="AG80" s="61"/>
      <c r="AH80" s="1"/>
      <c r="AI80" s="1"/>
      <c r="AJ80" s="1"/>
      <c r="AK80" s="1"/>
    </row>
    <row r="81" customFormat="false" ht="14.25" hidden="false" customHeight="true" outlineLevel="0" collapsed="false">
      <c r="A81" s="1"/>
      <c r="B81" s="62" t="s">
        <v>44</v>
      </c>
      <c r="C81" s="57" t="n">
        <v>45364</v>
      </c>
      <c r="D81" s="1"/>
      <c r="E81" s="24" t="n">
        <f aca="false">+E80-F80</f>
        <v>0</v>
      </c>
      <c r="F81" s="24"/>
      <c r="G81" s="58" t="str">
        <f aca="false">IF(ISERR(F81/E81),"-",F81/E81)</f>
        <v>-</v>
      </c>
      <c r="H81" s="24"/>
      <c r="I81" s="24"/>
      <c r="J81" s="24"/>
      <c r="K81" s="24"/>
      <c r="L81" s="24" t="n">
        <f aca="false">SUM(H81:K81)</f>
        <v>0</v>
      </c>
      <c r="M81" s="58" t="str">
        <f aca="false">IF(ISERROR(1-(K81/L81)),"-",1-(K81/L81))</f>
        <v>-</v>
      </c>
      <c r="N81" s="59" t="str">
        <f aca="false">IF(ISERROR(L81/E81),"-",L81/E81)</f>
        <v>-</v>
      </c>
      <c r="O81" s="60" t="str">
        <f aca="false">IF(ISERROR(L81/E81),"-",L81/E81)</f>
        <v>-</v>
      </c>
      <c r="P81" s="60" t="n">
        <v>0.950000000000009</v>
      </c>
      <c r="Q81" s="60" t="n">
        <v>0.850000000000004</v>
      </c>
      <c r="R81" s="61"/>
      <c r="S81" s="1"/>
      <c r="T81" s="24" t="n">
        <f aca="false">+T80-U80</f>
        <v>0</v>
      </c>
      <c r="U81" s="24"/>
      <c r="V81" s="58" t="str">
        <f aca="false">IF(ISERR(U81/T81),"-",U81/T81)</f>
        <v>-</v>
      </c>
      <c r="W81" s="24"/>
      <c r="X81" s="24"/>
      <c r="Y81" s="24"/>
      <c r="Z81" s="24"/>
      <c r="AA81" s="24" t="n">
        <f aca="false">SUM(W81:Z81)</f>
        <v>0</v>
      </c>
      <c r="AB81" s="58" t="str">
        <f aca="false">IF(ISERROR(1-(Z81/AA81)),"-",1-(Z81/AA81))</f>
        <v>-</v>
      </c>
      <c r="AC81" s="59" t="str">
        <f aca="false">IF(ISERROR(AA81/T81),"-",AA81/T81)</f>
        <v>-</v>
      </c>
      <c r="AD81" s="60" t="str">
        <f aca="false">IF(ISERROR(AA81/T81),"-",AA81/T81)</f>
        <v>-</v>
      </c>
      <c r="AE81" s="60" t="n">
        <v>0.95</v>
      </c>
      <c r="AF81" s="60" t="n">
        <v>0.85</v>
      </c>
      <c r="AG81" s="61"/>
      <c r="AH81" s="1"/>
      <c r="AI81" s="1"/>
      <c r="AJ81" s="1"/>
      <c r="AK81" s="1"/>
    </row>
    <row r="82" customFormat="false" ht="14.25" hidden="false" customHeight="true" outlineLevel="0" collapsed="false">
      <c r="A82" s="1"/>
      <c r="B82" s="62" t="s">
        <v>44</v>
      </c>
      <c r="C82" s="57" t="n">
        <v>45365</v>
      </c>
      <c r="D82" s="1"/>
      <c r="E82" s="24" t="n">
        <f aca="false">+E81-F81</f>
        <v>0</v>
      </c>
      <c r="F82" s="24"/>
      <c r="G82" s="58" t="str">
        <f aca="false">IF(ISERR(F82/E82),"-",F82/E82)</f>
        <v>-</v>
      </c>
      <c r="H82" s="24"/>
      <c r="I82" s="24"/>
      <c r="J82" s="24"/>
      <c r="K82" s="24"/>
      <c r="L82" s="24" t="n">
        <f aca="false">SUM(H82:K82)</f>
        <v>0</v>
      </c>
      <c r="M82" s="58" t="str">
        <f aca="false">IF(ISERROR(1-(K82/L82)),"-",1-(K82/L82))</f>
        <v>-</v>
      </c>
      <c r="N82" s="59" t="str">
        <f aca="false">IF(ISERROR(L82/E82),"-",L82/E82)</f>
        <v>-</v>
      </c>
      <c r="O82" s="60" t="str">
        <f aca="false">IF(ISERROR(L82/E82),"-",L82/E82)</f>
        <v>-</v>
      </c>
      <c r="P82" s="60" t="n">
        <v>0.950000000000009</v>
      </c>
      <c r="Q82" s="60" t="n">
        <v>0.850000000000005</v>
      </c>
      <c r="R82" s="61"/>
      <c r="S82" s="1"/>
      <c r="T82" s="24" t="n">
        <f aca="false">+T81-U81</f>
        <v>0</v>
      </c>
      <c r="U82" s="24"/>
      <c r="V82" s="58" t="str">
        <f aca="false">IF(ISERR(U82/T82),"-",U82/T82)</f>
        <v>-</v>
      </c>
      <c r="W82" s="24"/>
      <c r="X82" s="24"/>
      <c r="Y82" s="24"/>
      <c r="Z82" s="24"/>
      <c r="AA82" s="24" t="n">
        <f aca="false">SUM(W82:Z82)</f>
        <v>0</v>
      </c>
      <c r="AB82" s="58" t="str">
        <f aca="false">IF(ISERROR(1-(Z82/AA82)),"-",1-(Z82/AA82))</f>
        <v>-</v>
      </c>
      <c r="AC82" s="59" t="str">
        <f aca="false">IF(ISERROR(AA82/T82),"-",AA82/T82)</f>
        <v>-</v>
      </c>
      <c r="AD82" s="60" t="str">
        <f aca="false">IF(ISERROR(AA82/T82),"-",AA82/T82)</f>
        <v>-</v>
      </c>
      <c r="AE82" s="60" t="n">
        <v>0.95</v>
      </c>
      <c r="AF82" s="60" t="n">
        <v>0.85</v>
      </c>
      <c r="AG82" s="61"/>
      <c r="AH82" s="1"/>
      <c r="AI82" s="1"/>
      <c r="AJ82" s="1"/>
      <c r="AK82" s="1"/>
    </row>
    <row r="83" customFormat="false" ht="14.25" hidden="false" customHeight="true" outlineLevel="0" collapsed="false">
      <c r="A83" s="1"/>
      <c r="B83" s="62" t="s">
        <v>44</v>
      </c>
      <c r="C83" s="57" t="n">
        <v>45366</v>
      </c>
      <c r="D83" s="1"/>
      <c r="E83" s="24" t="n">
        <f aca="false">+E82-F82</f>
        <v>0</v>
      </c>
      <c r="F83" s="24"/>
      <c r="G83" s="58" t="str">
        <f aca="false">IF(ISERR(F83/E83),"-",F83/E83)</f>
        <v>-</v>
      </c>
      <c r="H83" s="24"/>
      <c r="I83" s="24"/>
      <c r="J83" s="24"/>
      <c r="K83" s="24"/>
      <c r="L83" s="24" t="n">
        <f aca="false">SUM(H83:K83)</f>
        <v>0</v>
      </c>
      <c r="M83" s="58" t="str">
        <f aca="false">IF(ISERROR(1-(K83/L83)),"-",1-(K83/L83))</f>
        <v>-</v>
      </c>
      <c r="N83" s="59" t="str">
        <f aca="false">IF(ISERROR(L83/E83),"-",L83/E83)</f>
        <v>-</v>
      </c>
      <c r="O83" s="60" t="str">
        <f aca="false">IF(ISERROR(L83/E83),"-",L83/E83)</f>
        <v>-</v>
      </c>
      <c r="P83" s="60" t="n">
        <v>0.950000000000009</v>
      </c>
      <c r="Q83" s="60" t="n">
        <v>0.850000000000005</v>
      </c>
      <c r="R83" s="61"/>
      <c r="S83" s="1"/>
      <c r="T83" s="24" t="n">
        <f aca="false">+T82-U82</f>
        <v>0</v>
      </c>
      <c r="U83" s="24"/>
      <c r="V83" s="58" t="str">
        <f aca="false">IF(ISERR(U83/T83),"-",U83/T83)</f>
        <v>-</v>
      </c>
      <c r="W83" s="24"/>
      <c r="X83" s="24"/>
      <c r="Y83" s="24"/>
      <c r="Z83" s="24"/>
      <c r="AA83" s="24" t="n">
        <f aca="false">SUM(W83:Z83)</f>
        <v>0</v>
      </c>
      <c r="AB83" s="58" t="str">
        <f aca="false">IF(ISERROR(1-(Z83/AA83)),"-",1-(Z83/AA83))</f>
        <v>-</v>
      </c>
      <c r="AC83" s="59" t="str">
        <f aca="false">IF(ISERROR(AA83/T83),"-",AA83/T83)</f>
        <v>-</v>
      </c>
      <c r="AD83" s="60" t="str">
        <f aca="false">IF(ISERROR(AA83/T83),"-",AA83/T83)</f>
        <v>-</v>
      </c>
      <c r="AE83" s="60" t="n">
        <v>0.95</v>
      </c>
      <c r="AF83" s="60" t="n">
        <v>0.85</v>
      </c>
      <c r="AG83" s="61"/>
      <c r="AH83" s="1"/>
      <c r="AI83" s="1"/>
      <c r="AJ83" s="1"/>
      <c r="AK83" s="1"/>
    </row>
    <row r="84" customFormat="false" ht="14.25" hidden="false" customHeight="true" outlineLevel="0" collapsed="false">
      <c r="A84" s="1"/>
      <c r="B84" s="62" t="s">
        <v>44</v>
      </c>
      <c r="C84" s="57" t="n">
        <v>45367</v>
      </c>
      <c r="D84" s="1"/>
      <c r="E84" s="24" t="n">
        <f aca="false">+E83-F83</f>
        <v>0</v>
      </c>
      <c r="F84" s="24"/>
      <c r="G84" s="58" t="str">
        <f aca="false">IF(ISERR(F84/E84),"-",F84/E84)</f>
        <v>-</v>
      </c>
      <c r="H84" s="24"/>
      <c r="I84" s="24"/>
      <c r="J84" s="24"/>
      <c r="K84" s="24"/>
      <c r="L84" s="24" t="n">
        <f aca="false">SUM(H84:K84)</f>
        <v>0</v>
      </c>
      <c r="M84" s="58" t="str">
        <f aca="false">IF(ISERROR(1-(K84/L84)),"-",1-(K84/L84))</f>
        <v>-</v>
      </c>
      <c r="N84" s="59" t="str">
        <f aca="false">IF(ISERROR(L84/E84),"-",L84/E84)</f>
        <v>-</v>
      </c>
      <c r="O84" s="60" t="str">
        <f aca="false">IF(ISERROR(L84/E84),"-",L84/E84)</f>
        <v>-</v>
      </c>
      <c r="P84" s="60" t="n">
        <v>0.950000000000009</v>
      </c>
      <c r="Q84" s="60" t="n">
        <v>0.850000000000005</v>
      </c>
      <c r="R84" s="61"/>
      <c r="S84" s="1"/>
      <c r="T84" s="24" t="n">
        <f aca="false">+T83-U83</f>
        <v>0</v>
      </c>
      <c r="U84" s="24"/>
      <c r="V84" s="58" t="str">
        <f aca="false">IF(ISERR(U84/T84),"-",U84/T84)</f>
        <v>-</v>
      </c>
      <c r="W84" s="24"/>
      <c r="X84" s="24"/>
      <c r="Y84" s="24"/>
      <c r="Z84" s="24"/>
      <c r="AA84" s="24" t="n">
        <f aca="false">SUM(W84:Z84)</f>
        <v>0</v>
      </c>
      <c r="AB84" s="58" t="str">
        <f aca="false">IF(ISERROR(1-(Z84/AA84)),"-",1-(Z84/AA84))</f>
        <v>-</v>
      </c>
      <c r="AC84" s="59" t="str">
        <f aca="false">IF(ISERROR(AA84/T84),"-",AA84/T84)</f>
        <v>-</v>
      </c>
      <c r="AD84" s="60" t="str">
        <f aca="false">IF(ISERROR(AA84/T84),"-",AA84/T84)</f>
        <v>-</v>
      </c>
      <c r="AE84" s="60" t="n">
        <v>0.95</v>
      </c>
      <c r="AF84" s="60" t="n">
        <v>0.85</v>
      </c>
      <c r="AG84" s="61"/>
      <c r="AH84" s="1"/>
      <c r="AI84" s="1"/>
      <c r="AJ84" s="1"/>
      <c r="AK84" s="1"/>
    </row>
    <row r="85" customFormat="false" ht="14.25" hidden="false" customHeight="true" outlineLevel="0" collapsed="false">
      <c r="A85" s="1"/>
      <c r="B85" s="62" t="s">
        <v>44</v>
      </c>
      <c r="C85" s="57" t="n">
        <v>45368</v>
      </c>
      <c r="D85" s="1"/>
      <c r="E85" s="24" t="n">
        <f aca="false">+E84-F84</f>
        <v>0</v>
      </c>
      <c r="F85" s="24"/>
      <c r="G85" s="58" t="str">
        <f aca="false">IF(ISERR(F85/E85),"-",F85/E85)</f>
        <v>-</v>
      </c>
      <c r="H85" s="24"/>
      <c r="I85" s="24"/>
      <c r="J85" s="24"/>
      <c r="K85" s="24"/>
      <c r="L85" s="24" t="n">
        <f aca="false">SUM(H85:K85)</f>
        <v>0</v>
      </c>
      <c r="M85" s="58" t="str">
        <f aca="false">IF(ISERROR(1-(K85/L85)),"-",1-(K85/L85))</f>
        <v>-</v>
      </c>
      <c r="N85" s="59" t="str">
        <f aca="false">IF(ISERROR(L85/E85),"-",L85/E85)</f>
        <v>-</v>
      </c>
      <c r="O85" s="60" t="str">
        <f aca="false">IF(ISERROR(L85/E85),"-",L85/E85)</f>
        <v>-</v>
      </c>
      <c r="P85" s="60" t="n">
        <v>0.95000000000001</v>
      </c>
      <c r="Q85" s="60" t="n">
        <v>0.850000000000005</v>
      </c>
      <c r="R85" s="61"/>
      <c r="S85" s="1"/>
      <c r="T85" s="24" t="n">
        <f aca="false">+T84-U84</f>
        <v>0</v>
      </c>
      <c r="U85" s="24"/>
      <c r="V85" s="58" t="str">
        <f aca="false">IF(ISERR(U85/T85),"-",U85/T85)</f>
        <v>-</v>
      </c>
      <c r="W85" s="24"/>
      <c r="X85" s="24"/>
      <c r="Y85" s="24"/>
      <c r="Z85" s="24"/>
      <c r="AA85" s="24" t="n">
        <f aca="false">SUM(W85:Z85)</f>
        <v>0</v>
      </c>
      <c r="AB85" s="58" t="str">
        <f aca="false">IF(ISERROR(1-(Z85/AA85)),"-",1-(Z85/AA85))</f>
        <v>-</v>
      </c>
      <c r="AC85" s="59" t="str">
        <f aca="false">IF(ISERROR(AA85/T85),"-",AA85/T85)</f>
        <v>-</v>
      </c>
      <c r="AD85" s="60" t="str">
        <f aca="false">IF(ISERROR(AA85/T85),"-",AA85/T85)</f>
        <v>-</v>
      </c>
      <c r="AE85" s="60" t="n">
        <v>0.95</v>
      </c>
      <c r="AF85" s="60" t="n">
        <v>0.85</v>
      </c>
      <c r="AG85" s="61"/>
      <c r="AH85" s="1"/>
      <c r="AI85" s="1"/>
      <c r="AJ85" s="1"/>
      <c r="AK85" s="1"/>
    </row>
    <row r="86" customFormat="false" ht="14.25" hidden="false" customHeight="true" outlineLevel="0" collapsed="false">
      <c r="A86" s="1"/>
      <c r="B86" s="62" t="s">
        <v>44</v>
      </c>
      <c r="C86" s="57" t="n">
        <v>45369</v>
      </c>
      <c r="D86" s="1"/>
      <c r="E86" s="24" t="n">
        <f aca="false">+E85-F85</f>
        <v>0</v>
      </c>
      <c r="F86" s="24"/>
      <c r="G86" s="58" t="str">
        <f aca="false">IF(ISERR(F86/E86),"-",F86/E86)</f>
        <v>-</v>
      </c>
      <c r="H86" s="24"/>
      <c r="I86" s="24"/>
      <c r="J86" s="24"/>
      <c r="K86" s="24"/>
      <c r="L86" s="24" t="n">
        <f aca="false">SUM(H86:K86)</f>
        <v>0</v>
      </c>
      <c r="M86" s="58" t="str">
        <f aca="false">IF(ISERROR(1-(K86/L86)),"-",1-(K86/L86))</f>
        <v>-</v>
      </c>
      <c r="N86" s="59" t="str">
        <f aca="false">IF(ISERROR(L86/E86),"-",L86/E86)</f>
        <v>-</v>
      </c>
      <c r="O86" s="60" t="str">
        <f aca="false">IF(ISERROR(L86/E86),"-",L86/E86)</f>
        <v>-</v>
      </c>
      <c r="P86" s="60" t="n">
        <v>0.95000000000001</v>
      </c>
      <c r="Q86" s="60" t="n">
        <v>0.850000000000005</v>
      </c>
      <c r="R86" s="61"/>
      <c r="S86" s="1"/>
      <c r="T86" s="24" t="n">
        <f aca="false">+T85-U85</f>
        <v>0</v>
      </c>
      <c r="U86" s="24"/>
      <c r="V86" s="58" t="str">
        <f aca="false">IF(ISERR(U86/T86),"-",U86/T86)</f>
        <v>-</v>
      </c>
      <c r="W86" s="24"/>
      <c r="X86" s="24"/>
      <c r="Y86" s="24"/>
      <c r="Z86" s="24"/>
      <c r="AA86" s="24" t="n">
        <f aca="false">SUM(W86:Z86)</f>
        <v>0</v>
      </c>
      <c r="AB86" s="58" t="str">
        <f aca="false">IF(ISERROR(1-(Z86/AA86)),"-",1-(Z86/AA86))</f>
        <v>-</v>
      </c>
      <c r="AC86" s="59" t="str">
        <f aca="false">IF(ISERROR(AA86/T86),"-",AA86/T86)</f>
        <v>-</v>
      </c>
      <c r="AD86" s="60" t="str">
        <f aca="false">IF(ISERROR(AA86/T86),"-",AA86/T86)</f>
        <v>-</v>
      </c>
      <c r="AE86" s="60" t="n">
        <v>0.95</v>
      </c>
      <c r="AF86" s="60" t="n">
        <v>0.85</v>
      </c>
      <c r="AG86" s="61"/>
      <c r="AH86" s="1"/>
      <c r="AI86" s="1"/>
      <c r="AJ86" s="1"/>
      <c r="AK86" s="1"/>
    </row>
    <row r="87" customFormat="false" ht="14.25" hidden="false" customHeight="true" outlineLevel="0" collapsed="false">
      <c r="A87" s="1"/>
      <c r="B87" s="62" t="s">
        <v>44</v>
      </c>
      <c r="C87" s="57" t="n">
        <v>45370</v>
      </c>
      <c r="D87" s="1"/>
      <c r="E87" s="24" t="n">
        <f aca="false">+E86-F86</f>
        <v>0</v>
      </c>
      <c r="F87" s="24"/>
      <c r="G87" s="58" t="str">
        <f aca="false">IF(ISERR(F87/E87),"-",F87/E87)</f>
        <v>-</v>
      </c>
      <c r="H87" s="24"/>
      <c r="I87" s="24"/>
      <c r="J87" s="24"/>
      <c r="K87" s="24"/>
      <c r="L87" s="24" t="n">
        <f aca="false">SUM(H87:K87)</f>
        <v>0</v>
      </c>
      <c r="M87" s="58" t="str">
        <f aca="false">IF(ISERROR(1-(K87/L87)),"-",1-(K87/L87))</f>
        <v>-</v>
      </c>
      <c r="N87" s="59" t="str">
        <f aca="false">IF(ISERROR(L87/E87),"-",L87/E87)</f>
        <v>-</v>
      </c>
      <c r="O87" s="60" t="str">
        <f aca="false">IF(ISERROR(L87/E87),"-",L87/E87)</f>
        <v>-</v>
      </c>
      <c r="P87" s="60" t="n">
        <v>0.95000000000001</v>
      </c>
      <c r="Q87" s="60" t="n">
        <v>0.850000000000005</v>
      </c>
      <c r="R87" s="61"/>
      <c r="S87" s="1"/>
      <c r="T87" s="24" t="n">
        <f aca="false">+T86-U86</f>
        <v>0</v>
      </c>
      <c r="U87" s="24"/>
      <c r="V87" s="58" t="str">
        <f aca="false">IF(ISERR(U87/T87),"-",U87/T87)</f>
        <v>-</v>
      </c>
      <c r="W87" s="24"/>
      <c r="X87" s="24"/>
      <c r="Y87" s="24"/>
      <c r="Z87" s="24"/>
      <c r="AA87" s="24" t="n">
        <f aca="false">SUM(W87:Z87)</f>
        <v>0</v>
      </c>
      <c r="AB87" s="58" t="str">
        <f aca="false">IF(ISERROR(1-(Z87/AA87)),"-",1-(Z87/AA87))</f>
        <v>-</v>
      </c>
      <c r="AC87" s="59" t="str">
        <f aca="false">IF(ISERROR(AA87/T87),"-",AA87/T87)</f>
        <v>-</v>
      </c>
      <c r="AD87" s="60" t="str">
        <f aca="false">IF(ISERROR(AA87/T87),"-",AA87/T87)</f>
        <v>-</v>
      </c>
      <c r="AE87" s="60" t="n">
        <v>0.95</v>
      </c>
      <c r="AF87" s="60" t="n">
        <v>0.85</v>
      </c>
      <c r="AG87" s="61"/>
      <c r="AH87" s="1"/>
      <c r="AI87" s="1"/>
      <c r="AJ87" s="1"/>
      <c r="AK87" s="1"/>
    </row>
    <row r="88" customFormat="false" ht="14.25" hidden="false" customHeight="true" outlineLevel="0" collapsed="false">
      <c r="A88" s="1"/>
      <c r="B88" s="62" t="s">
        <v>44</v>
      </c>
      <c r="C88" s="57" t="n">
        <v>45371</v>
      </c>
      <c r="D88" s="1"/>
      <c r="E88" s="24" t="n">
        <f aca="false">+E87-F87</f>
        <v>0</v>
      </c>
      <c r="F88" s="24"/>
      <c r="G88" s="58" t="str">
        <f aca="false">IF(ISERR(F88/E88),"-",F88/E88)</f>
        <v>-</v>
      </c>
      <c r="H88" s="24"/>
      <c r="I88" s="24"/>
      <c r="J88" s="24"/>
      <c r="K88" s="24"/>
      <c r="L88" s="24" t="n">
        <f aca="false">SUM(H88:K88)</f>
        <v>0</v>
      </c>
      <c r="M88" s="58" t="str">
        <f aca="false">IF(ISERROR(1-(K88/L88)),"-",1-(K88/L88))</f>
        <v>-</v>
      </c>
      <c r="N88" s="59" t="str">
        <f aca="false">IF(ISERROR(L88/E88),"-",L88/E88)</f>
        <v>-</v>
      </c>
      <c r="O88" s="60" t="str">
        <f aca="false">IF(ISERROR(L88/E88),"-",L88/E88)</f>
        <v>-</v>
      </c>
      <c r="P88" s="60" t="n">
        <v>0.95000000000001</v>
      </c>
      <c r="Q88" s="60" t="n">
        <v>0.850000000000005</v>
      </c>
      <c r="R88" s="61"/>
      <c r="S88" s="1"/>
      <c r="T88" s="24" t="n">
        <f aca="false">+T87-U87</f>
        <v>0</v>
      </c>
      <c r="U88" s="24"/>
      <c r="V88" s="58" t="str">
        <f aca="false">IF(ISERR(U88/T88),"-",U88/T88)</f>
        <v>-</v>
      </c>
      <c r="W88" s="24"/>
      <c r="X88" s="24"/>
      <c r="Y88" s="24"/>
      <c r="Z88" s="24"/>
      <c r="AA88" s="24" t="n">
        <f aca="false">SUM(W88:Z88)</f>
        <v>0</v>
      </c>
      <c r="AB88" s="58" t="str">
        <f aca="false">IF(ISERROR(1-(Z88/AA88)),"-",1-(Z88/AA88))</f>
        <v>-</v>
      </c>
      <c r="AC88" s="59" t="str">
        <f aca="false">IF(ISERROR(AA88/T88),"-",AA88/T88)</f>
        <v>-</v>
      </c>
      <c r="AD88" s="60" t="str">
        <f aca="false">IF(ISERROR(AA88/T88),"-",AA88/T88)</f>
        <v>-</v>
      </c>
      <c r="AE88" s="60" t="n">
        <v>0.95</v>
      </c>
      <c r="AF88" s="60" t="n">
        <v>0.85</v>
      </c>
      <c r="AG88" s="61"/>
      <c r="AH88" s="1"/>
      <c r="AI88" s="1"/>
      <c r="AJ88" s="1"/>
      <c r="AK88" s="1"/>
    </row>
    <row r="89" customFormat="false" ht="14.25" hidden="false" customHeight="true" outlineLevel="0" collapsed="false">
      <c r="A89" s="1"/>
      <c r="B89" s="62" t="s">
        <v>44</v>
      </c>
      <c r="C89" s="57" t="n">
        <v>45372</v>
      </c>
      <c r="D89" s="1"/>
      <c r="E89" s="24" t="n">
        <f aca="false">+E88-F88</f>
        <v>0</v>
      </c>
      <c r="F89" s="24"/>
      <c r="G89" s="58" t="str">
        <f aca="false">IF(ISERR(F89/E89),"-",F89/E89)</f>
        <v>-</v>
      </c>
      <c r="H89" s="24"/>
      <c r="I89" s="24"/>
      <c r="J89" s="24"/>
      <c r="K89" s="24"/>
      <c r="L89" s="24" t="n">
        <f aca="false">SUM(H89:K89)</f>
        <v>0</v>
      </c>
      <c r="M89" s="58" t="str">
        <f aca="false">IF(ISERROR(1-(K89/L89)),"-",1-(K89/L89))</f>
        <v>-</v>
      </c>
      <c r="N89" s="59" t="str">
        <f aca="false">IF(ISERROR(L89/E89),"-",L89/E89)</f>
        <v>-</v>
      </c>
      <c r="O89" s="60" t="str">
        <f aca="false">IF(ISERROR(L89/E89),"-",L89/E89)</f>
        <v>-</v>
      </c>
      <c r="P89" s="60" t="n">
        <v>0.95000000000001</v>
      </c>
      <c r="Q89" s="60" t="n">
        <v>0.850000000000005</v>
      </c>
      <c r="R89" s="61"/>
      <c r="S89" s="1"/>
      <c r="T89" s="24" t="n">
        <f aca="false">+T88-U88</f>
        <v>0</v>
      </c>
      <c r="U89" s="24"/>
      <c r="V89" s="58" t="str">
        <f aca="false">IF(ISERR(U89/T89),"-",U89/T89)</f>
        <v>-</v>
      </c>
      <c r="W89" s="24"/>
      <c r="X89" s="24"/>
      <c r="Y89" s="24"/>
      <c r="Z89" s="24"/>
      <c r="AA89" s="24" t="n">
        <f aca="false">SUM(W89:Z89)</f>
        <v>0</v>
      </c>
      <c r="AB89" s="58" t="str">
        <f aca="false">IF(ISERROR(1-(Z89/AA89)),"-",1-(Z89/AA89))</f>
        <v>-</v>
      </c>
      <c r="AC89" s="59" t="str">
        <f aca="false">IF(ISERROR(AA89/T89),"-",AA89/T89)</f>
        <v>-</v>
      </c>
      <c r="AD89" s="60" t="str">
        <f aca="false">IF(ISERROR(AA89/T89),"-",AA89/T89)</f>
        <v>-</v>
      </c>
      <c r="AE89" s="60" t="n">
        <v>0.95</v>
      </c>
      <c r="AF89" s="60" t="n">
        <v>0.85</v>
      </c>
      <c r="AG89" s="61"/>
      <c r="AH89" s="1"/>
      <c r="AI89" s="1"/>
      <c r="AJ89" s="1"/>
      <c r="AK89" s="1"/>
    </row>
    <row r="90" customFormat="false" ht="14.25" hidden="false" customHeight="true" outlineLevel="0" collapsed="false">
      <c r="A90" s="1"/>
      <c r="B90" s="62" t="s">
        <v>44</v>
      </c>
      <c r="C90" s="57" t="n">
        <v>45373</v>
      </c>
      <c r="D90" s="1"/>
      <c r="E90" s="24" t="n">
        <f aca="false">+E89-F89</f>
        <v>0</v>
      </c>
      <c r="F90" s="24"/>
      <c r="G90" s="58" t="str">
        <f aca="false">IF(ISERR(F90/E90),"-",F90/E90)</f>
        <v>-</v>
      </c>
      <c r="H90" s="24"/>
      <c r="I90" s="24"/>
      <c r="J90" s="24"/>
      <c r="K90" s="24"/>
      <c r="L90" s="24" t="n">
        <f aca="false">SUM(H90:K90)</f>
        <v>0</v>
      </c>
      <c r="M90" s="58" t="str">
        <f aca="false">IF(ISERROR(1-(K90/L90)),"-",1-(K90/L90))</f>
        <v>-</v>
      </c>
      <c r="N90" s="59" t="str">
        <f aca="false">IF(ISERROR(L90/E90),"-",L90/E90)</f>
        <v>-</v>
      </c>
      <c r="O90" s="60" t="str">
        <f aca="false">IF(ISERROR(L90/E90),"-",L90/E90)</f>
        <v>-</v>
      </c>
      <c r="P90" s="60" t="n">
        <v>0.95000000000001</v>
      </c>
      <c r="Q90" s="60" t="n">
        <v>0.850000000000005</v>
      </c>
      <c r="R90" s="61"/>
      <c r="S90" s="1"/>
      <c r="T90" s="24" t="n">
        <f aca="false">+T89-U89</f>
        <v>0</v>
      </c>
      <c r="U90" s="24"/>
      <c r="V90" s="58" t="str">
        <f aca="false">IF(ISERR(U90/T90),"-",U90/T90)</f>
        <v>-</v>
      </c>
      <c r="W90" s="24"/>
      <c r="X90" s="24"/>
      <c r="Y90" s="24"/>
      <c r="Z90" s="24"/>
      <c r="AA90" s="24" t="n">
        <f aca="false">SUM(W90:Z90)</f>
        <v>0</v>
      </c>
      <c r="AB90" s="58" t="str">
        <f aca="false">IF(ISERROR(1-(Z90/AA90)),"-",1-(Z90/AA90))</f>
        <v>-</v>
      </c>
      <c r="AC90" s="59" t="str">
        <f aca="false">IF(ISERROR(AA90/T90),"-",AA90/T90)</f>
        <v>-</v>
      </c>
      <c r="AD90" s="60" t="str">
        <f aca="false">IF(ISERROR(AA90/T90),"-",AA90/T90)</f>
        <v>-</v>
      </c>
      <c r="AE90" s="60" t="n">
        <v>0.95</v>
      </c>
      <c r="AF90" s="60" t="n">
        <v>0.85</v>
      </c>
      <c r="AG90" s="61"/>
      <c r="AH90" s="1"/>
      <c r="AI90" s="1"/>
      <c r="AJ90" s="1"/>
      <c r="AK90" s="1"/>
    </row>
    <row r="91" customFormat="false" ht="14.25" hidden="false" customHeight="true" outlineLevel="0" collapsed="false">
      <c r="A91" s="1"/>
      <c r="B91" s="62" t="s">
        <v>44</v>
      </c>
      <c r="C91" s="57" t="n">
        <v>45374</v>
      </c>
      <c r="D91" s="1"/>
      <c r="E91" s="24" t="n">
        <f aca="false">+E90-F90</f>
        <v>0</v>
      </c>
      <c r="F91" s="24"/>
      <c r="G91" s="58" t="str">
        <f aca="false">IF(ISERR(F91/E91),"-",F91/E91)</f>
        <v>-</v>
      </c>
      <c r="H91" s="24"/>
      <c r="I91" s="24"/>
      <c r="J91" s="24"/>
      <c r="K91" s="24"/>
      <c r="L91" s="24" t="n">
        <f aca="false">SUM(H91:K91)</f>
        <v>0</v>
      </c>
      <c r="M91" s="58" t="str">
        <f aca="false">IF(ISERROR(1-(K91/L91)),"-",1-(K91/L91))</f>
        <v>-</v>
      </c>
      <c r="N91" s="59" t="str">
        <f aca="false">IF(ISERROR(L91/E91),"-",L91/E91)</f>
        <v>-</v>
      </c>
      <c r="O91" s="60" t="str">
        <f aca="false">IF(ISERROR(L91/E91),"-",L91/E91)</f>
        <v>-</v>
      </c>
      <c r="P91" s="60" t="n">
        <v>0.950000000000011</v>
      </c>
      <c r="Q91" s="60" t="n">
        <v>0.850000000000005</v>
      </c>
      <c r="R91" s="61"/>
      <c r="S91" s="1"/>
      <c r="T91" s="24" t="n">
        <f aca="false">+T90-U90</f>
        <v>0</v>
      </c>
      <c r="U91" s="24"/>
      <c r="V91" s="58" t="str">
        <f aca="false">IF(ISERR(U91/T91),"-",U91/T91)</f>
        <v>-</v>
      </c>
      <c r="W91" s="24"/>
      <c r="X91" s="24"/>
      <c r="Y91" s="24"/>
      <c r="Z91" s="24"/>
      <c r="AA91" s="24" t="n">
        <f aca="false">SUM(W91:Z91)</f>
        <v>0</v>
      </c>
      <c r="AB91" s="58" t="str">
        <f aca="false">IF(ISERROR(1-(Z91/AA91)),"-",1-(Z91/AA91))</f>
        <v>-</v>
      </c>
      <c r="AC91" s="59" t="str">
        <f aca="false">IF(ISERROR(AA91/T91),"-",AA91/T91)</f>
        <v>-</v>
      </c>
      <c r="AD91" s="60" t="str">
        <f aca="false">IF(ISERROR(AA91/T91),"-",AA91/T91)</f>
        <v>-</v>
      </c>
      <c r="AE91" s="60" t="n">
        <v>0.95</v>
      </c>
      <c r="AF91" s="60" t="n">
        <v>0.85</v>
      </c>
      <c r="AG91" s="61"/>
      <c r="AH91" s="1"/>
      <c r="AI91" s="1"/>
      <c r="AJ91" s="1"/>
      <c r="AK91" s="1"/>
    </row>
    <row r="92" customFormat="false" ht="14.25" hidden="false" customHeight="true" outlineLevel="0" collapsed="false">
      <c r="A92" s="1"/>
      <c r="B92" s="62" t="s">
        <v>44</v>
      </c>
      <c r="C92" s="57" t="n">
        <v>45375</v>
      </c>
      <c r="D92" s="1"/>
      <c r="E92" s="24" t="n">
        <f aca="false">+E91-F91</f>
        <v>0</v>
      </c>
      <c r="F92" s="24"/>
      <c r="G92" s="58" t="str">
        <f aca="false">IF(ISERR(F92/E92),"-",F92/E92)</f>
        <v>-</v>
      </c>
      <c r="H92" s="24"/>
      <c r="I92" s="24"/>
      <c r="J92" s="24"/>
      <c r="K92" s="24"/>
      <c r="L92" s="24" t="n">
        <f aca="false">SUM(H92:K92)</f>
        <v>0</v>
      </c>
      <c r="M92" s="58" t="str">
        <f aca="false">IF(ISERROR(1-(K92/L92)),"-",1-(K92/L92))</f>
        <v>-</v>
      </c>
      <c r="N92" s="59" t="str">
        <f aca="false">IF(ISERROR(L92/E92),"-",L92/E92)</f>
        <v>-</v>
      </c>
      <c r="O92" s="60" t="str">
        <f aca="false">IF(ISERROR(L92/E92),"-",L92/E92)</f>
        <v>-</v>
      </c>
      <c r="P92" s="60" t="n">
        <v>0.950000000000011</v>
      </c>
      <c r="Q92" s="60" t="n">
        <v>0.850000000000005</v>
      </c>
      <c r="R92" s="61"/>
      <c r="S92" s="1"/>
      <c r="T92" s="24" t="n">
        <f aca="false">+T91-U91</f>
        <v>0</v>
      </c>
      <c r="U92" s="24"/>
      <c r="V92" s="58" t="str">
        <f aca="false">IF(ISERR(U92/T92),"-",U92/T92)</f>
        <v>-</v>
      </c>
      <c r="W92" s="24"/>
      <c r="X92" s="24"/>
      <c r="Y92" s="24"/>
      <c r="Z92" s="24"/>
      <c r="AA92" s="24" t="n">
        <f aca="false">SUM(W92:Z92)</f>
        <v>0</v>
      </c>
      <c r="AB92" s="58" t="str">
        <f aca="false">IF(ISERROR(1-(Z92/AA92)),"-",1-(Z92/AA92))</f>
        <v>-</v>
      </c>
      <c r="AC92" s="59" t="str">
        <f aca="false">IF(ISERROR(AA92/T92),"-",AA92/T92)</f>
        <v>-</v>
      </c>
      <c r="AD92" s="60" t="str">
        <f aca="false">IF(ISERROR(AA92/T92),"-",AA92/T92)</f>
        <v>-</v>
      </c>
      <c r="AE92" s="60" t="n">
        <v>0.95</v>
      </c>
      <c r="AF92" s="60" t="n">
        <v>0.85</v>
      </c>
      <c r="AG92" s="61"/>
      <c r="AH92" s="1"/>
      <c r="AI92" s="1"/>
      <c r="AJ92" s="1"/>
      <c r="AK92" s="1"/>
    </row>
    <row r="93" customFormat="false" ht="14.25" hidden="false" customHeight="true" outlineLevel="0" collapsed="false">
      <c r="A93" s="1"/>
      <c r="B93" s="62" t="s">
        <v>44</v>
      </c>
      <c r="C93" s="57" t="n">
        <v>45376</v>
      </c>
      <c r="D93" s="1"/>
      <c r="E93" s="24" t="n">
        <f aca="false">+E92-F92</f>
        <v>0</v>
      </c>
      <c r="F93" s="24"/>
      <c r="G93" s="58" t="str">
        <f aca="false">IF(ISERR(F93/E93),"-",F93/E93)</f>
        <v>-</v>
      </c>
      <c r="H93" s="24"/>
      <c r="I93" s="24"/>
      <c r="J93" s="24"/>
      <c r="K93" s="24"/>
      <c r="L93" s="24" t="n">
        <f aca="false">SUM(H93:K93)</f>
        <v>0</v>
      </c>
      <c r="M93" s="58" t="str">
        <f aca="false">IF(ISERROR(1-(K93/L93)),"-",1-(K93/L93))</f>
        <v>-</v>
      </c>
      <c r="N93" s="59" t="str">
        <f aca="false">IF(ISERROR(L93/E93),"-",L93/E93)</f>
        <v>-</v>
      </c>
      <c r="O93" s="60" t="str">
        <f aca="false">IF(ISERROR(L93/E93),"-",L93/E93)</f>
        <v>-</v>
      </c>
      <c r="P93" s="60" t="n">
        <v>0.950000000000011</v>
      </c>
      <c r="Q93" s="60" t="n">
        <v>0.850000000000005</v>
      </c>
      <c r="R93" s="61"/>
      <c r="S93" s="1"/>
      <c r="T93" s="24" t="n">
        <f aca="false">+T92-U92</f>
        <v>0</v>
      </c>
      <c r="U93" s="24"/>
      <c r="V93" s="58" t="str">
        <f aca="false">IF(ISERR(U93/T93),"-",U93/T93)</f>
        <v>-</v>
      </c>
      <c r="W93" s="24"/>
      <c r="X93" s="24"/>
      <c r="Y93" s="24"/>
      <c r="Z93" s="24"/>
      <c r="AA93" s="24" t="n">
        <f aca="false">SUM(W93:Z93)</f>
        <v>0</v>
      </c>
      <c r="AB93" s="58" t="str">
        <f aca="false">IF(ISERROR(1-(Z93/AA93)),"-",1-(Z93/AA93))</f>
        <v>-</v>
      </c>
      <c r="AC93" s="59" t="str">
        <f aca="false">IF(ISERROR(AA93/T93),"-",AA93/T93)</f>
        <v>-</v>
      </c>
      <c r="AD93" s="60" t="str">
        <f aca="false">IF(ISERROR(AA93/T93),"-",AA93/T93)</f>
        <v>-</v>
      </c>
      <c r="AE93" s="60" t="n">
        <v>0.95</v>
      </c>
      <c r="AF93" s="60" t="n">
        <v>0.85</v>
      </c>
      <c r="AG93" s="61"/>
      <c r="AH93" s="1"/>
      <c r="AI93" s="1"/>
      <c r="AJ93" s="1"/>
      <c r="AK93" s="1"/>
    </row>
    <row r="94" customFormat="false" ht="14.25" hidden="false" customHeight="true" outlineLevel="0" collapsed="false">
      <c r="A94" s="1"/>
      <c r="B94" s="62" t="s">
        <v>44</v>
      </c>
      <c r="C94" s="57" t="n">
        <v>45377</v>
      </c>
      <c r="D94" s="1"/>
      <c r="E94" s="24" t="n">
        <f aca="false">+E93-F93</f>
        <v>0</v>
      </c>
      <c r="F94" s="24"/>
      <c r="G94" s="58" t="str">
        <f aca="false">IF(ISERR(F94/E94),"-",F94/E94)</f>
        <v>-</v>
      </c>
      <c r="H94" s="24"/>
      <c r="I94" s="24"/>
      <c r="J94" s="24"/>
      <c r="K94" s="24"/>
      <c r="L94" s="24" t="n">
        <f aca="false">SUM(H94:K94)</f>
        <v>0</v>
      </c>
      <c r="M94" s="58" t="str">
        <f aca="false">IF(ISERROR(1-(K94/L94)),"-",1-(K94/L94))</f>
        <v>-</v>
      </c>
      <c r="N94" s="59" t="str">
        <f aca="false">IF(ISERROR(L94/E94),"-",L94/E94)</f>
        <v>-</v>
      </c>
      <c r="O94" s="60" t="str">
        <f aca="false">IF(ISERROR(L94/E94),"-",L94/E94)</f>
        <v>-</v>
      </c>
      <c r="P94" s="60" t="n">
        <v>0.950000000000011</v>
      </c>
      <c r="Q94" s="60" t="n">
        <v>0.850000000000005</v>
      </c>
      <c r="R94" s="61"/>
      <c r="S94" s="1"/>
      <c r="T94" s="24" t="n">
        <f aca="false">+T93-U93</f>
        <v>0</v>
      </c>
      <c r="U94" s="24"/>
      <c r="V94" s="58" t="str">
        <f aca="false">IF(ISERR(U94/T94),"-",U94/T94)</f>
        <v>-</v>
      </c>
      <c r="W94" s="24"/>
      <c r="X94" s="24"/>
      <c r="Y94" s="24"/>
      <c r="Z94" s="24"/>
      <c r="AA94" s="24" t="n">
        <f aca="false">SUM(W94:Z94)</f>
        <v>0</v>
      </c>
      <c r="AB94" s="58" t="str">
        <f aca="false">IF(ISERROR(1-(Z94/AA94)),"-",1-(Z94/AA94))</f>
        <v>-</v>
      </c>
      <c r="AC94" s="59" t="str">
        <f aca="false">IF(ISERROR(AA94/T94),"-",AA94/T94)</f>
        <v>-</v>
      </c>
      <c r="AD94" s="60" t="str">
        <f aca="false">IF(ISERROR(AA94/T94),"-",AA94/T94)</f>
        <v>-</v>
      </c>
      <c r="AE94" s="60" t="n">
        <v>0.95</v>
      </c>
      <c r="AF94" s="60" t="n">
        <v>0.85</v>
      </c>
      <c r="AG94" s="61"/>
      <c r="AH94" s="1"/>
      <c r="AI94" s="1"/>
      <c r="AJ94" s="1"/>
      <c r="AK94" s="1"/>
    </row>
    <row r="95" customFormat="false" ht="14.25" hidden="false" customHeight="true" outlineLevel="0" collapsed="false">
      <c r="A95" s="1"/>
      <c r="B95" s="62" t="s">
        <v>44</v>
      </c>
      <c r="C95" s="57" t="n">
        <v>45378</v>
      </c>
      <c r="D95" s="1"/>
      <c r="E95" s="24" t="n">
        <f aca="false">+E94-F94</f>
        <v>0</v>
      </c>
      <c r="F95" s="24"/>
      <c r="G95" s="58" t="str">
        <f aca="false">IF(ISERR(F95/E95),"-",F95/E95)</f>
        <v>-</v>
      </c>
      <c r="H95" s="24"/>
      <c r="I95" s="24"/>
      <c r="J95" s="24"/>
      <c r="K95" s="24"/>
      <c r="L95" s="24" t="n">
        <f aca="false">SUM(H95:K95)</f>
        <v>0</v>
      </c>
      <c r="M95" s="58" t="str">
        <f aca="false">IF(ISERROR(1-(K95/L95)),"-",1-(K95/L95))</f>
        <v>-</v>
      </c>
      <c r="N95" s="59" t="str">
        <f aca="false">IF(ISERROR(L95/E95),"-",L95/E95)</f>
        <v>-</v>
      </c>
      <c r="O95" s="60" t="str">
        <f aca="false">IF(ISERROR(L95/E95),"-",L95/E95)</f>
        <v>-</v>
      </c>
      <c r="P95" s="60" t="n">
        <v>0.950000000000011</v>
      </c>
      <c r="Q95" s="60" t="n">
        <v>0.850000000000006</v>
      </c>
      <c r="R95" s="61"/>
      <c r="S95" s="1"/>
      <c r="T95" s="24" t="n">
        <f aca="false">+T94-U94</f>
        <v>0</v>
      </c>
      <c r="U95" s="24"/>
      <c r="V95" s="58" t="str">
        <f aca="false">IF(ISERR(U95/T95),"-",U95/T95)</f>
        <v>-</v>
      </c>
      <c r="W95" s="24"/>
      <c r="X95" s="24"/>
      <c r="Y95" s="24"/>
      <c r="Z95" s="24"/>
      <c r="AA95" s="24" t="n">
        <f aca="false">SUM(W95:Z95)</f>
        <v>0</v>
      </c>
      <c r="AB95" s="58" t="str">
        <f aca="false">IF(ISERROR(1-(Z95/AA95)),"-",1-(Z95/AA95))</f>
        <v>-</v>
      </c>
      <c r="AC95" s="59" t="str">
        <f aca="false">IF(ISERROR(AA95/T95),"-",AA95/T95)</f>
        <v>-</v>
      </c>
      <c r="AD95" s="60" t="str">
        <f aca="false">IF(ISERROR(AA95/T95),"-",AA95/T95)</f>
        <v>-</v>
      </c>
      <c r="AE95" s="60" t="n">
        <v>0.95</v>
      </c>
      <c r="AF95" s="60" t="n">
        <v>0.85</v>
      </c>
      <c r="AG95" s="61"/>
      <c r="AH95" s="1"/>
      <c r="AI95" s="1"/>
      <c r="AJ95" s="1"/>
      <c r="AK95" s="1"/>
    </row>
    <row r="96" customFormat="false" ht="14.25" hidden="false" customHeight="true" outlineLevel="0" collapsed="false">
      <c r="A96" s="1"/>
      <c r="B96" s="62" t="s">
        <v>44</v>
      </c>
      <c r="C96" s="57" t="n">
        <v>45379</v>
      </c>
      <c r="D96" s="1"/>
      <c r="E96" s="24" t="n">
        <f aca="false">+E95-F95</f>
        <v>0</v>
      </c>
      <c r="F96" s="24"/>
      <c r="G96" s="58" t="str">
        <f aca="false">IF(ISERR(F96/E96),"-",F96/E96)</f>
        <v>-</v>
      </c>
      <c r="H96" s="24"/>
      <c r="I96" s="24"/>
      <c r="J96" s="24"/>
      <c r="K96" s="24"/>
      <c r="L96" s="24" t="n">
        <f aca="false">SUM(H96:K96)</f>
        <v>0</v>
      </c>
      <c r="M96" s="58" t="str">
        <f aca="false">IF(ISERROR(1-(K96/L96)),"-",1-(K96/L96))</f>
        <v>-</v>
      </c>
      <c r="N96" s="59" t="str">
        <f aca="false">IF(ISERROR(L96/E96),"-",L96/E96)</f>
        <v>-</v>
      </c>
      <c r="O96" s="60" t="str">
        <f aca="false">IF(ISERROR(L96/E96),"-",L96/E96)</f>
        <v>-</v>
      </c>
      <c r="P96" s="60" t="n">
        <v>0.950000000000011</v>
      </c>
      <c r="Q96" s="60" t="n">
        <v>0.850000000000006</v>
      </c>
      <c r="R96" s="61"/>
      <c r="S96" s="1"/>
      <c r="T96" s="24" t="n">
        <f aca="false">+T95-U95</f>
        <v>0</v>
      </c>
      <c r="U96" s="24"/>
      <c r="V96" s="58" t="str">
        <f aca="false">IF(ISERR(U96/T96),"-",U96/T96)</f>
        <v>-</v>
      </c>
      <c r="W96" s="24"/>
      <c r="X96" s="24"/>
      <c r="Y96" s="24"/>
      <c r="Z96" s="24"/>
      <c r="AA96" s="24" t="n">
        <f aca="false">SUM(W96:Z96)</f>
        <v>0</v>
      </c>
      <c r="AB96" s="58" t="str">
        <f aca="false">IF(ISERROR(1-(Z96/AA96)),"-",1-(Z96/AA96))</f>
        <v>-</v>
      </c>
      <c r="AC96" s="59" t="str">
        <f aca="false">IF(ISERROR(AA96/T96),"-",AA96/T96)</f>
        <v>-</v>
      </c>
      <c r="AD96" s="60" t="str">
        <f aca="false">IF(ISERROR(AA96/T96),"-",AA96/T96)</f>
        <v>-</v>
      </c>
      <c r="AE96" s="60" t="n">
        <v>0.95</v>
      </c>
      <c r="AF96" s="60" t="n">
        <v>0.85</v>
      </c>
      <c r="AG96" s="61"/>
      <c r="AH96" s="1"/>
      <c r="AI96" s="1"/>
      <c r="AJ96" s="1"/>
      <c r="AK96" s="1"/>
    </row>
    <row r="97" customFormat="false" ht="14.25" hidden="false" customHeight="true" outlineLevel="0" collapsed="false">
      <c r="A97" s="1"/>
      <c r="B97" s="62" t="s">
        <v>44</v>
      </c>
      <c r="C97" s="57" t="n">
        <v>45380</v>
      </c>
      <c r="D97" s="1"/>
      <c r="E97" s="24" t="n">
        <f aca="false">+E96-F96</f>
        <v>0</v>
      </c>
      <c r="F97" s="24"/>
      <c r="G97" s="58" t="str">
        <f aca="false">IF(ISERR(F97/E97),"-",F97/E97)</f>
        <v>-</v>
      </c>
      <c r="H97" s="24"/>
      <c r="I97" s="24"/>
      <c r="J97" s="24"/>
      <c r="K97" s="24"/>
      <c r="L97" s="24" t="n">
        <f aca="false">SUM(H97:K97)</f>
        <v>0</v>
      </c>
      <c r="M97" s="58" t="str">
        <f aca="false">IF(ISERROR(1-(K97/L97)),"-",1-(K97/L97))</f>
        <v>-</v>
      </c>
      <c r="N97" s="59" t="str">
        <f aca="false">IF(ISERROR(L97/E97),"-",L97/E97)</f>
        <v>-</v>
      </c>
      <c r="O97" s="60" t="str">
        <f aca="false">IF(ISERROR(L97/E97),"-",L97/E97)</f>
        <v>-</v>
      </c>
      <c r="P97" s="60" t="n">
        <v>0.950000000000011</v>
      </c>
      <c r="Q97" s="60" t="n">
        <v>0.850000000000006</v>
      </c>
      <c r="R97" s="61"/>
      <c r="S97" s="1"/>
      <c r="T97" s="24" t="n">
        <f aca="false">+T96-U96</f>
        <v>0</v>
      </c>
      <c r="U97" s="24"/>
      <c r="V97" s="58" t="str">
        <f aca="false">IF(ISERR(U97/T97),"-",U97/T97)</f>
        <v>-</v>
      </c>
      <c r="W97" s="24"/>
      <c r="X97" s="24"/>
      <c r="Y97" s="24"/>
      <c r="Z97" s="24"/>
      <c r="AA97" s="24" t="n">
        <f aca="false">SUM(W97:Z97)</f>
        <v>0</v>
      </c>
      <c r="AB97" s="58" t="str">
        <f aca="false">IF(ISERROR(1-(Z97/AA97)),"-",1-(Z97/AA97))</f>
        <v>-</v>
      </c>
      <c r="AC97" s="59" t="str">
        <f aca="false">IF(ISERROR(AA97/T97),"-",AA97/T97)</f>
        <v>-</v>
      </c>
      <c r="AD97" s="60" t="str">
        <f aca="false">IF(ISERROR(AA97/T97),"-",AA97/T97)</f>
        <v>-</v>
      </c>
      <c r="AE97" s="60" t="n">
        <v>0.95</v>
      </c>
      <c r="AF97" s="60" t="n">
        <v>0.85</v>
      </c>
      <c r="AG97" s="61"/>
      <c r="AH97" s="1"/>
      <c r="AI97" s="1"/>
      <c r="AJ97" s="1"/>
      <c r="AK97" s="1"/>
    </row>
    <row r="98" customFormat="false" ht="14.25" hidden="false" customHeight="true" outlineLevel="0" collapsed="false">
      <c r="A98" s="1"/>
      <c r="B98" s="62" t="s">
        <v>44</v>
      </c>
      <c r="C98" s="57" t="n">
        <v>45381</v>
      </c>
      <c r="D98" s="1"/>
      <c r="E98" s="24" t="n">
        <f aca="false">+E97-F97</f>
        <v>0</v>
      </c>
      <c r="F98" s="24"/>
      <c r="G98" s="58" t="str">
        <f aca="false">IF(ISERR(F98/E98),"-",F98/E98)</f>
        <v>-</v>
      </c>
      <c r="H98" s="24"/>
      <c r="I98" s="24"/>
      <c r="J98" s="24"/>
      <c r="K98" s="24"/>
      <c r="L98" s="24" t="n">
        <f aca="false">SUM(H98:K98)</f>
        <v>0</v>
      </c>
      <c r="M98" s="58" t="str">
        <f aca="false">IF(ISERROR(1-(K98/L98)),"-",1-(K98/L98))</f>
        <v>-</v>
      </c>
      <c r="N98" s="59" t="str">
        <f aca="false">IF(ISERROR(L98/E98),"-",L98/E98)</f>
        <v>-</v>
      </c>
      <c r="O98" s="60" t="str">
        <f aca="false">IF(ISERROR(L98/E98),"-",L98/E98)</f>
        <v>-</v>
      </c>
      <c r="P98" s="60" t="n">
        <v>0.950000000000012</v>
      </c>
      <c r="Q98" s="60" t="n">
        <v>0.850000000000006</v>
      </c>
      <c r="R98" s="61"/>
      <c r="S98" s="1"/>
      <c r="T98" s="24" t="n">
        <f aca="false">+T97-U97</f>
        <v>0</v>
      </c>
      <c r="U98" s="24"/>
      <c r="V98" s="58" t="str">
        <f aca="false">IF(ISERR(U98/T98),"-",U98/T98)</f>
        <v>-</v>
      </c>
      <c r="W98" s="24"/>
      <c r="X98" s="24"/>
      <c r="Y98" s="24"/>
      <c r="Z98" s="24"/>
      <c r="AA98" s="24" t="n">
        <f aca="false">SUM(W98:Z98)</f>
        <v>0</v>
      </c>
      <c r="AB98" s="58" t="str">
        <f aca="false">IF(ISERROR(1-(Z98/AA98)),"-",1-(Z98/AA98))</f>
        <v>-</v>
      </c>
      <c r="AC98" s="59" t="str">
        <f aca="false">IF(ISERROR(AA98/T98),"-",AA98/T98)</f>
        <v>-</v>
      </c>
      <c r="AD98" s="60" t="str">
        <f aca="false">IF(ISERROR(AA98/T98),"-",AA98/T98)</f>
        <v>-</v>
      </c>
      <c r="AE98" s="60" t="n">
        <v>0.95</v>
      </c>
      <c r="AF98" s="60" t="n">
        <v>0.85</v>
      </c>
      <c r="AG98" s="61"/>
      <c r="AH98" s="1"/>
      <c r="AI98" s="1"/>
      <c r="AJ98" s="1"/>
      <c r="AK98" s="1"/>
    </row>
    <row r="99" customFormat="false" ht="14.25" hidden="false" customHeight="true" outlineLevel="0" collapsed="false">
      <c r="A99" s="1"/>
      <c r="B99" s="62" t="s">
        <v>44</v>
      </c>
      <c r="C99" s="57" t="n">
        <v>45382</v>
      </c>
      <c r="D99" s="1"/>
      <c r="E99" s="24" t="n">
        <f aca="false">+E98-F98</f>
        <v>0</v>
      </c>
      <c r="F99" s="24"/>
      <c r="G99" s="58" t="str">
        <f aca="false">IF(ISERR(F99/E99),"-",F99/E99)</f>
        <v>-</v>
      </c>
      <c r="H99" s="24"/>
      <c r="I99" s="24"/>
      <c r="J99" s="24"/>
      <c r="K99" s="24"/>
      <c r="L99" s="24" t="n">
        <f aca="false">SUM(H99:K99)</f>
        <v>0</v>
      </c>
      <c r="M99" s="58" t="str">
        <f aca="false">IF(ISERROR(1-(K99/L99)),"-",1-(K99/L99))</f>
        <v>-</v>
      </c>
      <c r="N99" s="59" t="str">
        <f aca="false">IF(ISERROR(L99/E99),"-",L99/E99)</f>
        <v>-</v>
      </c>
      <c r="O99" s="60" t="str">
        <f aca="false">IF(ISERROR(L99/E99),"-",L99/E99)</f>
        <v>-</v>
      </c>
      <c r="P99" s="60" t="n">
        <v>0.950000000000012</v>
      </c>
      <c r="Q99" s="60" t="n">
        <v>0.850000000000006</v>
      </c>
      <c r="R99" s="61"/>
      <c r="S99" s="1"/>
      <c r="T99" s="24" t="n">
        <f aca="false">+T98-U98</f>
        <v>0</v>
      </c>
      <c r="U99" s="24"/>
      <c r="V99" s="58" t="str">
        <f aca="false">IF(ISERR(U99/T99),"-",U99/T99)</f>
        <v>-</v>
      </c>
      <c r="W99" s="24"/>
      <c r="X99" s="24"/>
      <c r="Y99" s="24"/>
      <c r="Z99" s="24"/>
      <c r="AA99" s="24" t="n">
        <f aca="false">SUM(W99:Z99)</f>
        <v>0</v>
      </c>
      <c r="AB99" s="58" t="str">
        <f aca="false">IF(ISERROR(1-(Z99/AA99)),"-",1-(Z99/AA99))</f>
        <v>-</v>
      </c>
      <c r="AC99" s="59" t="str">
        <f aca="false">IF(ISERROR(AA99/T99),"-",AA99/T99)</f>
        <v>-</v>
      </c>
      <c r="AD99" s="60" t="str">
        <f aca="false">IF(ISERROR(AA99/T99),"-",AA99/T99)</f>
        <v>-</v>
      </c>
      <c r="AE99" s="60" t="n">
        <v>0.95</v>
      </c>
      <c r="AF99" s="60" t="n">
        <v>0.85</v>
      </c>
      <c r="AG99" s="61"/>
      <c r="AH99" s="1"/>
      <c r="AI99" s="1"/>
      <c r="AJ99" s="1"/>
      <c r="AK99" s="1"/>
    </row>
    <row r="100" customFormat="false" ht="14.25" hidden="false" customHeight="true" outlineLevel="0" collapsed="false">
      <c r="A100" s="1"/>
      <c r="B100" s="62" t="s">
        <v>45</v>
      </c>
      <c r="C100" s="57" t="n">
        <v>45383</v>
      </c>
      <c r="D100" s="1"/>
      <c r="E100" s="24" t="n">
        <f aca="false">+E99-F99</f>
        <v>0</v>
      </c>
      <c r="F100" s="24"/>
      <c r="G100" s="58" t="str">
        <f aca="false">IF(ISERR(F100/E100),"-",F100/E100)</f>
        <v>-</v>
      </c>
      <c r="H100" s="24"/>
      <c r="I100" s="24"/>
      <c r="J100" s="24"/>
      <c r="K100" s="24"/>
      <c r="L100" s="24" t="n">
        <f aca="false">SUM(H100:K100)</f>
        <v>0</v>
      </c>
      <c r="M100" s="58" t="str">
        <f aca="false">IF(ISERROR(1-(K100/L100)),"-",1-(K100/L100))</f>
        <v>-</v>
      </c>
      <c r="N100" s="59" t="str">
        <f aca="false">IF(ISERROR(L100/E100),"-",L100/E100)</f>
        <v>-</v>
      </c>
      <c r="O100" s="60" t="str">
        <f aca="false">IF(ISERROR(L100/E100),"-",L100/E100)</f>
        <v>-</v>
      </c>
      <c r="P100" s="60" t="n">
        <v>0.950000000000012</v>
      </c>
      <c r="Q100" s="60" t="n">
        <v>0.850000000000006</v>
      </c>
      <c r="R100" s="61"/>
      <c r="S100" s="1"/>
      <c r="T100" s="24" t="n">
        <f aca="false">+T99-U99</f>
        <v>0</v>
      </c>
      <c r="U100" s="24"/>
      <c r="V100" s="58" t="str">
        <f aca="false">IF(ISERR(U100/T100),"-",U100/T100)</f>
        <v>-</v>
      </c>
      <c r="W100" s="24"/>
      <c r="X100" s="24"/>
      <c r="Y100" s="24"/>
      <c r="Z100" s="24"/>
      <c r="AA100" s="24" t="n">
        <f aca="false">SUM(W100:Z100)</f>
        <v>0</v>
      </c>
      <c r="AB100" s="58" t="str">
        <f aca="false">IF(ISERROR(1-(Z100/AA100)),"-",1-(Z100/AA100))</f>
        <v>-</v>
      </c>
      <c r="AC100" s="59" t="str">
        <f aca="false">IF(ISERROR(AA100/T100),"-",AA100/T100)</f>
        <v>-</v>
      </c>
      <c r="AD100" s="60" t="str">
        <f aca="false">IF(ISERROR(AA100/T100),"-",AA100/T100)</f>
        <v>-</v>
      </c>
      <c r="AE100" s="60" t="n">
        <v>0.95</v>
      </c>
      <c r="AF100" s="60" t="n">
        <v>0.85</v>
      </c>
      <c r="AG100" s="61"/>
      <c r="AH100" s="1"/>
      <c r="AI100" s="1"/>
      <c r="AJ100" s="1"/>
      <c r="AK100" s="1"/>
    </row>
    <row r="101" customFormat="false" ht="14.25" hidden="false" customHeight="true" outlineLevel="0" collapsed="false">
      <c r="A101" s="1"/>
      <c r="B101" s="62" t="s">
        <v>45</v>
      </c>
      <c r="C101" s="57" t="n">
        <v>45384</v>
      </c>
      <c r="D101" s="1"/>
      <c r="E101" s="24" t="n">
        <f aca="false">+E100-F100</f>
        <v>0</v>
      </c>
      <c r="F101" s="24"/>
      <c r="G101" s="58" t="str">
        <f aca="false">IF(ISERR(F101/E101),"-",F101/E101)</f>
        <v>-</v>
      </c>
      <c r="H101" s="24"/>
      <c r="I101" s="24"/>
      <c r="J101" s="24"/>
      <c r="K101" s="24"/>
      <c r="L101" s="24" t="n">
        <f aca="false">SUM(H101:K101)</f>
        <v>0</v>
      </c>
      <c r="M101" s="58" t="str">
        <f aca="false">IF(ISERROR(1-(K101/L101)),"-",1-(K101/L101))</f>
        <v>-</v>
      </c>
      <c r="N101" s="59" t="str">
        <f aca="false">IF(ISERROR(L101/E101),"-",L101/E101)</f>
        <v>-</v>
      </c>
      <c r="O101" s="60" t="str">
        <f aca="false">IF(ISERROR(L101/E101),"-",L101/E101)</f>
        <v>-</v>
      </c>
      <c r="P101" s="60" t="n">
        <v>0.950000000000012</v>
      </c>
      <c r="Q101" s="60" t="n">
        <v>0.850000000000006</v>
      </c>
      <c r="R101" s="61"/>
      <c r="S101" s="1"/>
      <c r="T101" s="24" t="n">
        <f aca="false">+T100-U100</f>
        <v>0</v>
      </c>
      <c r="U101" s="24"/>
      <c r="V101" s="58" t="str">
        <f aca="false">IF(ISERR(U101/T101),"-",U101/T101)</f>
        <v>-</v>
      </c>
      <c r="W101" s="24"/>
      <c r="X101" s="24"/>
      <c r="Y101" s="24"/>
      <c r="Z101" s="24"/>
      <c r="AA101" s="24" t="n">
        <f aca="false">SUM(W101:Z101)</f>
        <v>0</v>
      </c>
      <c r="AB101" s="58" t="str">
        <f aca="false">IF(ISERROR(1-(Z101/AA101)),"-",1-(Z101/AA101))</f>
        <v>-</v>
      </c>
      <c r="AC101" s="59" t="str">
        <f aca="false">IF(ISERROR(AA101/T101),"-",AA101/T101)</f>
        <v>-</v>
      </c>
      <c r="AD101" s="60" t="str">
        <f aca="false">IF(ISERROR(AA101/T101),"-",AA101/T101)</f>
        <v>-</v>
      </c>
      <c r="AE101" s="60" t="n">
        <v>0.95</v>
      </c>
      <c r="AF101" s="60" t="n">
        <v>0.85</v>
      </c>
      <c r="AG101" s="61"/>
      <c r="AH101" s="1"/>
      <c r="AI101" s="1"/>
      <c r="AJ101" s="1"/>
      <c r="AK101" s="1"/>
    </row>
    <row r="102" customFormat="false" ht="14.25" hidden="false" customHeight="true" outlineLevel="0" collapsed="false">
      <c r="A102" s="1"/>
      <c r="B102" s="62" t="s">
        <v>45</v>
      </c>
      <c r="C102" s="57" t="n">
        <v>45385</v>
      </c>
      <c r="D102" s="1"/>
      <c r="E102" s="24" t="n">
        <f aca="false">+E101-F101</f>
        <v>0</v>
      </c>
      <c r="F102" s="24"/>
      <c r="G102" s="58" t="str">
        <f aca="false">IF(ISERR(F102/E102),"-",F102/E102)</f>
        <v>-</v>
      </c>
      <c r="H102" s="24"/>
      <c r="I102" s="24"/>
      <c r="J102" s="24"/>
      <c r="K102" s="24"/>
      <c r="L102" s="24" t="n">
        <f aca="false">SUM(H102:K102)</f>
        <v>0</v>
      </c>
      <c r="M102" s="58" t="str">
        <f aca="false">IF(ISERROR(1-(K102/L102)),"-",1-(K102/L102))</f>
        <v>-</v>
      </c>
      <c r="N102" s="59" t="str">
        <f aca="false">IF(ISERROR(L102/E102),"-",L102/E102)</f>
        <v>-</v>
      </c>
      <c r="O102" s="60" t="str">
        <f aca="false">IF(ISERROR(L102/E102),"-",L102/E102)</f>
        <v>-</v>
      </c>
      <c r="P102" s="60" t="n">
        <v>0.950000000000012</v>
      </c>
      <c r="Q102" s="60" t="n">
        <v>0.850000000000006</v>
      </c>
      <c r="R102" s="61"/>
      <c r="S102" s="1"/>
      <c r="T102" s="24" t="n">
        <f aca="false">+T101-U101</f>
        <v>0</v>
      </c>
      <c r="U102" s="24"/>
      <c r="V102" s="58" t="str">
        <f aca="false">IF(ISERR(U102/T102),"-",U102/T102)</f>
        <v>-</v>
      </c>
      <c r="W102" s="24"/>
      <c r="X102" s="24"/>
      <c r="Y102" s="24"/>
      <c r="Z102" s="24"/>
      <c r="AA102" s="24" t="n">
        <f aca="false">SUM(W102:Z102)</f>
        <v>0</v>
      </c>
      <c r="AB102" s="58" t="str">
        <f aca="false">IF(ISERROR(1-(Z102/AA102)),"-",1-(Z102/AA102))</f>
        <v>-</v>
      </c>
      <c r="AC102" s="59" t="str">
        <f aca="false">IF(ISERROR(AA102/T102),"-",AA102/T102)</f>
        <v>-</v>
      </c>
      <c r="AD102" s="60" t="str">
        <f aca="false">IF(ISERROR(AA102/T102),"-",AA102/T102)</f>
        <v>-</v>
      </c>
      <c r="AE102" s="60" t="n">
        <v>0.95</v>
      </c>
      <c r="AF102" s="60" t="n">
        <v>0.85</v>
      </c>
      <c r="AG102" s="61"/>
      <c r="AH102" s="1"/>
      <c r="AI102" s="1"/>
      <c r="AJ102" s="1"/>
      <c r="AK102" s="1"/>
    </row>
    <row r="103" customFormat="false" ht="14.25" hidden="false" customHeight="true" outlineLevel="0" collapsed="false">
      <c r="A103" s="1"/>
      <c r="B103" s="62" t="s">
        <v>45</v>
      </c>
      <c r="C103" s="57" t="n">
        <v>45386</v>
      </c>
      <c r="D103" s="1"/>
      <c r="E103" s="24" t="n">
        <f aca="false">+E102-F102</f>
        <v>0</v>
      </c>
      <c r="F103" s="24"/>
      <c r="G103" s="58" t="str">
        <f aca="false">IF(ISERR(F103/E103),"-",F103/E103)</f>
        <v>-</v>
      </c>
      <c r="H103" s="24"/>
      <c r="I103" s="24"/>
      <c r="J103" s="24"/>
      <c r="K103" s="24"/>
      <c r="L103" s="24" t="n">
        <f aca="false">SUM(H103:K103)</f>
        <v>0</v>
      </c>
      <c r="M103" s="58" t="str">
        <f aca="false">IF(ISERROR(1-(K103/L103)),"-",1-(K103/L103))</f>
        <v>-</v>
      </c>
      <c r="N103" s="59" t="str">
        <f aca="false">IF(ISERROR(L103/E103),"-",L103/E103)</f>
        <v>-</v>
      </c>
      <c r="O103" s="60" t="str">
        <f aca="false">IF(ISERROR(L103/E103),"-",L103/E103)</f>
        <v>-</v>
      </c>
      <c r="P103" s="60" t="n">
        <v>0.950000000000012</v>
      </c>
      <c r="Q103" s="60" t="n">
        <v>0.850000000000006</v>
      </c>
      <c r="R103" s="61"/>
      <c r="S103" s="1"/>
      <c r="T103" s="24" t="n">
        <f aca="false">+T102-U102</f>
        <v>0</v>
      </c>
      <c r="U103" s="24"/>
      <c r="V103" s="58" t="str">
        <f aca="false">IF(ISERR(U103/T103),"-",U103/T103)</f>
        <v>-</v>
      </c>
      <c r="W103" s="24"/>
      <c r="X103" s="24"/>
      <c r="Y103" s="24"/>
      <c r="Z103" s="24"/>
      <c r="AA103" s="24" t="n">
        <f aca="false">SUM(W103:Z103)</f>
        <v>0</v>
      </c>
      <c r="AB103" s="58" t="str">
        <f aca="false">IF(ISERROR(1-(Z103/AA103)),"-",1-(Z103/AA103))</f>
        <v>-</v>
      </c>
      <c r="AC103" s="59" t="str">
        <f aca="false">IF(ISERROR(AA103/T103),"-",AA103/T103)</f>
        <v>-</v>
      </c>
      <c r="AD103" s="60" t="str">
        <f aca="false">IF(ISERROR(AA103/T103),"-",AA103/T103)</f>
        <v>-</v>
      </c>
      <c r="AE103" s="60" t="n">
        <v>0.95</v>
      </c>
      <c r="AF103" s="60" t="n">
        <v>0.85</v>
      </c>
      <c r="AG103" s="61"/>
      <c r="AH103" s="1"/>
      <c r="AI103" s="1"/>
      <c r="AJ103" s="1"/>
      <c r="AK103" s="1"/>
    </row>
    <row r="104" customFormat="false" ht="14.25" hidden="false" customHeight="true" outlineLevel="0" collapsed="false">
      <c r="A104" s="1"/>
      <c r="B104" s="62" t="s">
        <v>45</v>
      </c>
      <c r="C104" s="57" t="n">
        <v>45387</v>
      </c>
      <c r="D104" s="1"/>
      <c r="E104" s="24" t="n">
        <f aca="false">+E103-F103</f>
        <v>0</v>
      </c>
      <c r="F104" s="24"/>
      <c r="G104" s="58" t="str">
        <f aca="false">IF(ISERR(F104/E104),"-",F104/E104)</f>
        <v>-</v>
      </c>
      <c r="H104" s="24"/>
      <c r="I104" s="24"/>
      <c r="J104" s="24"/>
      <c r="K104" s="24"/>
      <c r="L104" s="24" t="n">
        <f aca="false">SUM(H104:K104)</f>
        <v>0</v>
      </c>
      <c r="M104" s="58" t="str">
        <f aca="false">IF(ISERROR(1-(K104/L104)),"-",1-(K104/L104))</f>
        <v>-</v>
      </c>
      <c r="N104" s="59" t="str">
        <f aca="false">IF(ISERROR(L104/E104),"-",L104/E104)</f>
        <v>-</v>
      </c>
      <c r="O104" s="60" t="str">
        <f aca="false">IF(ISERROR(L104/E104),"-",L104/E104)</f>
        <v>-</v>
      </c>
      <c r="P104" s="60" t="n">
        <v>0.950000000000013</v>
      </c>
      <c r="Q104" s="60" t="n">
        <v>0.850000000000006</v>
      </c>
      <c r="R104" s="61"/>
      <c r="S104" s="1"/>
      <c r="T104" s="24" t="n">
        <f aca="false">+T103-U103</f>
        <v>0</v>
      </c>
      <c r="U104" s="24"/>
      <c r="V104" s="58" t="str">
        <f aca="false">IF(ISERR(U104/T104),"-",U104/T104)</f>
        <v>-</v>
      </c>
      <c r="W104" s="24"/>
      <c r="X104" s="24"/>
      <c r="Y104" s="24"/>
      <c r="Z104" s="24"/>
      <c r="AA104" s="24" t="n">
        <f aca="false">SUM(W104:Z104)</f>
        <v>0</v>
      </c>
      <c r="AB104" s="58" t="str">
        <f aca="false">IF(ISERROR(1-(Z104/AA104)),"-",1-(Z104/AA104))</f>
        <v>-</v>
      </c>
      <c r="AC104" s="59" t="str">
        <f aca="false">IF(ISERROR(AA104/T104),"-",AA104/T104)</f>
        <v>-</v>
      </c>
      <c r="AD104" s="60" t="str">
        <f aca="false">IF(ISERROR(AA104/T104),"-",AA104/T104)</f>
        <v>-</v>
      </c>
      <c r="AE104" s="60" t="n">
        <v>0.95</v>
      </c>
      <c r="AF104" s="60" t="n">
        <v>0.85</v>
      </c>
      <c r="AG104" s="61"/>
      <c r="AH104" s="1"/>
      <c r="AI104" s="1"/>
      <c r="AJ104" s="1"/>
      <c r="AK104" s="1"/>
    </row>
    <row r="105" customFormat="false" ht="14.25" hidden="false" customHeight="true" outlineLevel="0" collapsed="false">
      <c r="A105" s="1"/>
      <c r="B105" s="62" t="s">
        <v>45</v>
      </c>
      <c r="C105" s="57" t="n">
        <v>45388</v>
      </c>
      <c r="D105" s="1"/>
      <c r="E105" s="24" t="n">
        <f aca="false">+E104-F104</f>
        <v>0</v>
      </c>
      <c r="F105" s="24"/>
      <c r="G105" s="58" t="str">
        <f aca="false">IF(ISERR(F105/E105),"-",F105/E105)</f>
        <v>-</v>
      </c>
      <c r="H105" s="24"/>
      <c r="I105" s="24"/>
      <c r="J105" s="24"/>
      <c r="K105" s="24"/>
      <c r="L105" s="24" t="n">
        <f aca="false">SUM(H105:K105)</f>
        <v>0</v>
      </c>
      <c r="M105" s="58" t="str">
        <f aca="false">IF(ISERROR(1-(K105/L105)),"-",1-(K105/L105))</f>
        <v>-</v>
      </c>
      <c r="N105" s="59" t="str">
        <f aca="false">IF(ISERROR(L105/E105),"-",L105/E105)</f>
        <v>-</v>
      </c>
      <c r="O105" s="60" t="str">
        <f aca="false">IF(ISERROR(L105/E105),"-",L105/E105)</f>
        <v>-</v>
      </c>
      <c r="P105" s="60" t="n">
        <v>0.950000000000013</v>
      </c>
      <c r="Q105" s="60" t="n">
        <v>0.850000000000006</v>
      </c>
      <c r="R105" s="61"/>
      <c r="S105" s="1"/>
      <c r="T105" s="24" t="n">
        <f aca="false">+T104-U104</f>
        <v>0</v>
      </c>
      <c r="U105" s="24"/>
      <c r="V105" s="58" t="str">
        <f aca="false">IF(ISERR(U105/T105),"-",U105/T105)</f>
        <v>-</v>
      </c>
      <c r="W105" s="24"/>
      <c r="X105" s="24"/>
      <c r="Y105" s="24"/>
      <c r="Z105" s="24"/>
      <c r="AA105" s="24" t="n">
        <f aca="false">SUM(W105:Z105)</f>
        <v>0</v>
      </c>
      <c r="AB105" s="58" t="str">
        <f aca="false">IF(ISERROR(1-(Z105/AA105)),"-",1-(Z105/AA105))</f>
        <v>-</v>
      </c>
      <c r="AC105" s="59" t="str">
        <f aca="false">IF(ISERROR(AA105/T105),"-",AA105/T105)</f>
        <v>-</v>
      </c>
      <c r="AD105" s="60" t="str">
        <f aca="false">IF(ISERROR(AA105/T105),"-",AA105/T105)</f>
        <v>-</v>
      </c>
      <c r="AE105" s="60" t="n">
        <v>0.95</v>
      </c>
      <c r="AF105" s="60" t="n">
        <v>0.85</v>
      </c>
      <c r="AG105" s="61"/>
      <c r="AH105" s="1"/>
      <c r="AI105" s="1"/>
      <c r="AJ105" s="1"/>
      <c r="AK105" s="1"/>
    </row>
    <row r="106" customFormat="false" ht="14.25" hidden="false" customHeight="true" outlineLevel="0" collapsed="false">
      <c r="A106" s="1"/>
      <c r="B106" s="62" t="s">
        <v>45</v>
      </c>
      <c r="C106" s="57" t="n">
        <v>45389</v>
      </c>
      <c r="D106" s="1"/>
      <c r="E106" s="24" t="n">
        <f aca="false">+E105-F105</f>
        <v>0</v>
      </c>
      <c r="F106" s="24"/>
      <c r="G106" s="58" t="str">
        <f aca="false">IF(ISERR(F106/E106),"-",F106/E106)</f>
        <v>-</v>
      </c>
      <c r="H106" s="24"/>
      <c r="I106" s="24"/>
      <c r="J106" s="24"/>
      <c r="K106" s="24"/>
      <c r="L106" s="24" t="n">
        <f aca="false">SUM(H106:K106)</f>
        <v>0</v>
      </c>
      <c r="M106" s="58" t="str">
        <f aca="false">IF(ISERROR(1-(K106/L106)),"-",1-(K106/L106))</f>
        <v>-</v>
      </c>
      <c r="N106" s="59" t="str">
        <f aca="false">IF(ISERROR(L106/E106),"-",L106/E106)</f>
        <v>-</v>
      </c>
      <c r="O106" s="60" t="str">
        <f aca="false">IF(ISERROR(L106/E106),"-",L106/E106)</f>
        <v>-</v>
      </c>
      <c r="P106" s="60" t="n">
        <v>0.950000000000013</v>
      </c>
      <c r="Q106" s="60" t="n">
        <v>0.850000000000006</v>
      </c>
      <c r="R106" s="61"/>
      <c r="S106" s="1"/>
      <c r="T106" s="24" t="n">
        <f aca="false">+T105-U105</f>
        <v>0</v>
      </c>
      <c r="U106" s="24"/>
      <c r="V106" s="58" t="str">
        <f aca="false">IF(ISERR(U106/T106),"-",U106/T106)</f>
        <v>-</v>
      </c>
      <c r="W106" s="24"/>
      <c r="X106" s="24"/>
      <c r="Y106" s="24"/>
      <c r="Z106" s="24"/>
      <c r="AA106" s="24" t="n">
        <f aca="false">SUM(W106:Z106)</f>
        <v>0</v>
      </c>
      <c r="AB106" s="58" t="str">
        <f aca="false">IF(ISERROR(1-(Z106/AA106)),"-",1-(Z106/AA106))</f>
        <v>-</v>
      </c>
      <c r="AC106" s="59" t="str">
        <f aca="false">IF(ISERROR(AA106/T106),"-",AA106/T106)</f>
        <v>-</v>
      </c>
      <c r="AD106" s="60" t="str">
        <f aca="false">IF(ISERROR(AA106/T106),"-",AA106/T106)</f>
        <v>-</v>
      </c>
      <c r="AE106" s="60" t="n">
        <v>0.95</v>
      </c>
      <c r="AF106" s="60" t="n">
        <v>0.85</v>
      </c>
      <c r="AG106" s="61"/>
      <c r="AH106" s="1"/>
      <c r="AI106" s="1"/>
      <c r="AJ106" s="1"/>
      <c r="AK106" s="1"/>
    </row>
    <row r="107" customFormat="false" ht="14.25" hidden="false" customHeight="true" outlineLevel="0" collapsed="false">
      <c r="A107" s="1"/>
      <c r="B107" s="62" t="s">
        <v>45</v>
      </c>
      <c r="C107" s="57" t="n">
        <v>45390</v>
      </c>
      <c r="D107" s="1"/>
      <c r="E107" s="24" t="n">
        <f aca="false">+E106-F106</f>
        <v>0</v>
      </c>
      <c r="F107" s="24"/>
      <c r="G107" s="58" t="str">
        <f aca="false">IF(ISERR(F107/E107),"-",F107/E107)</f>
        <v>-</v>
      </c>
      <c r="H107" s="24"/>
      <c r="I107" s="24"/>
      <c r="J107" s="24"/>
      <c r="K107" s="24"/>
      <c r="L107" s="24" t="n">
        <f aca="false">SUM(H107:K107)</f>
        <v>0</v>
      </c>
      <c r="M107" s="58" t="str">
        <f aca="false">IF(ISERROR(1-(K107/L107)),"-",1-(K107/L107))</f>
        <v>-</v>
      </c>
      <c r="N107" s="59" t="str">
        <f aca="false">IF(ISERROR(L107/E107),"-",L107/E107)</f>
        <v>-</v>
      </c>
      <c r="O107" s="60" t="str">
        <f aca="false">IF(ISERROR(L107/E107),"-",L107/E107)</f>
        <v>-</v>
      </c>
      <c r="P107" s="60" t="n">
        <v>0.950000000000013</v>
      </c>
      <c r="Q107" s="60" t="n">
        <v>0.850000000000007</v>
      </c>
      <c r="R107" s="61"/>
      <c r="S107" s="1"/>
      <c r="T107" s="24" t="n">
        <f aca="false">+T106-U106</f>
        <v>0</v>
      </c>
      <c r="U107" s="24"/>
      <c r="V107" s="58" t="str">
        <f aca="false">IF(ISERR(U107/T107),"-",U107/T107)</f>
        <v>-</v>
      </c>
      <c r="W107" s="24"/>
      <c r="X107" s="24"/>
      <c r="Y107" s="24"/>
      <c r="Z107" s="24"/>
      <c r="AA107" s="24" t="n">
        <f aca="false">SUM(W107:Z107)</f>
        <v>0</v>
      </c>
      <c r="AB107" s="58" t="str">
        <f aca="false">IF(ISERROR(1-(Z107/AA107)),"-",1-(Z107/AA107))</f>
        <v>-</v>
      </c>
      <c r="AC107" s="59" t="str">
        <f aca="false">IF(ISERROR(AA107/T107),"-",AA107/T107)</f>
        <v>-</v>
      </c>
      <c r="AD107" s="60" t="str">
        <f aca="false">IF(ISERROR(AA107/T107),"-",AA107/T107)</f>
        <v>-</v>
      </c>
      <c r="AE107" s="60" t="n">
        <v>0.95</v>
      </c>
      <c r="AF107" s="60" t="n">
        <v>0.85</v>
      </c>
      <c r="AG107" s="61"/>
      <c r="AH107" s="1"/>
      <c r="AI107" s="1"/>
      <c r="AJ107" s="1"/>
      <c r="AK107" s="1"/>
    </row>
    <row r="108" customFormat="false" ht="14.25" hidden="false" customHeight="true" outlineLevel="0" collapsed="false">
      <c r="A108" s="1"/>
      <c r="B108" s="62" t="s">
        <v>45</v>
      </c>
      <c r="C108" s="57" t="n">
        <v>45391</v>
      </c>
      <c r="D108" s="1"/>
      <c r="E108" s="24" t="n">
        <f aca="false">+E107-F107</f>
        <v>0</v>
      </c>
      <c r="F108" s="24"/>
      <c r="G108" s="58" t="str">
        <f aca="false">IF(ISERR(F108/E108),"-",F108/E108)</f>
        <v>-</v>
      </c>
      <c r="H108" s="24"/>
      <c r="I108" s="24"/>
      <c r="J108" s="24"/>
      <c r="K108" s="24"/>
      <c r="L108" s="24" t="n">
        <f aca="false">SUM(H108:K108)</f>
        <v>0</v>
      </c>
      <c r="M108" s="58" t="str">
        <f aca="false">IF(ISERROR(1-(K108/L108)),"-",1-(K108/L108))</f>
        <v>-</v>
      </c>
      <c r="N108" s="59" t="str">
        <f aca="false">IF(ISERROR(L108/E108),"-",L108/E108)</f>
        <v>-</v>
      </c>
      <c r="O108" s="60" t="str">
        <f aca="false">IF(ISERROR(L108/E108),"-",L108/E108)</f>
        <v>-</v>
      </c>
      <c r="P108" s="60" t="n">
        <v>0.950000000000013</v>
      </c>
      <c r="Q108" s="60" t="n">
        <v>0.850000000000007</v>
      </c>
      <c r="R108" s="61"/>
      <c r="S108" s="1"/>
      <c r="T108" s="24" t="n">
        <f aca="false">+T107-U107</f>
        <v>0</v>
      </c>
      <c r="U108" s="24"/>
      <c r="V108" s="58" t="str">
        <f aca="false">IF(ISERR(U108/T108),"-",U108/T108)</f>
        <v>-</v>
      </c>
      <c r="W108" s="24"/>
      <c r="X108" s="24"/>
      <c r="Y108" s="24"/>
      <c r="Z108" s="24"/>
      <c r="AA108" s="24" t="n">
        <f aca="false">SUM(W108:Z108)</f>
        <v>0</v>
      </c>
      <c r="AB108" s="58" t="str">
        <f aca="false">IF(ISERROR(1-(Z108/AA108)),"-",1-(Z108/AA108))</f>
        <v>-</v>
      </c>
      <c r="AC108" s="59" t="str">
        <f aca="false">IF(ISERROR(AA108/T108),"-",AA108/T108)</f>
        <v>-</v>
      </c>
      <c r="AD108" s="60" t="str">
        <f aca="false">IF(ISERROR(AA108/T108),"-",AA108/T108)</f>
        <v>-</v>
      </c>
      <c r="AE108" s="60" t="n">
        <v>0.95</v>
      </c>
      <c r="AF108" s="60" t="n">
        <v>0.85</v>
      </c>
      <c r="AG108" s="61"/>
      <c r="AH108" s="1"/>
      <c r="AI108" s="1"/>
      <c r="AJ108" s="1"/>
      <c r="AK108" s="1"/>
    </row>
    <row r="109" customFormat="false" ht="14.25" hidden="false" customHeight="true" outlineLevel="0" collapsed="false">
      <c r="A109" s="1"/>
      <c r="B109" s="62" t="s">
        <v>45</v>
      </c>
      <c r="C109" s="57" t="n">
        <v>45392</v>
      </c>
      <c r="D109" s="1"/>
      <c r="E109" s="24" t="n">
        <f aca="false">+E108-F108</f>
        <v>0</v>
      </c>
      <c r="F109" s="24"/>
      <c r="G109" s="58" t="str">
        <f aca="false">IF(ISERR(F109/E109),"-",F109/E109)</f>
        <v>-</v>
      </c>
      <c r="H109" s="24"/>
      <c r="I109" s="24"/>
      <c r="J109" s="24"/>
      <c r="K109" s="24"/>
      <c r="L109" s="24" t="n">
        <f aca="false">SUM(H109:K109)</f>
        <v>0</v>
      </c>
      <c r="M109" s="58" t="str">
        <f aca="false">IF(ISERROR(1-(K109/L109)),"-",1-(K109/L109))</f>
        <v>-</v>
      </c>
      <c r="N109" s="59" t="str">
        <f aca="false">IF(ISERROR(L109/E109),"-",L109/E109)</f>
        <v>-</v>
      </c>
      <c r="O109" s="60" t="str">
        <f aca="false">IF(ISERROR(L109/E109),"-",L109/E109)</f>
        <v>-</v>
      </c>
      <c r="P109" s="60" t="n">
        <v>0.950000000000013</v>
      </c>
      <c r="Q109" s="60" t="n">
        <v>0.850000000000007</v>
      </c>
      <c r="R109" s="61"/>
      <c r="S109" s="1"/>
      <c r="T109" s="24" t="n">
        <f aca="false">+T108-U108</f>
        <v>0</v>
      </c>
      <c r="U109" s="24"/>
      <c r="V109" s="58" t="str">
        <f aca="false">IF(ISERR(U109/T109),"-",U109/T109)</f>
        <v>-</v>
      </c>
      <c r="W109" s="24"/>
      <c r="X109" s="24"/>
      <c r="Y109" s="24"/>
      <c r="Z109" s="24"/>
      <c r="AA109" s="24" t="n">
        <f aca="false">SUM(W109:Z109)</f>
        <v>0</v>
      </c>
      <c r="AB109" s="58" t="str">
        <f aca="false">IF(ISERROR(1-(Z109/AA109)),"-",1-(Z109/AA109))</f>
        <v>-</v>
      </c>
      <c r="AC109" s="59" t="str">
        <f aca="false">IF(ISERROR(AA109/T109),"-",AA109/T109)</f>
        <v>-</v>
      </c>
      <c r="AD109" s="60" t="str">
        <f aca="false">IF(ISERROR(AA109/T109),"-",AA109/T109)</f>
        <v>-</v>
      </c>
      <c r="AE109" s="60" t="n">
        <v>0.95</v>
      </c>
      <c r="AF109" s="60" t="n">
        <v>0.85</v>
      </c>
      <c r="AG109" s="61"/>
      <c r="AH109" s="1"/>
      <c r="AI109" s="1"/>
      <c r="AJ109" s="1"/>
      <c r="AK109" s="1"/>
    </row>
    <row r="110" customFormat="false" ht="14.25" hidden="false" customHeight="true" outlineLevel="0" collapsed="false">
      <c r="A110" s="1"/>
      <c r="B110" s="62" t="s">
        <v>45</v>
      </c>
      <c r="C110" s="57" t="n">
        <v>45393</v>
      </c>
      <c r="D110" s="1"/>
      <c r="E110" s="24" t="n">
        <f aca="false">+E109-F109</f>
        <v>0</v>
      </c>
      <c r="F110" s="24"/>
      <c r="G110" s="58" t="str">
        <f aca="false">IF(ISERR(F110/E110),"-",F110/E110)</f>
        <v>-</v>
      </c>
      <c r="H110" s="24"/>
      <c r="I110" s="24"/>
      <c r="J110" s="24"/>
      <c r="K110" s="24"/>
      <c r="L110" s="24" t="n">
        <f aca="false">SUM(H110:K110)</f>
        <v>0</v>
      </c>
      <c r="M110" s="58" t="str">
        <f aca="false">IF(ISERROR(1-(K110/L110)),"-",1-(K110/L110))</f>
        <v>-</v>
      </c>
      <c r="N110" s="59" t="str">
        <f aca="false">IF(ISERROR(L110/E110),"-",L110/E110)</f>
        <v>-</v>
      </c>
      <c r="O110" s="60" t="str">
        <f aca="false">IF(ISERROR(L110/E110),"-",L110/E110)</f>
        <v>-</v>
      </c>
      <c r="P110" s="60" t="n">
        <v>0.950000000000013</v>
      </c>
      <c r="Q110" s="60" t="n">
        <v>0.850000000000007</v>
      </c>
      <c r="R110" s="61"/>
      <c r="S110" s="1"/>
      <c r="T110" s="24" t="n">
        <f aca="false">+T109-U109</f>
        <v>0</v>
      </c>
      <c r="U110" s="24"/>
      <c r="V110" s="58" t="str">
        <f aca="false">IF(ISERR(U110/T110),"-",U110/T110)</f>
        <v>-</v>
      </c>
      <c r="W110" s="24"/>
      <c r="X110" s="24"/>
      <c r="Y110" s="24"/>
      <c r="Z110" s="24"/>
      <c r="AA110" s="24" t="n">
        <f aca="false">SUM(W110:Z110)</f>
        <v>0</v>
      </c>
      <c r="AB110" s="58" t="str">
        <f aca="false">IF(ISERROR(1-(Z110/AA110)),"-",1-(Z110/AA110))</f>
        <v>-</v>
      </c>
      <c r="AC110" s="59" t="str">
        <f aca="false">IF(ISERROR(AA110/T110),"-",AA110/T110)</f>
        <v>-</v>
      </c>
      <c r="AD110" s="60" t="str">
        <f aca="false">IF(ISERROR(AA110/T110),"-",AA110/T110)</f>
        <v>-</v>
      </c>
      <c r="AE110" s="60" t="n">
        <v>0.95</v>
      </c>
      <c r="AF110" s="60" t="n">
        <v>0.85</v>
      </c>
      <c r="AG110" s="61"/>
      <c r="AH110" s="1"/>
      <c r="AI110" s="1"/>
      <c r="AJ110" s="1"/>
      <c r="AK110" s="1"/>
    </row>
    <row r="111" customFormat="false" ht="14.25" hidden="false" customHeight="true" outlineLevel="0" collapsed="false">
      <c r="A111" s="1"/>
      <c r="B111" s="62" t="s">
        <v>45</v>
      </c>
      <c r="C111" s="57" t="n">
        <v>45394</v>
      </c>
      <c r="D111" s="1"/>
      <c r="E111" s="24" t="n">
        <f aca="false">+E110-F110</f>
        <v>0</v>
      </c>
      <c r="F111" s="24"/>
      <c r="G111" s="58" t="str">
        <f aca="false">IF(ISERR(F111/E111),"-",F111/E111)</f>
        <v>-</v>
      </c>
      <c r="H111" s="24"/>
      <c r="I111" s="24"/>
      <c r="J111" s="24"/>
      <c r="K111" s="24"/>
      <c r="L111" s="24" t="n">
        <f aca="false">SUM(H111:K111)</f>
        <v>0</v>
      </c>
      <c r="M111" s="58" t="str">
        <f aca="false">IF(ISERROR(1-(K111/L111)),"-",1-(K111/L111))</f>
        <v>-</v>
      </c>
      <c r="N111" s="59" t="str">
        <f aca="false">IF(ISERROR(L111/E111),"-",L111/E111)</f>
        <v>-</v>
      </c>
      <c r="O111" s="60" t="str">
        <f aca="false">IF(ISERROR(L111/E111),"-",L111/E111)</f>
        <v>-</v>
      </c>
      <c r="P111" s="60" t="n">
        <v>0.950000000000014</v>
      </c>
      <c r="Q111" s="60" t="n">
        <v>0.850000000000007</v>
      </c>
      <c r="R111" s="61"/>
      <c r="S111" s="1"/>
      <c r="T111" s="24" t="n">
        <f aca="false">+T110-U110</f>
        <v>0</v>
      </c>
      <c r="U111" s="24"/>
      <c r="V111" s="58" t="str">
        <f aca="false">IF(ISERR(U111/T111),"-",U111/T111)</f>
        <v>-</v>
      </c>
      <c r="W111" s="24"/>
      <c r="X111" s="24"/>
      <c r="Y111" s="24"/>
      <c r="Z111" s="24"/>
      <c r="AA111" s="24" t="n">
        <f aca="false">SUM(W111:Z111)</f>
        <v>0</v>
      </c>
      <c r="AB111" s="58" t="str">
        <f aca="false">IF(ISERROR(1-(Z111/AA111)),"-",1-(Z111/AA111))</f>
        <v>-</v>
      </c>
      <c r="AC111" s="59" t="str">
        <f aca="false">IF(ISERROR(AA111/T111),"-",AA111/T111)</f>
        <v>-</v>
      </c>
      <c r="AD111" s="60" t="str">
        <f aca="false">IF(ISERROR(AA111/T111),"-",AA111/T111)</f>
        <v>-</v>
      </c>
      <c r="AE111" s="60" t="n">
        <v>0.95</v>
      </c>
      <c r="AF111" s="60" t="n">
        <v>0.85</v>
      </c>
      <c r="AG111" s="61"/>
      <c r="AH111" s="1"/>
      <c r="AI111" s="1"/>
      <c r="AJ111" s="1"/>
      <c r="AK111" s="1"/>
    </row>
    <row r="112" customFormat="false" ht="14.25" hidden="false" customHeight="true" outlineLevel="0" collapsed="false">
      <c r="A112" s="1"/>
      <c r="B112" s="62" t="s">
        <v>45</v>
      </c>
      <c r="C112" s="57" t="n">
        <v>45395</v>
      </c>
      <c r="D112" s="1"/>
      <c r="E112" s="24" t="n">
        <f aca="false">+E111-F111</f>
        <v>0</v>
      </c>
      <c r="F112" s="24"/>
      <c r="G112" s="58" t="str">
        <f aca="false">IF(ISERR(F112/E112),"-",F112/E112)</f>
        <v>-</v>
      </c>
      <c r="H112" s="24"/>
      <c r="I112" s="24"/>
      <c r="J112" s="24"/>
      <c r="K112" s="24"/>
      <c r="L112" s="24" t="n">
        <f aca="false">SUM(H112:K112)</f>
        <v>0</v>
      </c>
      <c r="M112" s="58" t="str">
        <f aca="false">IF(ISERROR(1-(K112/L112)),"-",1-(K112/L112))</f>
        <v>-</v>
      </c>
      <c r="N112" s="59" t="str">
        <f aca="false">IF(ISERROR(L112/E112),"-",L112/E112)</f>
        <v>-</v>
      </c>
      <c r="O112" s="60" t="str">
        <f aca="false">IF(ISERROR(L112/E112),"-",L112/E112)</f>
        <v>-</v>
      </c>
      <c r="P112" s="60" t="n">
        <v>0.950000000000014</v>
      </c>
      <c r="Q112" s="60" t="n">
        <v>0.850000000000007</v>
      </c>
      <c r="R112" s="61"/>
      <c r="S112" s="1"/>
      <c r="T112" s="24" t="n">
        <f aca="false">+T111-U111</f>
        <v>0</v>
      </c>
      <c r="U112" s="24"/>
      <c r="V112" s="58" t="str">
        <f aca="false">IF(ISERR(U112/T112),"-",U112/T112)</f>
        <v>-</v>
      </c>
      <c r="W112" s="24"/>
      <c r="X112" s="24"/>
      <c r="Y112" s="24"/>
      <c r="Z112" s="24"/>
      <c r="AA112" s="24" t="n">
        <f aca="false">SUM(W112:Z112)</f>
        <v>0</v>
      </c>
      <c r="AB112" s="58" t="str">
        <f aca="false">IF(ISERROR(1-(Z112/AA112)),"-",1-(Z112/AA112))</f>
        <v>-</v>
      </c>
      <c r="AC112" s="59" t="str">
        <f aca="false">IF(ISERROR(AA112/T112),"-",AA112/T112)</f>
        <v>-</v>
      </c>
      <c r="AD112" s="60" t="str">
        <f aca="false">IF(ISERROR(AA112/T112),"-",AA112/T112)</f>
        <v>-</v>
      </c>
      <c r="AE112" s="60" t="n">
        <v>0.95</v>
      </c>
      <c r="AF112" s="60" t="n">
        <v>0.85</v>
      </c>
      <c r="AG112" s="61"/>
      <c r="AH112" s="1"/>
      <c r="AI112" s="1"/>
      <c r="AJ112" s="1"/>
      <c r="AK112" s="1"/>
    </row>
    <row r="113" customFormat="false" ht="14.25" hidden="false" customHeight="true" outlineLevel="0" collapsed="false">
      <c r="A113" s="1"/>
      <c r="B113" s="62" t="s">
        <v>45</v>
      </c>
      <c r="C113" s="57" t="n">
        <v>45396</v>
      </c>
      <c r="D113" s="1"/>
      <c r="E113" s="24" t="n">
        <f aca="false">+E112-F112</f>
        <v>0</v>
      </c>
      <c r="F113" s="24"/>
      <c r="G113" s="58" t="str">
        <f aca="false">IF(ISERR(F113/E113),"-",F113/E113)</f>
        <v>-</v>
      </c>
      <c r="H113" s="24"/>
      <c r="I113" s="24"/>
      <c r="J113" s="24"/>
      <c r="K113" s="24"/>
      <c r="L113" s="24" t="n">
        <f aca="false">SUM(H113:K113)</f>
        <v>0</v>
      </c>
      <c r="M113" s="58" t="str">
        <f aca="false">IF(ISERROR(1-(K113/L113)),"-",1-(K113/L113))</f>
        <v>-</v>
      </c>
      <c r="N113" s="59" t="str">
        <f aca="false">IF(ISERROR(L113/E113),"-",L113/E113)</f>
        <v>-</v>
      </c>
      <c r="O113" s="60" t="str">
        <f aca="false">IF(ISERROR(L113/E113),"-",L113/E113)</f>
        <v>-</v>
      </c>
      <c r="P113" s="60" t="n">
        <v>0.950000000000014</v>
      </c>
      <c r="Q113" s="60" t="n">
        <v>0.850000000000007</v>
      </c>
      <c r="R113" s="61"/>
      <c r="S113" s="1"/>
      <c r="T113" s="24" t="n">
        <f aca="false">+T112-U112</f>
        <v>0</v>
      </c>
      <c r="U113" s="24"/>
      <c r="V113" s="58" t="str">
        <f aca="false">IF(ISERR(U113/T113),"-",U113/T113)</f>
        <v>-</v>
      </c>
      <c r="W113" s="24"/>
      <c r="X113" s="24"/>
      <c r="Y113" s="24"/>
      <c r="Z113" s="24"/>
      <c r="AA113" s="24" t="n">
        <f aca="false">SUM(W113:Z113)</f>
        <v>0</v>
      </c>
      <c r="AB113" s="58" t="str">
        <f aca="false">IF(ISERROR(1-(Z113/AA113)),"-",1-(Z113/AA113))</f>
        <v>-</v>
      </c>
      <c r="AC113" s="59" t="str">
        <f aca="false">IF(ISERROR(AA113/T113),"-",AA113/T113)</f>
        <v>-</v>
      </c>
      <c r="AD113" s="60" t="str">
        <f aca="false">IF(ISERROR(AA113/T113),"-",AA113/T113)</f>
        <v>-</v>
      </c>
      <c r="AE113" s="60" t="n">
        <v>0.95</v>
      </c>
      <c r="AF113" s="60" t="n">
        <v>0.85</v>
      </c>
      <c r="AG113" s="61"/>
      <c r="AH113" s="1"/>
      <c r="AI113" s="1"/>
      <c r="AJ113" s="1"/>
      <c r="AK113" s="1"/>
    </row>
    <row r="114" customFormat="false" ht="14.25" hidden="false" customHeight="true" outlineLevel="0" collapsed="false">
      <c r="A114" s="1"/>
      <c r="B114" s="62" t="s">
        <v>45</v>
      </c>
      <c r="C114" s="57" t="n">
        <v>45397</v>
      </c>
      <c r="D114" s="1"/>
      <c r="E114" s="24" t="n">
        <f aca="false">+E113-F113</f>
        <v>0</v>
      </c>
      <c r="F114" s="24"/>
      <c r="G114" s="58" t="str">
        <f aca="false">IF(ISERR(F114/E114),"-",F114/E114)</f>
        <v>-</v>
      </c>
      <c r="H114" s="24"/>
      <c r="I114" s="24"/>
      <c r="J114" s="24"/>
      <c r="K114" s="24"/>
      <c r="L114" s="24" t="n">
        <f aca="false">SUM(H114:K114)</f>
        <v>0</v>
      </c>
      <c r="M114" s="58" t="str">
        <f aca="false">IF(ISERROR(1-(K114/L114)),"-",1-(K114/L114))</f>
        <v>-</v>
      </c>
      <c r="N114" s="59" t="str">
        <f aca="false">IF(ISERROR(L114/E114),"-",L114/E114)</f>
        <v>-</v>
      </c>
      <c r="O114" s="60" t="str">
        <f aca="false">IF(ISERROR(L114/E114),"-",L114/E114)</f>
        <v>-</v>
      </c>
      <c r="P114" s="60" t="n">
        <v>0.950000000000014</v>
      </c>
      <c r="Q114" s="60" t="n">
        <v>0.850000000000007</v>
      </c>
      <c r="R114" s="61"/>
      <c r="S114" s="1"/>
      <c r="T114" s="24" t="n">
        <f aca="false">+T113-U113</f>
        <v>0</v>
      </c>
      <c r="U114" s="24"/>
      <c r="V114" s="58" t="str">
        <f aca="false">IF(ISERR(U114/T114),"-",U114/T114)</f>
        <v>-</v>
      </c>
      <c r="W114" s="24"/>
      <c r="X114" s="24"/>
      <c r="Y114" s="24"/>
      <c r="Z114" s="24"/>
      <c r="AA114" s="24" t="n">
        <f aca="false">SUM(W114:Z114)</f>
        <v>0</v>
      </c>
      <c r="AB114" s="58" t="str">
        <f aca="false">IF(ISERROR(1-(Z114/AA114)),"-",1-(Z114/AA114))</f>
        <v>-</v>
      </c>
      <c r="AC114" s="59" t="str">
        <f aca="false">IF(ISERROR(AA114/T114),"-",AA114/T114)</f>
        <v>-</v>
      </c>
      <c r="AD114" s="60" t="str">
        <f aca="false">IF(ISERROR(AA114/T114),"-",AA114/T114)</f>
        <v>-</v>
      </c>
      <c r="AE114" s="60" t="n">
        <v>0.95</v>
      </c>
      <c r="AF114" s="60" t="n">
        <v>0.85</v>
      </c>
      <c r="AG114" s="61"/>
      <c r="AH114" s="1"/>
      <c r="AI114" s="1"/>
      <c r="AJ114" s="1"/>
      <c r="AK114" s="1"/>
    </row>
    <row r="115" customFormat="false" ht="14.25" hidden="false" customHeight="true" outlineLevel="0" collapsed="false">
      <c r="A115" s="1"/>
      <c r="B115" s="62" t="s">
        <v>45</v>
      </c>
      <c r="C115" s="57" t="n">
        <v>45398</v>
      </c>
      <c r="D115" s="1"/>
      <c r="E115" s="24" t="n">
        <f aca="false">+E114-F114</f>
        <v>0</v>
      </c>
      <c r="F115" s="24"/>
      <c r="G115" s="58" t="str">
        <f aca="false">IF(ISERR(F115/E115),"-",F115/E115)</f>
        <v>-</v>
      </c>
      <c r="H115" s="24"/>
      <c r="I115" s="24"/>
      <c r="J115" s="24"/>
      <c r="K115" s="24"/>
      <c r="L115" s="24" t="n">
        <f aca="false">SUM(H115:K115)</f>
        <v>0</v>
      </c>
      <c r="M115" s="58" t="str">
        <f aca="false">IF(ISERROR(1-(K115/L115)),"-",1-(K115/L115))</f>
        <v>-</v>
      </c>
      <c r="N115" s="59" t="str">
        <f aca="false">IF(ISERROR(L115/E115),"-",L115/E115)</f>
        <v>-</v>
      </c>
      <c r="O115" s="60" t="str">
        <f aca="false">IF(ISERROR(L115/E115),"-",L115/E115)</f>
        <v>-</v>
      </c>
      <c r="P115" s="60" t="n">
        <v>0.950000000000014</v>
      </c>
      <c r="Q115" s="60" t="n">
        <v>0.850000000000007</v>
      </c>
      <c r="R115" s="61"/>
      <c r="S115" s="1"/>
      <c r="T115" s="24" t="n">
        <f aca="false">+T114-U114</f>
        <v>0</v>
      </c>
      <c r="U115" s="24"/>
      <c r="V115" s="58" t="str">
        <f aca="false">IF(ISERR(U115/T115),"-",U115/T115)</f>
        <v>-</v>
      </c>
      <c r="W115" s="24"/>
      <c r="X115" s="24"/>
      <c r="Y115" s="24"/>
      <c r="Z115" s="24"/>
      <c r="AA115" s="24" t="n">
        <f aca="false">SUM(W115:Z115)</f>
        <v>0</v>
      </c>
      <c r="AB115" s="58" t="str">
        <f aca="false">IF(ISERROR(1-(Z115/AA115)),"-",1-(Z115/AA115))</f>
        <v>-</v>
      </c>
      <c r="AC115" s="59" t="str">
        <f aca="false">IF(ISERROR(AA115/T115),"-",AA115/T115)</f>
        <v>-</v>
      </c>
      <c r="AD115" s="60" t="str">
        <f aca="false">IF(ISERROR(AA115/T115),"-",AA115/T115)</f>
        <v>-</v>
      </c>
      <c r="AE115" s="60" t="n">
        <v>0.95</v>
      </c>
      <c r="AF115" s="60" t="n">
        <v>0.85</v>
      </c>
      <c r="AG115" s="61"/>
      <c r="AH115" s="1"/>
      <c r="AI115" s="1"/>
      <c r="AJ115" s="1"/>
      <c r="AK115" s="1"/>
    </row>
    <row r="116" customFormat="false" ht="14.25" hidden="false" customHeight="true" outlineLevel="0" collapsed="false">
      <c r="A116" s="1"/>
      <c r="B116" s="62" t="s">
        <v>45</v>
      </c>
      <c r="C116" s="57" t="n">
        <v>45399</v>
      </c>
      <c r="D116" s="1"/>
      <c r="E116" s="24" t="n">
        <f aca="false">+E115-F115</f>
        <v>0</v>
      </c>
      <c r="F116" s="24"/>
      <c r="G116" s="58" t="str">
        <f aca="false">IF(ISERR(F116/E116),"-",F116/E116)</f>
        <v>-</v>
      </c>
      <c r="H116" s="24"/>
      <c r="I116" s="24"/>
      <c r="J116" s="24"/>
      <c r="K116" s="24"/>
      <c r="L116" s="24" t="n">
        <f aca="false">SUM(H116:K116)</f>
        <v>0</v>
      </c>
      <c r="M116" s="58" t="str">
        <f aca="false">IF(ISERROR(1-(K116/L116)),"-",1-(K116/L116))</f>
        <v>-</v>
      </c>
      <c r="N116" s="59" t="str">
        <f aca="false">IF(ISERROR(L116/E116),"-",L116/E116)</f>
        <v>-</v>
      </c>
      <c r="O116" s="60" t="str">
        <f aca="false">IF(ISERROR(L116/E116),"-",L116/E116)</f>
        <v>-</v>
      </c>
      <c r="P116" s="60" t="n">
        <v>0.950000000000014</v>
      </c>
      <c r="Q116" s="60" t="n">
        <v>0.850000000000007</v>
      </c>
      <c r="R116" s="61"/>
      <c r="S116" s="1"/>
      <c r="T116" s="24" t="n">
        <f aca="false">+T115-U115</f>
        <v>0</v>
      </c>
      <c r="U116" s="24"/>
      <c r="V116" s="58" t="str">
        <f aca="false">IF(ISERR(U116/T116),"-",U116/T116)</f>
        <v>-</v>
      </c>
      <c r="W116" s="24"/>
      <c r="X116" s="24"/>
      <c r="Y116" s="24"/>
      <c r="Z116" s="24"/>
      <c r="AA116" s="24" t="n">
        <f aca="false">SUM(W116:Z116)</f>
        <v>0</v>
      </c>
      <c r="AB116" s="58" t="str">
        <f aca="false">IF(ISERROR(1-(Z116/AA116)),"-",1-(Z116/AA116))</f>
        <v>-</v>
      </c>
      <c r="AC116" s="59" t="str">
        <f aca="false">IF(ISERROR(AA116/T116),"-",AA116/T116)</f>
        <v>-</v>
      </c>
      <c r="AD116" s="60" t="str">
        <f aca="false">IF(ISERROR(AA116/T116),"-",AA116/T116)</f>
        <v>-</v>
      </c>
      <c r="AE116" s="60" t="n">
        <v>0.95</v>
      </c>
      <c r="AF116" s="60" t="n">
        <v>0.85</v>
      </c>
      <c r="AG116" s="61"/>
      <c r="AH116" s="1"/>
      <c r="AI116" s="1"/>
      <c r="AJ116" s="1"/>
      <c r="AK116" s="1"/>
    </row>
    <row r="117" customFormat="false" ht="14.25" hidden="false" customHeight="true" outlineLevel="0" collapsed="false">
      <c r="A117" s="1"/>
      <c r="B117" s="62" t="s">
        <v>45</v>
      </c>
      <c r="C117" s="57" t="n">
        <v>45400</v>
      </c>
      <c r="D117" s="1"/>
      <c r="E117" s="24" t="n">
        <f aca="false">+E116-F116</f>
        <v>0</v>
      </c>
      <c r="F117" s="24"/>
      <c r="G117" s="58" t="str">
        <f aca="false">IF(ISERR(F117/E117),"-",F117/E117)</f>
        <v>-</v>
      </c>
      <c r="H117" s="24"/>
      <c r="I117" s="24"/>
      <c r="J117" s="24"/>
      <c r="K117" s="24"/>
      <c r="L117" s="24" t="n">
        <f aca="false">SUM(H117:K117)</f>
        <v>0</v>
      </c>
      <c r="M117" s="58" t="str">
        <f aca="false">IF(ISERROR(1-(K117/L117)),"-",1-(K117/L117))</f>
        <v>-</v>
      </c>
      <c r="N117" s="59" t="str">
        <f aca="false">IF(ISERROR(L117/E117),"-",L117/E117)</f>
        <v>-</v>
      </c>
      <c r="O117" s="60" t="str">
        <f aca="false">IF(ISERROR(L117/E117),"-",L117/E117)</f>
        <v>-</v>
      </c>
      <c r="P117" s="60" t="n">
        <v>0.950000000000015</v>
      </c>
      <c r="Q117" s="60" t="n">
        <v>0.850000000000007</v>
      </c>
      <c r="R117" s="61"/>
      <c r="S117" s="1"/>
      <c r="T117" s="24" t="n">
        <f aca="false">+T116-U116</f>
        <v>0</v>
      </c>
      <c r="U117" s="24"/>
      <c r="V117" s="58" t="str">
        <f aca="false">IF(ISERR(U117/T117),"-",U117/T117)</f>
        <v>-</v>
      </c>
      <c r="W117" s="24"/>
      <c r="X117" s="24"/>
      <c r="Y117" s="24"/>
      <c r="Z117" s="24"/>
      <c r="AA117" s="24" t="n">
        <f aca="false">SUM(W117:Z117)</f>
        <v>0</v>
      </c>
      <c r="AB117" s="58" t="str">
        <f aca="false">IF(ISERROR(1-(Z117/AA117)),"-",1-(Z117/AA117))</f>
        <v>-</v>
      </c>
      <c r="AC117" s="59" t="str">
        <f aca="false">IF(ISERROR(AA117/T117),"-",AA117/T117)</f>
        <v>-</v>
      </c>
      <c r="AD117" s="60" t="str">
        <f aca="false">IF(ISERROR(AA117/T117),"-",AA117/T117)</f>
        <v>-</v>
      </c>
      <c r="AE117" s="60" t="n">
        <v>0.95</v>
      </c>
      <c r="AF117" s="60" t="n">
        <v>0.85</v>
      </c>
      <c r="AG117" s="61"/>
      <c r="AH117" s="1"/>
      <c r="AI117" s="1"/>
      <c r="AJ117" s="1"/>
      <c r="AK117" s="1"/>
    </row>
    <row r="118" customFormat="false" ht="14.25" hidden="false" customHeight="true" outlineLevel="0" collapsed="false">
      <c r="A118" s="1"/>
      <c r="B118" s="62" t="s">
        <v>45</v>
      </c>
      <c r="C118" s="57" t="n">
        <v>45401</v>
      </c>
      <c r="D118" s="1"/>
      <c r="E118" s="24" t="n">
        <f aca="false">+E117-F117</f>
        <v>0</v>
      </c>
      <c r="F118" s="24"/>
      <c r="G118" s="58" t="str">
        <f aca="false">IF(ISERR(F118/E118),"-",F118/E118)</f>
        <v>-</v>
      </c>
      <c r="H118" s="24"/>
      <c r="I118" s="24"/>
      <c r="J118" s="24"/>
      <c r="K118" s="24"/>
      <c r="L118" s="24" t="n">
        <f aca="false">SUM(H118:K118)</f>
        <v>0</v>
      </c>
      <c r="M118" s="58" t="str">
        <f aca="false">IF(ISERROR(1-(K118/L118)),"-",1-(K118/L118))</f>
        <v>-</v>
      </c>
      <c r="N118" s="59" t="str">
        <f aca="false">IF(ISERROR(L118/E118),"-",L118/E118)</f>
        <v>-</v>
      </c>
      <c r="O118" s="60" t="str">
        <f aca="false">IF(ISERROR(L118/E118),"-",L118/E118)</f>
        <v>-</v>
      </c>
      <c r="P118" s="60" t="n">
        <v>0.950000000000015</v>
      </c>
      <c r="Q118" s="60" t="n">
        <v>0.850000000000007</v>
      </c>
      <c r="R118" s="61"/>
      <c r="S118" s="1"/>
      <c r="T118" s="24" t="n">
        <f aca="false">+T117-U117</f>
        <v>0</v>
      </c>
      <c r="U118" s="24"/>
      <c r="V118" s="58" t="str">
        <f aca="false">IF(ISERR(U118/T118),"-",U118/T118)</f>
        <v>-</v>
      </c>
      <c r="W118" s="24"/>
      <c r="X118" s="24"/>
      <c r="Y118" s="24"/>
      <c r="Z118" s="24"/>
      <c r="AA118" s="24" t="n">
        <f aca="false">SUM(W118:Z118)</f>
        <v>0</v>
      </c>
      <c r="AB118" s="58" t="str">
        <f aca="false">IF(ISERROR(1-(Z118/AA118)),"-",1-(Z118/AA118))</f>
        <v>-</v>
      </c>
      <c r="AC118" s="59" t="str">
        <f aca="false">IF(ISERROR(AA118/T118),"-",AA118/T118)</f>
        <v>-</v>
      </c>
      <c r="AD118" s="60" t="str">
        <f aca="false">IF(ISERROR(AA118/T118),"-",AA118/T118)</f>
        <v>-</v>
      </c>
      <c r="AE118" s="60" t="n">
        <v>0.95</v>
      </c>
      <c r="AF118" s="60" t="n">
        <v>0.85</v>
      </c>
      <c r="AG118" s="61"/>
      <c r="AH118" s="1"/>
      <c r="AI118" s="1"/>
      <c r="AJ118" s="1"/>
      <c r="AK118" s="1"/>
    </row>
    <row r="119" customFormat="false" ht="14.25" hidden="false" customHeight="true" outlineLevel="0" collapsed="false">
      <c r="A119" s="1"/>
      <c r="B119" s="62" t="s">
        <v>45</v>
      </c>
      <c r="C119" s="57" t="n">
        <v>45402</v>
      </c>
      <c r="D119" s="1"/>
      <c r="E119" s="24" t="n">
        <f aca="false">+E118-F118</f>
        <v>0</v>
      </c>
      <c r="F119" s="24"/>
      <c r="G119" s="58" t="str">
        <f aca="false">IF(ISERR(F119/E119),"-",F119/E119)</f>
        <v>-</v>
      </c>
      <c r="H119" s="24"/>
      <c r="I119" s="24"/>
      <c r="J119" s="24"/>
      <c r="K119" s="24"/>
      <c r="L119" s="24" t="n">
        <f aca="false">SUM(H119:K119)</f>
        <v>0</v>
      </c>
      <c r="M119" s="58" t="str">
        <f aca="false">IF(ISERROR(1-(K119/L119)),"-",1-(K119/L119))</f>
        <v>-</v>
      </c>
      <c r="N119" s="59" t="str">
        <f aca="false">IF(ISERROR(L119/E119),"-",L119/E119)</f>
        <v>-</v>
      </c>
      <c r="O119" s="60" t="str">
        <f aca="false">IF(ISERROR(L119/E119),"-",L119/E119)</f>
        <v>-</v>
      </c>
      <c r="P119" s="60" t="n">
        <v>0.950000000000015</v>
      </c>
      <c r="Q119" s="60" t="n">
        <v>0.850000000000007</v>
      </c>
      <c r="R119" s="61"/>
      <c r="S119" s="1"/>
      <c r="T119" s="24" t="n">
        <f aca="false">+T118-U118</f>
        <v>0</v>
      </c>
      <c r="U119" s="24"/>
      <c r="V119" s="58" t="str">
        <f aca="false">IF(ISERR(U119/T119),"-",U119/T119)</f>
        <v>-</v>
      </c>
      <c r="W119" s="24"/>
      <c r="X119" s="24"/>
      <c r="Y119" s="24"/>
      <c r="Z119" s="24"/>
      <c r="AA119" s="24" t="n">
        <f aca="false">SUM(W119:Z119)</f>
        <v>0</v>
      </c>
      <c r="AB119" s="58" t="str">
        <f aca="false">IF(ISERROR(1-(Z119/AA119)),"-",1-(Z119/AA119))</f>
        <v>-</v>
      </c>
      <c r="AC119" s="59" t="str">
        <f aca="false">IF(ISERROR(AA119/T119),"-",AA119/T119)</f>
        <v>-</v>
      </c>
      <c r="AD119" s="60" t="str">
        <f aca="false">IF(ISERROR(AA119/T119),"-",AA119/T119)</f>
        <v>-</v>
      </c>
      <c r="AE119" s="60" t="n">
        <v>0.95</v>
      </c>
      <c r="AF119" s="60" t="n">
        <v>0.85</v>
      </c>
      <c r="AG119" s="61"/>
      <c r="AH119" s="1"/>
      <c r="AI119" s="1"/>
      <c r="AJ119" s="1"/>
      <c r="AK119" s="1"/>
    </row>
    <row r="120" customFormat="false" ht="14.25" hidden="false" customHeight="true" outlineLevel="0" collapsed="false">
      <c r="A120" s="1"/>
      <c r="B120" s="62" t="s">
        <v>45</v>
      </c>
      <c r="C120" s="57" t="n">
        <v>45403</v>
      </c>
      <c r="D120" s="1"/>
      <c r="E120" s="24" t="n">
        <f aca="false">+E119-F119</f>
        <v>0</v>
      </c>
      <c r="F120" s="24"/>
      <c r="G120" s="58" t="str">
        <f aca="false">IF(ISERR(F120/E120),"-",F120/E120)</f>
        <v>-</v>
      </c>
      <c r="H120" s="24"/>
      <c r="I120" s="24"/>
      <c r="J120" s="24"/>
      <c r="K120" s="24"/>
      <c r="L120" s="24" t="n">
        <f aca="false">SUM(H120:K120)</f>
        <v>0</v>
      </c>
      <c r="M120" s="58" t="str">
        <f aca="false">IF(ISERROR(1-(K120/L120)),"-",1-(K120/L120))</f>
        <v>-</v>
      </c>
      <c r="N120" s="59" t="str">
        <f aca="false">IF(ISERROR(L120/E120),"-",L120/E120)</f>
        <v>-</v>
      </c>
      <c r="O120" s="60" t="str">
        <f aca="false">IF(ISERROR(L120/E120),"-",L120/E120)</f>
        <v>-</v>
      </c>
      <c r="P120" s="60" t="n">
        <v>0.950000000000015</v>
      </c>
      <c r="Q120" s="60" t="n">
        <v>0.850000000000008</v>
      </c>
      <c r="R120" s="61"/>
      <c r="S120" s="1"/>
      <c r="T120" s="24" t="n">
        <f aca="false">+T119-U119</f>
        <v>0</v>
      </c>
      <c r="U120" s="24"/>
      <c r="V120" s="58" t="str">
        <f aca="false">IF(ISERR(U120/T120),"-",U120/T120)</f>
        <v>-</v>
      </c>
      <c r="W120" s="24"/>
      <c r="X120" s="24"/>
      <c r="Y120" s="24"/>
      <c r="Z120" s="24"/>
      <c r="AA120" s="24" t="n">
        <f aca="false">SUM(W120:Z120)</f>
        <v>0</v>
      </c>
      <c r="AB120" s="58" t="str">
        <f aca="false">IF(ISERROR(1-(Z120/AA120)),"-",1-(Z120/AA120))</f>
        <v>-</v>
      </c>
      <c r="AC120" s="59" t="str">
        <f aca="false">IF(ISERROR(AA120/T120),"-",AA120/T120)</f>
        <v>-</v>
      </c>
      <c r="AD120" s="60" t="str">
        <f aca="false">IF(ISERROR(AA120/T120),"-",AA120/T120)</f>
        <v>-</v>
      </c>
      <c r="AE120" s="60" t="n">
        <v>0.95</v>
      </c>
      <c r="AF120" s="60" t="n">
        <v>0.85</v>
      </c>
      <c r="AG120" s="61"/>
      <c r="AH120" s="1"/>
      <c r="AI120" s="1"/>
      <c r="AJ120" s="1"/>
      <c r="AK120" s="1"/>
    </row>
    <row r="121" customFormat="false" ht="14.25" hidden="false" customHeight="true" outlineLevel="0" collapsed="false">
      <c r="A121" s="1"/>
      <c r="B121" s="62" t="s">
        <v>45</v>
      </c>
      <c r="C121" s="57" t="n">
        <v>45404</v>
      </c>
      <c r="D121" s="1"/>
      <c r="E121" s="24" t="n">
        <f aca="false">+E120-F120</f>
        <v>0</v>
      </c>
      <c r="F121" s="24"/>
      <c r="G121" s="58" t="str">
        <f aca="false">IF(ISERR(F121/E121),"-",F121/E121)</f>
        <v>-</v>
      </c>
      <c r="H121" s="24"/>
      <c r="I121" s="24"/>
      <c r="J121" s="24"/>
      <c r="K121" s="24"/>
      <c r="L121" s="24" t="n">
        <f aca="false">SUM(H121:K121)</f>
        <v>0</v>
      </c>
      <c r="M121" s="58" t="str">
        <f aca="false">IF(ISERROR(1-(K121/L121)),"-",1-(K121/L121))</f>
        <v>-</v>
      </c>
      <c r="N121" s="59" t="str">
        <f aca="false">IF(ISERROR(L121/E121),"-",L121/E121)</f>
        <v>-</v>
      </c>
      <c r="O121" s="60" t="str">
        <f aca="false">IF(ISERROR(L121/E121),"-",L121/E121)</f>
        <v>-</v>
      </c>
      <c r="P121" s="60" t="n">
        <v>0.950000000000015</v>
      </c>
      <c r="Q121" s="60" t="n">
        <v>0.850000000000008</v>
      </c>
      <c r="R121" s="61"/>
      <c r="S121" s="1"/>
      <c r="T121" s="24" t="n">
        <f aca="false">+T120-U120</f>
        <v>0</v>
      </c>
      <c r="U121" s="24"/>
      <c r="V121" s="58" t="str">
        <f aca="false">IF(ISERR(U121/T121),"-",U121/T121)</f>
        <v>-</v>
      </c>
      <c r="W121" s="24"/>
      <c r="X121" s="24"/>
      <c r="Y121" s="24"/>
      <c r="Z121" s="24"/>
      <c r="AA121" s="24" t="n">
        <f aca="false">SUM(W121:Z121)</f>
        <v>0</v>
      </c>
      <c r="AB121" s="58" t="str">
        <f aca="false">IF(ISERROR(1-(Z121/AA121)),"-",1-(Z121/AA121))</f>
        <v>-</v>
      </c>
      <c r="AC121" s="59" t="str">
        <f aca="false">IF(ISERROR(AA121/T121),"-",AA121/T121)</f>
        <v>-</v>
      </c>
      <c r="AD121" s="60" t="str">
        <f aca="false">IF(ISERROR(AA121/T121),"-",AA121/T121)</f>
        <v>-</v>
      </c>
      <c r="AE121" s="60" t="n">
        <v>0.95</v>
      </c>
      <c r="AF121" s="60" t="n">
        <v>0.85</v>
      </c>
      <c r="AG121" s="61"/>
      <c r="AH121" s="1"/>
      <c r="AI121" s="1"/>
      <c r="AJ121" s="1"/>
      <c r="AK121" s="1"/>
    </row>
    <row r="122" customFormat="false" ht="14.25" hidden="false" customHeight="true" outlineLevel="0" collapsed="false">
      <c r="A122" s="1"/>
      <c r="B122" s="62" t="s">
        <v>45</v>
      </c>
      <c r="C122" s="57" t="n">
        <v>45405</v>
      </c>
      <c r="D122" s="1"/>
      <c r="E122" s="24" t="n">
        <f aca="false">+E121-F121</f>
        <v>0</v>
      </c>
      <c r="F122" s="24"/>
      <c r="G122" s="58" t="str">
        <f aca="false">IF(ISERR(F122/E122),"-",F122/E122)</f>
        <v>-</v>
      </c>
      <c r="H122" s="24"/>
      <c r="I122" s="24"/>
      <c r="J122" s="24"/>
      <c r="K122" s="24"/>
      <c r="L122" s="24" t="n">
        <f aca="false">SUM(H122:K122)</f>
        <v>0</v>
      </c>
      <c r="M122" s="58" t="str">
        <f aca="false">IF(ISERROR(1-(K122/L122)),"-",1-(K122/L122))</f>
        <v>-</v>
      </c>
      <c r="N122" s="59" t="str">
        <f aca="false">IF(ISERROR(L122/E122),"-",L122/E122)</f>
        <v>-</v>
      </c>
      <c r="O122" s="60" t="str">
        <f aca="false">IF(ISERROR(L122/E122),"-",L122/E122)</f>
        <v>-</v>
      </c>
      <c r="P122" s="60" t="n">
        <v>0.950000000000015</v>
      </c>
      <c r="Q122" s="60" t="n">
        <v>0.850000000000008</v>
      </c>
      <c r="R122" s="61"/>
      <c r="S122" s="1"/>
      <c r="T122" s="24" t="n">
        <f aca="false">+T121-U121</f>
        <v>0</v>
      </c>
      <c r="U122" s="24"/>
      <c r="V122" s="58" t="str">
        <f aca="false">IF(ISERR(U122/T122),"-",U122/T122)</f>
        <v>-</v>
      </c>
      <c r="W122" s="24"/>
      <c r="X122" s="24"/>
      <c r="Y122" s="24"/>
      <c r="Z122" s="24"/>
      <c r="AA122" s="24" t="n">
        <f aca="false">SUM(W122:Z122)</f>
        <v>0</v>
      </c>
      <c r="AB122" s="58" t="str">
        <f aca="false">IF(ISERROR(1-(Z122/AA122)),"-",1-(Z122/AA122))</f>
        <v>-</v>
      </c>
      <c r="AC122" s="59" t="str">
        <f aca="false">IF(ISERROR(AA122/T122),"-",AA122/T122)</f>
        <v>-</v>
      </c>
      <c r="AD122" s="60" t="str">
        <f aca="false">IF(ISERROR(AA122/T122),"-",AA122/T122)</f>
        <v>-</v>
      </c>
      <c r="AE122" s="60" t="n">
        <v>0.95</v>
      </c>
      <c r="AF122" s="60" t="n">
        <v>0.85</v>
      </c>
      <c r="AG122" s="61"/>
      <c r="AH122" s="1"/>
      <c r="AI122" s="1"/>
      <c r="AJ122" s="1"/>
      <c r="AK122" s="1"/>
    </row>
    <row r="123" customFormat="false" ht="14.25" hidden="false" customHeight="true" outlineLevel="0" collapsed="false">
      <c r="A123" s="1"/>
      <c r="B123" s="62" t="s">
        <v>45</v>
      </c>
      <c r="C123" s="57" t="n">
        <v>45406</v>
      </c>
      <c r="D123" s="1"/>
      <c r="E123" s="24" t="n">
        <f aca="false">+E122-F122</f>
        <v>0</v>
      </c>
      <c r="F123" s="24"/>
      <c r="G123" s="58" t="str">
        <f aca="false">IF(ISERR(F123/E123),"-",F123/E123)</f>
        <v>-</v>
      </c>
      <c r="H123" s="24"/>
      <c r="I123" s="24"/>
      <c r="J123" s="24"/>
      <c r="K123" s="24"/>
      <c r="L123" s="24" t="n">
        <f aca="false">SUM(H123:K123)</f>
        <v>0</v>
      </c>
      <c r="M123" s="58" t="str">
        <f aca="false">IF(ISERROR(1-(K123/L123)),"-",1-(K123/L123))</f>
        <v>-</v>
      </c>
      <c r="N123" s="59" t="str">
        <f aca="false">IF(ISERROR(L123/E123),"-",L123/E123)</f>
        <v>-</v>
      </c>
      <c r="O123" s="60" t="str">
        <f aca="false">IF(ISERROR(L123/E123),"-",L123/E123)</f>
        <v>-</v>
      </c>
      <c r="P123" s="60" t="n">
        <v>0.950000000000016</v>
      </c>
      <c r="Q123" s="60" t="n">
        <v>0.850000000000008</v>
      </c>
      <c r="R123" s="61"/>
      <c r="S123" s="1"/>
      <c r="T123" s="24" t="n">
        <f aca="false">+T122-U122</f>
        <v>0</v>
      </c>
      <c r="U123" s="24"/>
      <c r="V123" s="58" t="str">
        <f aca="false">IF(ISERR(U123/T123),"-",U123/T123)</f>
        <v>-</v>
      </c>
      <c r="W123" s="24"/>
      <c r="X123" s="24"/>
      <c r="Y123" s="24"/>
      <c r="Z123" s="24"/>
      <c r="AA123" s="24" t="n">
        <f aca="false">SUM(W123:Z123)</f>
        <v>0</v>
      </c>
      <c r="AB123" s="58" t="str">
        <f aca="false">IF(ISERROR(1-(Z123/AA123)),"-",1-(Z123/AA123))</f>
        <v>-</v>
      </c>
      <c r="AC123" s="59" t="str">
        <f aca="false">IF(ISERROR(AA123/T123),"-",AA123/T123)</f>
        <v>-</v>
      </c>
      <c r="AD123" s="60" t="str">
        <f aca="false">IF(ISERROR(AA123/T123),"-",AA123/T123)</f>
        <v>-</v>
      </c>
      <c r="AE123" s="60" t="n">
        <v>0.95</v>
      </c>
      <c r="AF123" s="60" t="n">
        <v>0.85</v>
      </c>
      <c r="AG123" s="61"/>
      <c r="AH123" s="1"/>
      <c r="AI123" s="1"/>
      <c r="AJ123" s="1"/>
      <c r="AK123" s="1"/>
    </row>
    <row r="124" customFormat="false" ht="14.25" hidden="false" customHeight="true" outlineLevel="0" collapsed="false">
      <c r="A124" s="1"/>
      <c r="B124" s="62" t="s">
        <v>45</v>
      </c>
      <c r="C124" s="57" t="n">
        <v>45407</v>
      </c>
      <c r="D124" s="1"/>
      <c r="E124" s="24" t="n">
        <f aca="false">+E123-F123</f>
        <v>0</v>
      </c>
      <c r="F124" s="24"/>
      <c r="G124" s="58" t="str">
        <f aca="false">IF(ISERR(F124/E124),"-",F124/E124)</f>
        <v>-</v>
      </c>
      <c r="H124" s="24"/>
      <c r="I124" s="24"/>
      <c r="J124" s="24"/>
      <c r="K124" s="24"/>
      <c r="L124" s="24" t="n">
        <f aca="false">SUM(H124:K124)</f>
        <v>0</v>
      </c>
      <c r="M124" s="58" t="str">
        <f aca="false">IF(ISERROR(1-(K124/L124)),"-",1-(K124/L124))</f>
        <v>-</v>
      </c>
      <c r="N124" s="59" t="str">
        <f aca="false">IF(ISERROR(L124/E124),"-",L124/E124)</f>
        <v>-</v>
      </c>
      <c r="O124" s="60" t="str">
        <f aca="false">IF(ISERROR(L124/E124),"-",L124/E124)</f>
        <v>-</v>
      </c>
      <c r="P124" s="60" t="n">
        <v>0.950000000000016</v>
      </c>
      <c r="Q124" s="60" t="n">
        <v>0.850000000000008</v>
      </c>
      <c r="R124" s="61"/>
      <c r="S124" s="1"/>
      <c r="T124" s="24" t="n">
        <f aca="false">+T123-U123</f>
        <v>0</v>
      </c>
      <c r="U124" s="24"/>
      <c r="V124" s="58" t="str">
        <f aca="false">IF(ISERR(U124/T124),"-",U124/T124)</f>
        <v>-</v>
      </c>
      <c r="W124" s="24"/>
      <c r="X124" s="24"/>
      <c r="Y124" s="24"/>
      <c r="Z124" s="24"/>
      <c r="AA124" s="24" t="n">
        <f aca="false">SUM(W124:Z124)</f>
        <v>0</v>
      </c>
      <c r="AB124" s="58" t="str">
        <f aca="false">IF(ISERROR(1-(Z124/AA124)),"-",1-(Z124/AA124))</f>
        <v>-</v>
      </c>
      <c r="AC124" s="59" t="str">
        <f aca="false">IF(ISERROR(AA124/T124),"-",AA124/T124)</f>
        <v>-</v>
      </c>
      <c r="AD124" s="60" t="str">
        <f aca="false">IF(ISERROR(AA124/T124),"-",AA124/T124)</f>
        <v>-</v>
      </c>
      <c r="AE124" s="60" t="n">
        <v>0.95</v>
      </c>
      <c r="AF124" s="60" t="n">
        <v>0.85</v>
      </c>
      <c r="AG124" s="61"/>
      <c r="AH124" s="1"/>
      <c r="AI124" s="1"/>
      <c r="AJ124" s="1"/>
      <c r="AK124" s="1"/>
    </row>
    <row r="125" customFormat="false" ht="14.25" hidden="false" customHeight="true" outlineLevel="0" collapsed="false">
      <c r="A125" s="1"/>
      <c r="B125" s="62" t="s">
        <v>45</v>
      </c>
      <c r="C125" s="57" t="n">
        <v>45408</v>
      </c>
      <c r="D125" s="1"/>
      <c r="E125" s="24" t="n">
        <f aca="false">+E124-F124</f>
        <v>0</v>
      </c>
      <c r="F125" s="24"/>
      <c r="G125" s="58" t="str">
        <f aca="false">IF(ISERR(F125/E125),"-",F125/E125)</f>
        <v>-</v>
      </c>
      <c r="H125" s="24"/>
      <c r="I125" s="24"/>
      <c r="J125" s="24"/>
      <c r="K125" s="24"/>
      <c r="L125" s="24" t="n">
        <f aca="false">SUM(H125:K125)</f>
        <v>0</v>
      </c>
      <c r="M125" s="58" t="str">
        <f aca="false">IF(ISERROR(1-(K125/L125)),"-",1-(K125/L125))</f>
        <v>-</v>
      </c>
      <c r="N125" s="59" t="str">
        <f aca="false">IF(ISERROR(L125/E125),"-",L125/E125)</f>
        <v>-</v>
      </c>
      <c r="O125" s="60" t="str">
        <f aca="false">IF(ISERROR(L125/E125),"-",L125/E125)</f>
        <v>-</v>
      </c>
      <c r="P125" s="60" t="n">
        <v>0.950000000000016</v>
      </c>
      <c r="Q125" s="60" t="n">
        <v>0.850000000000008</v>
      </c>
      <c r="R125" s="61"/>
      <c r="S125" s="1"/>
      <c r="T125" s="24" t="n">
        <f aca="false">+T124-U124</f>
        <v>0</v>
      </c>
      <c r="U125" s="24"/>
      <c r="V125" s="58" t="str">
        <f aca="false">IF(ISERR(U125/T125),"-",U125/T125)</f>
        <v>-</v>
      </c>
      <c r="W125" s="24"/>
      <c r="X125" s="24"/>
      <c r="Y125" s="24"/>
      <c r="Z125" s="24"/>
      <c r="AA125" s="24" t="n">
        <f aca="false">SUM(W125:Z125)</f>
        <v>0</v>
      </c>
      <c r="AB125" s="58" t="str">
        <f aca="false">IF(ISERROR(1-(Z125/AA125)),"-",1-(Z125/AA125))</f>
        <v>-</v>
      </c>
      <c r="AC125" s="59" t="str">
        <f aca="false">IF(ISERROR(AA125/T125),"-",AA125/T125)</f>
        <v>-</v>
      </c>
      <c r="AD125" s="60" t="str">
        <f aca="false">IF(ISERROR(AA125/T125),"-",AA125/T125)</f>
        <v>-</v>
      </c>
      <c r="AE125" s="60" t="n">
        <v>0.95</v>
      </c>
      <c r="AF125" s="60" t="n">
        <v>0.85</v>
      </c>
      <c r="AG125" s="61"/>
      <c r="AH125" s="1"/>
      <c r="AI125" s="1"/>
      <c r="AJ125" s="1"/>
      <c r="AK125" s="1"/>
    </row>
    <row r="126" customFormat="false" ht="14.25" hidden="false" customHeight="true" outlineLevel="0" collapsed="false">
      <c r="A126" s="1"/>
      <c r="B126" s="62" t="s">
        <v>45</v>
      </c>
      <c r="C126" s="57" t="n">
        <v>45409</v>
      </c>
      <c r="D126" s="1"/>
      <c r="E126" s="24" t="n">
        <f aca="false">+E125-F125</f>
        <v>0</v>
      </c>
      <c r="F126" s="24"/>
      <c r="G126" s="58" t="str">
        <f aca="false">IF(ISERR(F126/E126),"-",F126/E126)</f>
        <v>-</v>
      </c>
      <c r="H126" s="24"/>
      <c r="I126" s="24"/>
      <c r="J126" s="24"/>
      <c r="K126" s="24"/>
      <c r="L126" s="24" t="n">
        <f aca="false">SUM(H126:K126)</f>
        <v>0</v>
      </c>
      <c r="M126" s="58" t="str">
        <f aca="false">IF(ISERROR(1-(K126/L126)),"-",1-(K126/L126))</f>
        <v>-</v>
      </c>
      <c r="N126" s="59" t="str">
        <f aca="false">IF(ISERROR(L126/E126),"-",L126/E126)</f>
        <v>-</v>
      </c>
      <c r="O126" s="60" t="str">
        <f aca="false">IF(ISERROR(L126/E126),"-",L126/E126)</f>
        <v>-</v>
      </c>
      <c r="P126" s="60" t="n">
        <v>0.950000000000016</v>
      </c>
      <c r="Q126" s="60" t="n">
        <v>0.850000000000008</v>
      </c>
      <c r="R126" s="61"/>
      <c r="S126" s="1"/>
      <c r="T126" s="24" t="n">
        <f aca="false">+T125-U125</f>
        <v>0</v>
      </c>
      <c r="U126" s="24"/>
      <c r="V126" s="58" t="str">
        <f aca="false">IF(ISERR(U126/T126),"-",U126/T126)</f>
        <v>-</v>
      </c>
      <c r="W126" s="24"/>
      <c r="X126" s="24"/>
      <c r="Y126" s="24"/>
      <c r="Z126" s="24"/>
      <c r="AA126" s="24" t="n">
        <f aca="false">SUM(W126:Z126)</f>
        <v>0</v>
      </c>
      <c r="AB126" s="58" t="str">
        <f aca="false">IF(ISERROR(1-(Z126/AA126)),"-",1-(Z126/AA126))</f>
        <v>-</v>
      </c>
      <c r="AC126" s="59" t="str">
        <f aca="false">IF(ISERROR(AA126/T126),"-",AA126/T126)</f>
        <v>-</v>
      </c>
      <c r="AD126" s="60" t="str">
        <f aca="false">IF(ISERROR(AA126/T126),"-",AA126/T126)</f>
        <v>-</v>
      </c>
      <c r="AE126" s="60" t="n">
        <v>0.95</v>
      </c>
      <c r="AF126" s="60" t="n">
        <v>0.85</v>
      </c>
      <c r="AG126" s="61"/>
      <c r="AH126" s="1"/>
      <c r="AI126" s="1"/>
      <c r="AJ126" s="1"/>
      <c r="AK126" s="1"/>
    </row>
    <row r="127" customFormat="false" ht="14.25" hidden="false" customHeight="true" outlineLevel="0" collapsed="false">
      <c r="A127" s="1"/>
      <c r="B127" s="62" t="s">
        <v>45</v>
      </c>
      <c r="C127" s="57" t="n">
        <v>45410</v>
      </c>
      <c r="D127" s="1"/>
      <c r="E127" s="24" t="n">
        <f aca="false">+E126-F126</f>
        <v>0</v>
      </c>
      <c r="F127" s="24"/>
      <c r="G127" s="58" t="str">
        <f aca="false">IF(ISERR(F127/E127),"-",F127/E127)</f>
        <v>-</v>
      </c>
      <c r="H127" s="24"/>
      <c r="I127" s="24"/>
      <c r="J127" s="24"/>
      <c r="K127" s="24"/>
      <c r="L127" s="24" t="n">
        <f aca="false">SUM(H127:K127)</f>
        <v>0</v>
      </c>
      <c r="M127" s="58" t="str">
        <f aca="false">IF(ISERROR(1-(K127/L127)),"-",1-(K127/L127))</f>
        <v>-</v>
      </c>
      <c r="N127" s="59" t="str">
        <f aca="false">IF(ISERROR(L127/E127),"-",L127/E127)</f>
        <v>-</v>
      </c>
      <c r="O127" s="60" t="str">
        <f aca="false">IF(ISERROR(L127/E127),"-",L127/E127)</f>
        <v>-</v>
      </c>
      <c r="P127" s="60" t="n">
        <v>0.950000000000016</v>
      </c>
      <c r="Q127" s="60" t="n">
        <v>0.850000000000008</v>
      </c>
      <c r="R127" s="61"/>
      <c r="S127" s="1"/>
      <c r="T127" s="24" t="n">
        <f aca="false">+T126-U126</f>
        <v>0</v>
      </c>
      <c r="U127" s="24"/>
      <c r="V127" s="58" t="str">
        <f aca="false">IF(ISERR(U127/T127),"-",U127/T127)</f>
        <v>-</v>
      </c>
      <c r="W127" s="24"/>
      <c r="X127" s="24"/>
      <c r="Y127" s="24"/>
      <c r="Z127" s="24"/>
      <c r="AA127" s="24" t="n">
        <f aca="false">SUM(W127:Z127)</f>
        <v>0</v>
      </c>
      <c r="AB127" s="58" t="str">
        <f aca="false">IF(ISERROR(1-(Z127/AA127)),"-",1-(Z127/AA127))</f>
        <v>-</v>
      </c>
      <c r="AC127" s="59" t="str">
        <f aca="false">IF(ISERROR(AA127/T127),"-",AA127/T127)</f>
        <v>-</v>
      </c>
      <c r="AD127" s="60" t="str">
        <f aca="false">IF(ISERROR(AA127/T127),"-",AA127/T127)</f>
        <v>-</v>
      </c>
      <c r="AE127" s="60" t="n">
        <v>0.95</v>
      </c>
      <c r="AF127" s="60" t="n">
        <v>0.85</v>
      </c>
      <c r="AG127" s="61"/>
      <c r="AH127" s="1"/>
      <c r="AI127" s="1"/>
      <c r="AJ127" s="1"/>
      <c r="AK127" s="1"/>
    </row>
    <row r="128" customFormat="false" ht="14.25" hidden="false" customHeight="true" outlineLevel="0" collapsed="false">
      <c r="A128" s="1"/>
      <c r="B128" s="62" t="s">
        <v>45</v>
      </c>
      <c r="C128" s="57" t="n">
        <v>45411</v>
      </c>
      <c r="D128" s="1"/>
      <c r="E128" s="24" t="n">
        <f aca="false">+E127-F127</f>
        <v>0</v>
      </c>
      <c r="F128" s="24"/>
      <c r="G128" s="58" t="str">
        <f aca="false">IF(ISERR(F128/E128),"-",F128/E128)</f>
        <v>-</v>
      </c>
      <c r="H128" s="24"/>
      <c r="I128" s="24"/>
      <c r="J128" s="24"/>
      <c r="K128" s="24"/>
      <c r="L128" s="24" t="n">
        <f aca="false">SUM(H128:K128)</f>
        <v>0</v>
      </c>
      <c r="M128" s="58" t="str">
        <f aca="false">IF(ISERROR(1-(K128/L128)),"-",1-(K128/L128))</f>
        <v>-</v>
      </c>
      <c r="N128" s="59" t="str">
        <f aca="false">IF(ISERROR(L128/E128),"-",L128/E128)</f>
        <v>-</v>
      </c>
      <c r="O128" s="60" t="str">
        <f aca="false">IF(ISERROR(L128/E128),"-",L128/E128)</f>
        <v>-</v>
      </c>
      <c r="P128" s="60" t="n">
        <v>0.950000000000016</v>
      </c>
      <c r="Q128" s="60" t="n">
        <v>0.850000000000008</v>
      </c>
      <c r="R128" s="61"/>
      <c r="S128" s="1"/>
      <c r="T128" s="24" t="n">
        <f aca="false">+T127-U127</f>
        <v>0</v>
      </c>
      <c r="U128" s="24"/>
      <c r="V128" s="58" t="str">
        <f aca="false">IF(ISERR(U128/T128),"-",U128/T128)</f>
        <v>-</v>
      </c>
      <c r="W128" s="24"/>
      <c r="X128" s="24"/>
      <c r="Y128" s="24"/>
      <c r="Z128" s="24"/>
      <c r="AA128" s="24" t="n">
        <f aca="false">SUM(W128:Z128)</f>
        <v>0</v>
      </c>
      <c r="AB128" s="58" t="str">
        <f aca="false">IF(ISERROR(1-(Z128/AA128)),"-",1-(Z128/AA128))</f>
        <v>-</v>
      </c>
      <c r="AC128" s="59" t="str">
        <f aca="false">IF(ISERROR(AA128/T128),"-",AA128/T128)</f>
        <v>-</v>
      </c>
      <c r="AD128" s="60" t="str">
        <f aca="false">IF(ISERROR(AA128/T128),"-",AA128/T128)</f>
        <v>-</v>
      </c>
      <c r="AE128" s="60" t="n">
        <v>0.95</v>
      </c>
      <c r="AF128" s="60" t="n">
        <v>0.85</v>
      </c>
      <c r="AG128" s="61"/>
      <c r="AH128" s="1"/>
      <c r="AI128" s="1"/>
      <c r="AJ128" s="1"/>
      <c r="AK128" s="1"/>
    </row>
    <row r="129" customFormat="false" ht="14.25" hidden="false" customHeight="true" outlineLevel="0" collapsed="false">
      <c r="A129" s="1"/>
      <c r="B129" s="62" t="s">
        <v>45</v>
      </c>
      <c r="C129" s="57" t="n">
        <v>45412</v>
      </c>
      <c r="D129" s="1"/>
      <c r="E129" s="24" t="n">
        <f aca="false">+E128-F128</f>
        <v>0</v>
      </c>
      <c r="F129" s="24"/>
      <c r="G129" s="58" t="str">
        <f aca="false">IF(ISERR(F129/E129),"-",F129/E129)</f>
        <v>-</v>
      </c>
      <c r="H129" s="24"/>
      <c r="I129" s="24"/>
      <c r="J129" s="24"/>
      <c r="K129" s="24"/>
      <c r="L129" s="24" t="n">
        <f aca="false">SUM(H129:K129)</f>
        <v>0</v>
      </c>
      <c r="M129" s="58" t="str">
        <f aca="false">IF(ISERROR(1-(K129/L129)),"-",1-(K129/L129))</f>
        <v>-</v>
      </c>
      <c r="N129" s="59" t="str">
        <f aca="false">IF(ISERROR(L129/E129),"-",L129/E129)</f>
        <v>-</v>
      </c>
      <c r="O129" s="60" t="str">
        <f aca="false">IF(ISERROR(L129/E129),"-",L129/E129)</f>
        <v>-</v>
      </c>
      <c r="P129" s="60" t="n">
        <v>0.950000000000016</v>
      </c>
      <c r="Q129" s="60" t="n">
        <v>0.850000000000008</v>
      </c>
      <c r="R129" s="61"/>
      <c r="S129" s="1"/>
      <c r="T129" s="24" t="n">
        <f aca="false">+T128-U128</f>
        <v>0</v>
      </c>
      <c r="U129" s="24"/>
      <c r="V129" s="58" t="str">
        <f aca="false">IF(ISERR(U129/T129),"-",U129/T129)</f>
        <v>-</v>
      </c>
      <c r="W129" s="24"/>
      <c r="X129" s="24"/>
      <c r="Y129" s="24"/>
      <c r="Z129" s="24"/>
      <c r="AA129" s="24" t="n">
        <f aca="false">SUM(W129:Z129)</f>
        <v>0</v>
      </c>
      <c r="AB129" s="58" t="str">
        <f aca="false">IF(ISERROR(1-(Z129/AA129)),"-",1-(Z129/AA129))</f>
        <v>-</v>
      </c>
      <c r="AC129" s="59" t="str">
        <f aca="false">IF(ISERROR(AA129/T129),"-",AA129/T129)</f>
        <v>-</v>
      </c>
      <c r="AD129" s="60" t="str">
        <f aca="false">IF(ISERROR(AA129/T129),"-",AA129/T129)</f>
        <v>-</v>
      </c>
      <c r="AE129" s="60" t="n">
        <v>0.95</v>
      </c>
      <c r="AF129" s="60" t="n">
        <v>0.85</v>
      </c>
      <c r="AG129" s="61"/>
      <c r="AH129" s="1"/>
      <c r="AI129" s="1"/>
      <c r="AJ129" s="1"/>
      <c r="AK129" s="1"/>
    </row>
    <row r="130" customFormat="false" ht="14.25" hidden="false" customHeight="true" outlineLevel="0" collapsed="false">
      <c r="A130" s="1"/>
      <c r="B130" s="62" t="s">
        <v>46</v>
      </c>
      <c r="C130" s="57" t="n">
        <v>45413</v>
      </c>
      <c r="D130" s="1"/>
      <c r="E130" s="24" t="n">
        <f aca="false">+E129-F129</f>
        <v>0</v>
      </c>
      <c r="F130" s="24"/>
      <c r="G130" s="58" t="str">
        <f aca="false">IF(ISERR(F130/E130),"-",F130/E130)</f>
        <v>-</v>
      </c>
      <c r="H130" s="24"/>
      <c r="I130" s="24"/>
      <c r="J130" s="24"/>
      <c r="K130" s="24"/>
      <c r="L130" s="24" t="n">
        <f aca="false">SUM(H130:K130)</f>
        <v>0</v>
      </c>
      <c r="M130" s="58" t="str">
        <f aca="false">IF(ISERROR(1-(K130/L130)),"-",1-(K130/L130))</f>
        <v>-</v>
      </c>
      <c r="N130" s="59" t="str">
        <f aca="false">IF(ISERROR(L130/E130),"-",L130/E130)</f>
        <v>-</v>
      </c>
      <c r="O130" s="60" t="str">
        <f aca="false">IF(ISERROR(L130/E130),"-",L130/E130)</f>
        <v>-</v>
      </c>
      <c r="P130" s="60" t="n">
        <v>0.950000000000017</v>
      </c>
      <c r="Q130" s="60" t="n">
        <v>0.850000000000008</v>
      </c>
      <c r="R130" s="61"/>
      <c r="S130" s="1"/>
      <c r="T130" s="24" t="n">
        <f aca="false">+T129-U129</f>
        <v>0</v>
      </c>
      <c r="U130" s="24"/>
      <c r="V130" s="58" t="str">
        <f aca="false">IF(ISERR(U130/T130),"-",U130/T130)</f>
        <v>-</v>
      </c>
      <c r="W130" s="24"/>
      <c r="X130" s="24"/>
      <c r="Y130" s="24"/>
      <c r="Z130" s="24"/>
      <c r="AA130" s="24" t="n">
        <f aca="false">SUM(W130:Z130)</f>
        <v>0</v>
      </c>
      <c r="AB130" s="58" t="str">
        <f aca="false">IF(ISERROR(1-(Z130/AA130)),"-",1-(Z130/AA130))</f>
        <v>-</v>
      </c>
      <c r="AC130" s="59" t="str">
        <f aca="false">IF(ISERROR(AA130/T130),"-",AA130/T130)</f>
        <v>-</v>
      </c>
      <c r="AD130" s="60" t="str">
        <f aca="false">IF(ISERROR(AA130/T130),"-",AA130/T130)</f>
        <v>-</v>
      </c>
      <c r="AE130" s="60" t="n">
        <v>0.95</v>
      </c>
      <c r="AF130" s="60" t="n">
        <v>0.85</v>
      </c>
      <c r="AG130" s="61"/>
      <c r="AH130" s="1"/>
      <c r="AI130" s="1"/>
      <c r="AJ130" s="1"/>
      <c r="AK130" s="1"/>
    </row>
    <row r="131" customFormat="false" ht="14.25" hidden="false" customHeight="true" outlineLevel="0" collapsed="false">
      <c r="A131" s="1"/>
      <c r="B131" s="62" t="s">
        <v>46</v>
      </c>
      <c r="C131" s="57" t="n">
        <v>45414</v>
      </c>
      <c r="D131" s="1"/>
      <c r="E131" s="24" t="n">
        <f aca="false">+E130-F130</f>
        <v>0</v>
      </c>
      <c r="F131" s="24"/>
      <c r="G131" s="58" t="str">
        <f aca="false">IF(ISERR(F131/E131),"-",F131/E131)</f>
        <v>-</v>
      </c>
      <c r="H131" s="24"/>
      <c r="I131" s="24"/>
      <c r="J131" s="24"/>
      <c r="K131" s="24"/>
      <c r="L131" s="24" t="n">
        <f aca="false">SUM(H131:K131)</f>
        <v>0</v>
      </c>
      <c r="M131" s="58" t="str">
        <f aca="false">IF(ISERROR(1-(K131/L131)),"-",1-(K131/L131))</f>
        <v>-</v>
      </c>
      <c r="N131" s="59" t="str">
        <f aca="false">IF(ISERROR(L131/E131),"-",L131/E131)</f>
        <v>-</v>
      </c>
      <c r="O131" s="60" t="str">
        <f aca="false">IF(ISERROR(L131/E131),"-",L131/E131)</f>
        <v>-</v>
      </c>
      <c r="P131" s="60" t="n">
        <v>0.950000000000017</v>
      </c>
      <c r="Q131" s="60" t="n">
        <v>0.850000000000008</v>
      </c>
      <c r="R131" s="61"/>
      <c r="S131" s="1"/>
      <c r="T131" s="24" t="n">
        <f aca="false">+T130-U130</f>
        <v>0</v>
      </c>
      <c r="U131" s="24"/>
      <c r="V131" s="58" t="str">
        <f aca="false">IF(ISERR(U131/T131),"-",U131/T131)</f>
        <v>-</v>
      </c>
      <c r="W131" s="24"/>
      <c r="X131" s="24"/>
      <c r="Y131" s="24"/>
      <c r="Z131" s="24"/>
      <c r="AA131" s="24" t="n">
        <f aca="false">SUM(W131:Z131)</f>
        <v>0</v>
      </c>
      <c r="AB131" s="58" t="str">
        <f aca="false">IF(ISERROR(1-(Z131/AA131)),"-",1-(Z131/AA131))</f>
        <v>-</v>
      </c>
      <c r="AC131" s="59" t="str">
        <f aca="false">IF(ISERROR(AA131/T131),"-",AA131/T131)</f>
        <v>-</v>
      </c>
      <c r="AD131" s="60" t="str">
        <f aca="false">IF(ISERROR(AA131/T131),"-",AA131/T131)</f>
        <v>-</v>
      </c>
      <c r="AE131" s="60" t="n">
        <v>0.95</v>
      </c>
      <c r="AF131" s="60" t="n">
        <v>0.85</v>
      </c>
      <c r="AG131" s="61"/>
      <c r="AH131" s="1"/>
      <c r="AI131" s="1"/>
      <c r="AJ131" s="1"/>
      <c r="AK131" s="1"/>
    </row>
    <row r="132" customFormat="false" ht="14.25" hidden="false" customHeight="true" outlineLevel="0" collapsed="false">
      <c r="A132" s="1"/>
      <c r="B132" s="62" t="s">
        <v>46</v>
      </c>
      <c r="C132" s="57" t="n">
        <v>45415</v>
      </c>
      <c r="D132" s="1"/>
      <c r="E132" s="24" t="n">
        <f aca="false">+E131-F131</f>
        <v>0</v>
      </c>
      <c r="F132" s="24"/>
      <c r="G132" s="58" t="str">
        <f aca="false">IF(ISERR(F132/E132),"-",F132/E132)</f>
        <v>-</v>
      </c>
      <c r="H132" s="24"/>
      <c r="I132" s="24"/>
      <c r="J132" s="24"/>
      <c r="K132" s="24"/>
      <c r="L132" s="24" t="n">
        <f aca="false">SUM(H132:K132)</f>
        <v>0</v>
      </c>
      <c r="M132" s="58" t="str">
        <f aca="false">IF(ISERROR(1-(K132/L132)),"-",1-(K132/L132))</f>
        <v>-</v>
      </c>
      <c r="N132" s="59" t="str">
        <f aca="false">IF(ISERROR(L132/E132),"-",L132/E132)</f>
        <v>-</v>
      </c>
      <c r="O132" s="60" t="str">
        <f aca="false">IF(ISERROR(L132/E132),"-",L132/E132)</f>
        <v>-</v>
      </c>
      <c r="P132" s="60" t="n">
        <v>0.950000000000017</v>
      </c>
      <c r="Q132" s="60" t="n">
        <v>0.850000000000008</v>
      </c>
      <c r="R132" s="61"/>
      <c r="S132" s="1"/>
      <c r="T132" s="24" t="n">
        <f aca="false">+T131-U131</f>
        <v>0</v>
      </c>
      <c r="U132" s="24"/>
      <c r="V132" s="58" t="str">
        <f aca="false">IF(ISERR(U132/T132),"-",U132/T132)</f>
        <v>-</v>
      </c>
      <c r="W132" s="24"/>
      <c r="X132" s="24"/>
      <c r="Y132" s="24"/>
      <c r="Z132" s="24"/>
      <c r="AA132" s="24" t="n">
        <f aca="false">SUM(W132:Z132)</f>
        <v>0</v>
      </c>
      <c r="AB132" s="58" t="str">
        <f aca="false">IF(ISERROR(1-(Z132/AA132)),"-",1-(Z132/AA132))</f>
        <v>-</v>
      </c>
      <c r="AC132" s="59" t="str">
        <f aca="false">IF(ISERROR(AA132/T132),"-",AA132/T132)</f>
        <v>-</v>
      </c>
      <c r="AD132" s="60" t="str">
        <f aca="false">IF(ISERROR(AA132/T132),"-",AA132/T132)</f>
        <v>-</v>
      </c>
      <c r="AE132" s="60" t="n">
        <v>0.95</v>
      </c>
      <c r="AF132" s="60" t="n">
        <v>0.85</v>
      </c>
      <c r="AG132" s="61"/>
      <c r="AH132" s="1"/>
      <c r="AI132" s="1"/>
      <c r="AJ132" s="1"/>
      <c r="AK132" s="1"/>
    </row>
    <row r="133" customFormat="false" ht="14.25" hidden="false" customHeight="true" outlineLevel="0" collapsed="false">
      <c r="A133" s="1"/>
      <c r="B133" s="62" t="s">
        <v>46</v>
      </c>
      <c r="C133" s="57" t="n">
        <v>45416</v>
      </c>
      <c r="D133" s="1"/>
      <c r="E133" s="24" t="n">
        <f aca="false">+E132-F132</f>
        <v>0</v>
      </c>
      <c r="F133" s="24"/>
      <c r="G133" s="58" t="str">
        <f aca="false">IF(ISERR(F133/E133),"-",F133/E133)</f>
        <v>-</v>
      </c>
      <c r="H133" s="24"/>
      <c r="I133" s="24"/>
      <c r="J133" s="24"/>
      <c r="K133" s="24"/>
      <c r="L133" s="24" t="n">
        <f aca="false">SUM(H133:K133)</f>
        <v>0</v>
      </c>
      <c r="M133" s="58" t="str">
        <f aca="false">IF(ISERROR(1-(K133/L133)),"-",1-(K133/L133))</f>
        <v>-</v>
      </c>
      <c r="N133" s="59" t="str">
        <f aca="false">IF(ISERROR(L133/E133),"-",L133/E133)</f>
        <v>-</v>
      </c>
      <c r="O133" s="60" t="str">
        <f aca="false">IF(ISERROR(L133/E133),"-",L133/E133)</f>
        <v>-</v>
      </c>
      <c r="P133" s="60" t="n">
        <v>0.950000000000017</v>
      </c>
      <c r="Q133" s="60" t="n">
        <v>0.850000000000009</v>
      </c>
      <c r="R133" s="61"/>
      <c r="S133" s="1"/>
      <c r="T133" s="24" t="n">
        <f aca="false">+T132-U132</f>
        <v>0</v>
      </c>
      <c r="U133" s="24"/>
      <c r="V133" s="58" t="str">
        <f aca="false">IF(ISERR(U133/T133),"-",U133/T133)</f>
        <v>-</v>
      </c>
      <c r="W133" s="24"/>
      <c r="X133" s="24"/>
      <c r="Y133" s="24"/>
      <c r="Z133" s="24"/>
      <c r="AA133" s="24" t="n">
        <f aca="false">SUM(W133:Z133)</f>
        <v>0</v>
      </c>
      <c r="AB133" s="58" t="str">
        <f aca="false">IF(ISERROR(1-(Z133/AA133)),"-",1-(Z133/AA133))</f>
        <v>-</v>
      </c>
      <c r="AC133" s="59" t="str">
        <f aca="false">IF(ISERROR(AA133/T133),"-",AA133/T133)</f>
        <v>-</v>
      </c>
      <c r="AD133" s="60" t="str">
        <f aca="false">IF(ISERROR(AA133/T133),"-",AA133/T133)</f>
        <v>-</v>
      </c>
      <c r="AE133" s="60" t="n">
        <v>0.95</v>
      </c>
      <c r="AF133" s="60" t="n">
        <v>0.85</v>
      </c>
      <c r="AG133" s="61"/>
      <c r="AH133" s="1"/>
      <c r="AI133" s="1"/>
      <c r="AJ133" s="1"/>
      <c r="AK133" s="1"/>
    </row>
    <row r="134" customFormat="false" ht="14.25" hidden="false" customHeight="true" outlineLevel="0" collapsed="false">
      <c r="A134" s="1"/>
      <c r="B134" s="62" t="s">
        <v>46</v>
      </c>
      <c r="C134" s="57" t="n">
        <v>45417</v>
      </c>
      <c r="D134" s="1"/>
      <c r="E134" s="24" t="n">
        <f aca="false">+E133-F133</f>
        <v>0</v>
      </c>
      <c r="F134" s="24"/>
      <c r="G134" s="58" t="str">
        <f aca="false">IF(ISERR(F134/E134),"-",F134/E134)</f>
        <v>-</v>
      </c>
      <c r="H134" s="24"/>
      <c r="I134" s="24"/>
      <c r="J134" s="24"/>
      <c r="K134" s="24"/>
      <c r="L134" s="24" t="n">
        <f aca="false">SUM(H134:K134)</f>
        <v>0</v>
      </c>
      <c r="M134" s="58" t="str">
        <f aca="false">IF(ISERROR(1-(K134/L134)),"-",1-(K134/L134))</f>
        <v>-</v>
      </c>
      <c r="N134" s="59" t="str">
        <f aca="false">IF(ISERROR(L134/E134),"-",L134/E134)</f>
        <v>-</v>
      </c>
      <c r="O134" s="60" t="str">
        <f aca="false">IF(ISERROR(L134/E134),"-",L134/E134)</f>
        <v>-</v>
      </c>
      <c r="P134" s="60" t="n">
        <v>0.950000000000017</v>
      </c>
      <c r="Q134" s="60" t="n">
        <v>0.850000000000009</v>
      </c>
      <c r="R134" s="61"/>
      <c r="S134" s="1"/>
      <c r="T134" s="24" t="n">
        <f aca="false">+T133-U133</f>
        <v>0</v>
      </c>
      <c r="U134" s="24"/>
      <c r="V134" s="58" t="str">
        <f aca="false">IF(ISERR(U134/T134),"-",U134/T134)</f>
        <v>-</v>
      </c>
      <c r="W134" s="24"/>
      <c r="X134" s="24"/>
      <c r="Y134" s="24"/>
      <c r="Z134" s="24"/>
      <c r="AA134" s="24" t="n">
        <f aca="false">SUM(W134:Z134)</f>
        <v>0</v>
      </c>
      <c r="AB134" s="58" t="str">
        <f aca="false">IF(ISERROR(1-(Z134/AA134)),"-",1-(Z134/AA134))</f>
        <v>-</v>
      </c>
      <c r="AC134" s="59" t="str">
        <f aca="false">IF(ISERROR(AA134/T134),"-",AA134/T134)</f>
        <v>-</v>
      </c>
      <c r="AD134" s="60" t="str">
        <f aca="false">IF(ISERROR(AA134/T134),"-",AA134/T134)</f>
        <v>-</v>
      </c>
      <c r="AE134" s="60" t="n">
        <v>0.95</v>
      </c>
      <c r="AF134" s="60" t="n">
        <v>0.85</v>
      </c>
      <c r="AG134" s="61"/>
      <c r="AH134" s="1"/>
      <c r="AI134" s="1"/>
      <c r="AJ134" s="1"/>
      <c r="AK134" s="1"/>
    </row>
    <row r="135" customFormat="false" ht="14.25" hidden="false" customHeight="true" outlineLevel="0" collapsed="false">
      <c r="A135" s="1"/>
      <c r="B135" s="62" t="s">
        <v>46</v>
      </c>
      <c r="C135" s="57" t="n">
        <v>45418</v>
      </c>
      <c r="D135" s="1"/>
      <c r="E135" s="24" t="n">
        <f aca="false">+E134-F134</f>
        <v>0</v>
      </c>
      <c r="F135" s="24"/>
      <c r="G135" s="58" t="str">
        <f aca="false">IF(ISERR(F135/E135),"-",F135/E135)</f>
        <v>-</v>
      </c>
      <c r="H135" s="24"/>
      <c r="I135" s="24"/>
      <c r="J135" s="24"/>
      <c r="K135" s="24"/>
      <c r="L135" s="24" t="n">
        <f aca="false">SUM(H135:K135)</f>
        <v>0</v>
      </c>
      <c r="M135" s="58" t="str">
        <f aca="false">IF(ISERROR(1-(K135/L135)),"-",1-(K135/L135))</f>
        <v>-</v>
      </c>
      <c r="N135" s="59" t="str">
        <f aca="false">IF(ISERROR(L135/E135),"-",L135/E135)</f>
        <v>-</v>
      </c>
      <c r="O135" s="60" t="str">
        <f aca="false">IF(ISERROR(L135/E135),"-",L135/E135)</f>
        <v>-</v>
      </c>
      <c r="P135" s="60" t="n">
        <v>0.950000000000017</v>
      </c>
      <c r="Q135" s="60" t="n">
        <v>0.850000000000009</v>
      </c>
      <c r="R135" s="61"/>
      <c r="S135" s="1"/>
      <c r="T135" s="24" t="n">
        <f aca="false">+T134-U134</f>
        <v>0</v>
      </c>
      <c r="U135" s="24"/>
      <c r="V135" s="58" t="str">
        <f aca="false">IF(ISERR(U135/T135),"-",U135/T135)</f>
        <v>-</v>
      </c>
      <c r="W135" s="24"/>
      <c r="X135" s="24"/>
      <c r="Y135" s="24"/>
      <c r="Z135" s="24"/>
      <c r="AA135" s="24" t="n">
        <f aca="false">SUM(W135:Z135)</f>
        <v>0</v>
      </c>
      <c r="AB135" s="58" t="str">
        <f aca="false">IF(ISERROR(1-(Z135/AA135)),"-",1-(Z135/AA135))</f>
        <v>-</v>
      </c>
      <c r="AC135" s="59" t="str">
        <f aca="false">IF(ISERROR(AA135/T135),"-",AA135/T135)</f>
        <v>-</v>
      </c>
      <c r="AD135" s="60" t="str">
        <f aca="false">IF(ISERROR(AA135/T135),"-",AA135/T135)</f>
        <v>-</v>
      </c>
      <c r="AE135" s="60" t="n">
        <v>0.95</v>
      </c>
      <c r="AF135" s="60" t="n">
        <v>0.85</v>
      </c>
      <c r="AG135" s="61"/>
      <c r="AH135" s="1"/>
      <c r="AI135" s="1"/>
      <c r="AJ135" s="1"/>
      <c r="AK135" s="1"/>
    </row>
    <row r="136" customFormat="false" ht="14.25" hidden="false" customHeight="true" outlineLevel="0" collapsed="false">
      <c r="A136" s="1"/>
      <c r="B136" s="62" t="s">
        <v>46</v>
      </c>
      <c r="C136" s="57" t="n">
        <v>45419</v>
      </c>
      <c r="D136" s="1"/>
      <c r="E136" s="24" t="n">
        <f aca="false">+E135-F135</f>
        <v>0</v>
      </c>
      <c r="F136" s="24"/>
      <c r="G136" s="58" t="str">
        <f aca="false">IF(ISERR(F136/E136),"-",F136/E136)</f>
        <v>-</v>
      </c>
      <c r="H136" s="24"/>
      <c r="I136" s="24"/>
      <c r="J136" s="24"/>
      <c r="K136" s="24"/>
      <c r="L136" s="24" t="n">
        <f aca="false">SUM(H136:K136)</f>
        <v>0</v>
      </c>
      <c r="M136" s="58" t="str">
        <f aca="false">IF(ISERROR(1-(K136/L136)),"-",1-(K136/L136))</f>
        <v>-</v>
      </c>
      <c r="N136" s="59" t="str">
        <f aca="false">IF(ISERROR(L136/E136),"-",L136/E136)</f>
        <v>-</v>
      </c>
      <c r="O136" s="60" t="str">
        <f aca="false">IF(ISERROR(L136/E136),"-",L136/E136)</f>
        <v>-</v>
      </c>
      <c r="P136" s="60" t="n">
        <v>0.950000000000018</v>
      </c>
      <c r="Q136" s="60" t="n">
        <v>0.850000000000009</v>
      </c>
      <c r="R136" s="61"/>
      <c r="S136" s="1"/>
      <c r="T136" s="24" t="n">
        <f aca="false">+T135-U135</f>
        <v>0</v>
      </c>
      <c r="U136" s="24"/>
      <c r="V136" s="58" t="str">
        <f aca="false">IF(ISERR(U136/T136),"-",U136/T136)</f>
        <v>-</v>
      </c>
      <c r="W136" s="24"/>
      <c r="X136" s="24"/>
      <c r="Y136" s="24"/>
      <c r="Z136" s="24"/>
      <c r="AA136" s="24" t="n">
        <f aca="false">SUM(W136:Z136)</f>
        <v>0</v>
      </c>
      <c r="AB136" s="58" t="str">
        <f aca="false">IF(ISERROR(1-(Z136/AA136)),"-",1-(Z136/AA136))</f>
        <v>-</v>
      </c>
      <c r="AC136" s="59" t="str">
        <f aca="false">IF(ISERROR(AA136/T136),"-",AA136/T136)</f>
        <v>-</v>
      </c>
      <c r="AD136" s="60" t="str">
        <f aca="false">IF(ISERROR(AA136/T136),"-",AA136/T136)</f>
        <v>-</v>
      </c>
      <c r="AE136" s="60" t="n">
        <v>0.95</v>
      </c>
      <c r="AF136" s="60" t="n">
        <v>0.85</v>
      </c>
      <c r="AG136" s="61"/>
      <c r="AH136" s="1"/>
      <c r="AI136" s="1"/>
      <c r="AJ136" s="1"/>
      <c r="AK136" s="1"/>
    </row>
    <row r="137" customFormat="false" ht="14.25" hidden="false" customHeight="true" outlineLevel="0" collapsed="false">
      <c r="A137" s="1"/>
      <c r="B137" s="62" t="s">
        <v>46</v>
      </c>
      <c r="C137" s="57" t="n">
        <v>45420</v>
      </c>
      <c r="D137" s="1"/>
      <c r="E137" s="24" t="n">
        <f aca="false">+E136-F136</f>
        <v>0</v>
      </c>
      <c r="F137" s="24"/>
      <c r="G137" s="58" t="str">
        <f aca="false">IF(ISERR(F137/E137),"-",F137/E137)</f>
        <v>-</v>
      </c>
      <c r="H137" s="24"/>
      <c r="I137" s="24"/>
      <c r="J137" s="24"/>
      <c r="K137" s="24"/>
      <c r="L137" s="24" t="n">
        <f aca="false">SUM(H137:K137)</f>
        <v>0</v>
      </c>
      <c r="M137" s="58" t="str">
        <f aca="false">IF(ISERROR(1-(K137/L137)),"-",1-(K137/L137))</f>
        <v>-</v>
      </c>
      <c r="N137" s="59" t="str">
        <f aca="false">IF(ISERROR(L137/E137),"-",L137/E137)</f>
        <v>-</v>
      </c>
      <c r="O137" s="60" t="str">
        <f aca="false">IF(ISERROR(L137/E137),"-",L137/E137)</f>
        <v>-</v>
      </c>
      <c r="P137" s="60" t="n">
        <v>0.950000000000018</v>
      </c>
      <c r="Q137" s="60" t="n">
        <v>0.850000000000009</v>
      </c>
      <c r="R137" s="61"/>
      <c r="S137" s="1"/>
      <c r="T137" s="24" t="n">
        <f aca="false">+T136-U136</f>
        <v>0</v>
      </c>
      <c r="U137" s="24"/>
      <c r="V137" s="58" t="str">
        <f aca="false">IF(ISERR(U137/T137),"-",U137/T137)</f>
        <v>-</v>
      </c>
      <c r="W137" s="24"/>
      <c r="X137" s="24"/>
      <c r="Y137" s="24"/>
      <c r="Z137" s="24"/>
      <c r="AA137" s="24" t="n">
        <f aca="false">SUM(W137:Z137)</f>
        <v>0</v>
      </c>
      <c r="AB137" s="58" t="str">
        <f aca="false">IF(ISERROR(1-(Z137/AA137)),"-",1-(Z137/AA137))</f>
        <v>-</v>
      </c>
      <c r="AC137" s="59" t="str">
        <f aca="false">IF(ISERROR(AA137/T137),"-",AA137/T137)</f>
        <v>-</v>
      </c>
      <c r="AD137" s="60" t="str">
        <f aca="false">IF(ISERROR(AA137/T137),"-",AA137/T137)</f>
        <v>-</v>
      </c>
      <c r="AE137" s="60" t="n">
        <v>0.95</v>
      </c>
      <c r="AF137" s="60" t="n">
        <v>0.85</v>
      </c>
      <c r="AG137" s="61"/>
      <c r="AH137" s="1"/>
      <c r="AI137" s="1"/>
      <c r="AJ137" s="1"/>
      <c r="AK137" s="1"/>
    </row>
    <row r="138" customFormat="false" ht="14.25" hidden="false" customHeight="true" outlineLevel="0" collapsed="false">
      <c r="A138" s="1"/>
      <c r="B138" s="62" t="s">
        <v>46</v>
      </c>
      <c r="C138" s="57" t="n">
        <v>45421</v>
      </c>
      <c r="D138" s="1"/>
      <c r="E138" s="24" t="n">
        <f aca="false">+E137-F137</f>
        <v>0</v>
      </c>
      <c r="F138" s="24"/>
      <c r="G138" s="58" t="str">
        <f aca="false">IF(ISERR(F138/E138),"-",F138/E138)</f>
        <v>-</v>
      </c>
      <c r="H138" s="24"/>
      <c r="I138" s="24"/>
      <c r="J138" s="24"/>
      <c r="K138" s="24"/>
      <c r="L138" s="24" t="n">
        <f aca="false">SUM(H138:K138)</f>
        <v>0</v>
      </c>
      <c r="M138" s="58" t="str">
        <f aca="false">IF(ISERROR(1-(K138/L138)),"-",1-(K138/L138))</f>
        <v>-</v>
      </c>
      <c r="N138" s="59" t="str">
        <f aca="false">IF(ISERROR(L138/E138),"-",L138/E138)</f>
        <v>-</v>
      </c>
      <c r="O138" s="60" t="str">
        <f aca="false">IF(ISERROR(L138/E138),"-",L138/E138)</f>
        <v>-</v>
      </c>
      <c r="P138" s="60" t="n">
        <v>0.950000000000018</v>
      </c>
      <c r="Q138" s="60" t="n">
        <v>0.850000000000009</v>
      </c>
      <c r="R138" s="61"/>
      <c r="S138" s="1"/>
      <c r="T138" s="24" t="n">
        <f aca="false">+T137-U137</f>
        <v>0</v>
      </c>
      <c r="U138" s="24"/>
      <c r="V138" s="58" t="str">
        <f aca="false">IF(ISERR(U138/T138),"-",U138/T138)</f>
        <v>-</v>
      </c>
      <c r="W138" s="24"/>
      <c r="X138" s="24"/>
      <c r="Y138" s="24"/>
      <c r="Z138" s="24"/>
      <c r="AA138" s="24" t="n">
        <f aca="false">SUM(W138:Z138)</f>
        <v>0</v>
      </c>
      <c r="AB138" s="58" t="str">
        <f aca="false">IF(ISERROR(1-(Z138/AA138)),"-",1-(Z138/AA138))</f>
        <v>-</v>
      </c>
      <c r="AC138" s="59" t="str">
        <f aca="false">IF(ISERROR(AA138/T138),"-",AA138/T138)</f>
        <v>-</v>
      </c>
      <c r="AD138" s="60" t="str">
        <f aca="false">IF(ISERROR(AA138/T138),"-",AA138/T138)</f>
        <v>-</v>
      </c>
      <c r="AE138" s="60" t="n">
        <v>0.95</v>
      </c>
      <c r="AF138" s="60" t="n">
        <v>0.85</v>
      </c>
      <c r="AG138" s="61"/>
      <c r="AH138" s="1"/>
      <c r="AI138" s="1"/>
      <c r="AJ138" s="1"/>
      <c r="AK138" s="1"/>
    </row>
    <row r="139" customFormat="false" ht="14.25" hidden="false" customHeight="true" outlineLevel="0" collapsed="false">
      <c r="A139" s="1"/>
      <c r="B139" s="62" t="s">
        <v>46</v>
      </c>
      <c r="C139" s="57" t="n">
        <v>45422</v>
      </c>
      <c r="D139" s="1"/>
      <c r="E139" s="24" t="n">
        <f aca="false">+E138-F138</f>
        <v>0</v>
      </c>
      <c r="F139" s="24"/>
      <c r="G139" s="58" t="str">
        <f aca="false">IF(ISERR(F139/E139),"-",F139/E139)</f>
        <v>-</v>
      </c>
      <c r="H139" s="24"/>
      <c r="I139" s="24"/>
      <c r="J139" s="24"/>
      <c r="K139" s="24"/>
      <c r="L139" s="24" t="n">
        <f aca="false">SUM(H139:K139)</f>
        <v>0</v>
      </c>
      <c r="M139" s="58" t="str">
        <f aca="false">IF(ISERROR(1-(K139/L139)),"-",1-(K139/L139))</f>
        <v>-</v>
      </c>
      <c r="N139" s="59" t="str">
        <f aca="false">IF(ISERROR(L139/E139),"-",L139/E139)</f>
        <v>-</v>
      </c>
      <c r="O139" s="60" t="str">
        <f aca="false">IF(ISERROR(L139/E139),"-",L139/E139)</f>
        <v>-</v>
      </c>
      <c r="P139" s="60" t="n">
        <v>0.950000000000018</v>
      </c>
      <c r="Q139" s="60" t="n">
        <v>0.850000000000009</v>
      </c>
      <c r="R139" s="61"/>
      <c r="S139" s="1"/>
      <c r="T139" s="24" t="n">
        <f aca="false">+T138-U138</f>
        <v>0</v>
      </c>
      <c r="U139" s="24"/>
      <c r="V139" s="58" t="str">
        <f aca="false">IF(ISERR(U139/T139),"-",U139/T139)</f>
        <v>-</v>
      </c>
      <c r="W139" s="24"/>
      <c r="X139" s="24"/>
      <c r="Y139" s="24"/>
      <c r="Z139" s="24"/>
      <c r="AA139" s="24" t="n">
        <f aca="false">SUM(W139:Z139)</f>
        <v>0</v>
      </c>
      <c r="AB139" s="58" t="str">
        <f aca="false">IF(ISERROR(1-(Z139/AA139)),"-",1-(Z139/AA139))</f>
        <v>-</v>
      </c>
      <c r="AC139" s="59" t="str">
        <f aca="false">IF(ISERROR(AA139/T139),"-",AA139/T139)</f>
        <v>-</v>
      </c>
      <c r="AD139" s="60" t="str">
        <f aca="false">IF(ISERROR(AA139/T139),"-",AA139/T139)</f>
        <v>-</v>
      </c>
      <c r="AE139" s="60" t="n">
        <v>0.95</v>
      </c>
      <c r="AF139" s="60" t="n">
        <v>0.85</v>
      </c>
      <c r="AG139" s="61"/>
      <c r="AH139" s="1"/>
      <c r="AI139" s="1"/>
      <c r="AJ139" s="1"/>
      <c r="AK139" s="1"/>
    </row>
    <row r="140" customFormat="false" ht="14.25" hidden="false" customHeight="true" outlineLevel="0" collapsed="false">
      <c r="A140" s="1"/>
      <c r="B140" s="62" t="s">
        <v>46</v>
      </c>
      <c r="C140" s="57" t="n">
        <v>45423</v>
      </c>
      <c r="D140" s="1"/>
      <c r="E140" s="24" t="n">
        <f aca="false">+E139-F139</f>
        <v>0</v>
      </c>
      <c r="F140" s="24"/>
      <c r="G140" s="58" t="str">
        <f aca="false">IF(ISERR(F140/E140),"-",F140/E140)</f>
        <v>-</v>
      </c>
      <c r="H140" s="24"/>
      <c r="I140" s="24"/>
      <c r="J140" s="24"/>
      <c r="K140" s="24"/>
      <c r="L140" s="24" t="n">
        <f aca="false">SUM(H140:K140)</f>
        <v>0</v>
      </c>
      <c r="M140" s="58" t="str">
        <f aca="false">IF(ISERROR(1-(K140/L140)),"-",1-(K140/L140))</f>
        <v>-</v>
      </c>
      <c r="N140" s="59" t="str">
        <f aca="false">IF(ISERROR(L140/E140),"-",L140/E140)</f>
        <v>-</v>
      </c>
      <c r="O140" s="60" t="str">
        <f aca="false">IF(ISERROR(L140/E140),"-",L140/E140)</f>
        <v>-</v>
      </c>
      <c r="P140" s="60" t="n">
        <v>0.950000000000018</v>
      </c>
      <c r="Q140" s="60" t="n">
        <v>0.850000000000009</v>
      </c>
      <c r="R140" s="61"/>
      <c r="S140" s="1"/>
      <c r="T140" s="24" t="n">
        <f aca="false">+T139-U139</f>
        <v>0</v>
      </c>
      <c r="U140" s="24"/>
      <c r="V140" s="58" t="str">
        <f aca="false">IF(ISERR(U140/T140),"-",U140/T140)</f>
        <v>-</v>
      </c>
      <c r="W140" s="24"/>
      <c r="X140" s="24"/>
      <c r="Y140" s="24"/>
      <c r="Z140" s="24"/>
      <c r="AA140" s="24" t="n">
        <f aca="false">SUM(W140:Z140)</f>
        <v>0</v>
      </c>
      <c r="AB140" s="58" t="str">
        <f aca="false">IF(ISERROR(1-(Z140/AA140)),"-",1-(Z140/AA140))</f>
        <v>-</v>
      </c>
      <c r="AC140" s="59" t="str">
        <f aca="false">IF(ISERROR(AA140/T140),"-",AA140/T140)</f>
        <v>-</v>
      </c>
      <c r="AD140" s="60" t="str">
        <f aca="false">IF(ISERROR(AA140/T140),"-",AA140/T140)</f>
        <v>-</v>
      </c>
      <c r="AE140" s="60" t="n">
        <v>0.95</v>
      </c>
      <c r="AF140" s="60" t="n">
        <v>0.85</v>
      </c>
      <c r="AG140" s="61"/>
      <c r="AH140" s="1"/>
      <c r="AI140" s="1"/>
      <c r="AJ140" s="1"/>
      <c r="AK140" s="1"/>
    </row>
    <row r="141" customFormat="false" ht="14.25" hidden="false" customHeight="true" outlineLevel="0" collapsed="false">
      <c r="A141" s="1"/>
      <c r="B141" s="62" t="s">
        <v>46</v>
      </c>
      <c r="C141" s="57" t="n">
        <v>45424</v>
      </c>
      <c r="D141" s="1"/>
      <c r="E141" s="24" t="n">
        <f aca="false">+E140-F140</f>
        <v>0</v>
      </c>
      <c r="F141" s="24"/>
      <c r="G141" s="58" t="str">
        <f aca="false">IF(ISERR(F141/E141),"-",F141/E141)</f>
        <v>-</v>
      </c>
      <c r="H141" s="24"/>
      <c r="I141" s="24"/>
      <c r="J141" s="24"/>
      <c r="K141" s="24"/>
      <c r="L141" s="24" t="n">
        <f aca="false">SUM(H141:K141)</f>
        <v>0</v>
      </c>
      <c r="M141" s="58" t="str">
        <f aca="false">IF(ISERROR(1-(K141/L141)),"-",1-(K141/L141))</f>
        <v>-</v>
      </c>
      <c r="N141" s="59" t="str">
        <f aca="false">IF(ISERROR(L141/E141),"-",L141/E141)</f>
        <v>-</v>
      </c>
      <c r="O141" s="60" t="str">
        <f aca="false">IF(ISERROR(L141/E141),"-",L141/E141)</f>
        <v>-</v>
      </c>
      <c r="P141" s="60" t="n">
        <v>0.950000000000018</v>
      </c>
      <c r="Q141" s="60" t="n">
        <v>0.850000000000009</v>
      </c>
      <c r="R141" s="61"/>
      <c r="S141" s="1"/>
      <c r="T141" s="24" t="n">
        <f aca="false">+T140-U140</f>
        <v>0</v>
      </c>
      <c r="U141" s="24"/>
      <c r="V141" s="58" t="str">
        <f aca="false">IF(ISERR(U141/T141),"-",U141/T141)</f>
        <v>-</v>
      </c>
      <c r="W141" s="24"/>
      <c r="X141" s="24"/>
      <c r="Y141" s="24"/>
      <c r="Z141" s="24"/>
      <c r="AA141" s="24" t="n">
        <f aca="false">SUM(W141:Z141)</f>
        <v>0</v>
      </c>
      <c r="AB141" s="58" t="str">
        <f aca="false">IF(ISERROR(1-(Z141/AA141)),"-",1-(Z141/AA141))</f>
        <v>-</v>
      </c>
      <c r="AC141" s="59" t="str">
        <f aca="false">IF(ISERROR(AA141/T141),"-",AA141/T141)</f>
        <v>-</v>
      </c>
      <c r="AD141" s="60" t="str">
        <f aca="false">IF(ISERROR(AA141/T141),"-",AA141/T141)</f>
        <v>-</v>
      </c>
      <c r="AE141" s="60" t="n">
        <v>0.95</v>
      </c>
      <c r="AF141" s="60" t="n">
        <v>0.85</v>
      </c>
      <c r="AG141" s="61"/>
      <c r="AH141" s="1"/>
      <c r="AI141" s="1"/>
      <c r="AJ141" s="1"/>
      <c r="AK141" s="1"/>
    </row>
    <row r="142" customFormat="false" ht="14.25" hidden="false" customHeight="true" outlineLevel="0" collapsed="false">
      <c r="A142" s="1"/>
      <c r="B142" s="62" t="s">
        <v>46</v>
      </c>
      <c r="C142" s="57" t="n">
        <v>45425</v>
      </c>
      <c r="D142" s="1"/>
      <c r="E142" s="24" t="n">
        <f aca="false">+E141-F141</f>
        <v>0</v>
      </c>
      <c r="F142" s="24"/>
      <c r="G142" s="58" t="str">
        <f aca="false">IF(ISERR(F142/E142),"-",F142/E142)</f>
        <v>-</v>
      </c>
      <c r="H142" s="24"/>
      <c r="I142" s="24"/>
      <c r="J142" s="24"/>
      <c r="K142" s="24"/>
      <c r="L142" s="24" t="n">
        <f aca="false">SUM(H142:K142)</f>
        <v>0</v>
      </c>
      <c r="M142" s="58" t="str">
        <f aca="false">IF(ISERROR(1-(K142/L142)),"-",1-(K142/L142))</f>
        <v>-</v>
      </c>
      <c r="N142" s="59" t="str">
        <f aca="false">IF(ISERROR(L142/E142),"-",L142/E142)</f>
        <v>-</v>
      </c>
      <c r="O142" s="60" t="str">
        <f aca="false">IF(ISERROR(L142/E142),"-",L142/E142)</f>
        <v>-</v>
      </c>
      <c r="P142" s="60" t="n">
        <v>0.950000000000018</v>
      </c>
      <c r="Q142" s="60" t="n">
        <v>0.850000000000009</v>
      </c>
      <c r="R142" s="61"/>
      <c r="S142" s="1"/>
      <c r="T142" s="24" t="n">
        <f aca="false">+T141-U141</f>
        <v>0</v>
      </c>
      <c r="U142" s="24"/>
      <c r="V142" s="58" t="str">
        <f aca="false">IF(ISERR(U142/T142),"-",U142/T142)</f>
        <v>-</v>
      </c>
      <c r="W142" s="24"/>
      <c r="X142" s="24"/>
      <c r="Y142" s="24"/>
      <c r="Z142" s="24"/>
      <c r="AA142" s="24" t="n">
        <f aca="false">SUM(W142:Z142)</f>
        <v>0</v>
      </c>
      <c r="AB142" s="58" t="str">
        <f aca="false">IF(ISERROR(1-(Z142/AA142)),"-",1-(Z142/AA142))</f>
        <v>-</v>
      </c>
      <c r="AC142" s="59" t="str">
        <f aca="false">IF(ISERROR(AA142/T142),"-",AA142/T142)</f>
        <v>-</v>
      </c>
      <c r="AD142" s="60" t="str">
        <f aca="false">IF(ISERROR(AA142/T142),"-",AA142/T142)</f>
        <v>-</v>
      </c>
      <c r="AE142" s="60" t="n">
        <v>0.95</v>
      </c>
      <c r="AF142" s="60" t="n">
        <v>0.85</v>
      </c>
      <c r="AG142" s="61"/>
      <c r="AH142" s="1"/>
      <c r="AI142" s="1"/>
      <c r="AJ142" s="1"/>
      <c r="AK142" s="1"/>
    </row>
    <row r="143" customFormat="false" ht="14.25" hidden="false" customHeight="true" outlineLevel="0" collapsed="false">
      <c r="A143" s="1"/>
      <c r="B143" s="62" t="s">
        <v>46</v>
      </c>
      <c r="C143" s="57" t="n">
        <v>45426</v>
      </c>
      <c r="D143" s="1"/>
      <c r="E143" s="24" t="n">
        <f aca="false">+E142-F142</f>
        <v>0</v>
      </c>
      <c r="F143" s="24"/>
      <c r="G143" s="58" t="str">
        <f aca="false">IF(ISERR(F143/E143),"-",F143/E143)</f>
        <v>-</v>
      </c>
      <c r="H143" s="24"/>
      <c r="I143" s="24"/>
      <c r="J143" s="24"/>
      <c r="K143" s="24"/>
      <c r="L143" s="24" t="n">
        <f aca="false">SUM(H143:K143)</f>
        <v>0</v>
      </c>
      <c r="M143" s="58" t="str">
        <f aca="false">IF(ISERROR(1-(K143/L143)),"-",1-(K143/L143))</f>
        <v>-</v>
      </c>
      <c r="N143" s="59" t="str">
        <f aca="false">IF(ISERROR(L143/E143),"-",L143/E143)</f>
        <v>-</v>
      </c>
      <c r="O143" s="60" t="str">
        <f aca="false">IF(ISERROR(L143/E143),"-",L143/E143)</f>
        <v>-</v>
      </c>
      <c r="P143" s="60" t="n">
        <v>0.950000000000019</v>
      </c>
      <c r="Q143" s="60" t="n">
        <v>0.850000000000009</v>
      </c>
      <c r="R143" s="61"/>
      <c r="S143" s="1"/>
      <c r="T143" s="24" t="n">
        <f aca="false">+T142-U142</f>
        <v>0</v>
      </c>
      <c r="U143" s="24"/>
      <c r="V143" s="58" t="str">
        <f aca="false">IF(ISERR(U143/T143),"-",U143/T143)</f>
        <v>-</v>
      </c>
      <c r="W143" s="24"/>
      <c r="X143" s="24"/>
      <c r="Y143" s="24"/>
      <c r="Z143" s="24"/>
      <c r="AA143" s="24" t="n">
        <f aca="false">SUM(W143:Z143)</f>
        <v>0</v>
      </c>
      <c r="AB143" s="58" t="str">
        <f aca="false">IF(ISERROR(1-(Z143/AA143)),"-",1-(Z143/AA143))</f>
        <v>-</v>
      </c>
      <c r="AC143" s="59" t="str">
        <f aca="false">IF(ISERROR(AA143/T143),"-",AA143/T143)</f>
        <v>-</v>
      </c>
      <c r="AD143" s="60" t="str">
        <f aca="false">IF(ISERROR(AA143/T143),"-",AA143/T143)</f>
        <v>-</v>
      </c>
      <c r="AE143" s="60" t="n">
        <v>0.95</v>
      </c>
      <c r="AF143" s="60" t="n">
        <v>0.85</v>
      </c>
      <c r="AG143" s="61"/>
      <c r="AH143" s="1"/>
      <c r="AI143" s="1"/>
      <c r="AJ143" s="1"/>
      <c r="AK143" s="1"/>
    </row>
    <row r="144" customFormat="false" ht="14.25" hidden="false" customHeight="true" outlineLevel="0" collapsed="false">
      <c r="A144" s="1"/>
      <c r="B144" s="62" t="s">
        <v>46</v>
      </c>
      <c r="C144" s="57" t="n">
        <v>45427</v>
      </c>
      <c r="D144" s="1"/>
      <c r="E144" s="24" t="n">
        <f aca="false">+E143-F143</f>
        <v>0</v>
      </c>
      <c r="F144" s="24"/>
      <c r="G144" s="58" t="str">
        <f aca="false">IF(ISERR(F144/E144),"-",F144/E144)</f>
        <v>-</v>
      </c>
      <c r="H144" s="24"/>
      <c r="I144" s="24"/>
      <c r="J144" s="24"/>
      <c r="K144" s="24"/>
      <c r="L144" s="24" t="n">
        <f aca="false">SUM(H144:K144)</f>
        <v>0</v>
      </c>
      <c r="M144" s="58" t="str">
        <f aca="false">IF(ISERROR(1-(K144/L144)),"-",1-(K144/L144))</f>
        <v>-</v>
      </c>
      <c r="N144" s="59" t="str">
        <f aca="false">IF(ISERROR(L144/E144),"-",L144/E144)</f>
        <v>-</v>
      </c>
      <c r="O144" s="60" t="str">
        <f aca="false">IF(ISERROR(L144/E144),"-",L144/E144)</f>
        <v>-</v>
      </c>
      <c r="P144" s="60" t="n">
        <v>0.950000000000019</v>
      </c>
      <c r="Q144" s="60" t="n">
        <v>0.850000000000009</v>
      </c>
      <c r="R144" s="61"/>
      <c r="S144" s="1"/>
      <c r="T144" s="24" t="n">
        <f aca="false">+T143-U143</f>
        <v>0</v>
      </c>
      <c r="U144" s="24"/>
      <c r="V144" s="58" t="str">
        <f aca="false">IF(ISERR(U144/T144),"-",U144/T144)</f>
        <v>-</v>
      </c>
      <c r="W144" s="24"/>
      <c r="X144" s="24"/>
      <c r="Y144" s="24"/>
      <c r="Z144" s="24"/>
      <c r="AA144" s="24" t="n">
        <f aca="false">SUM(W144:Z144)</f>
        <v>0</v>
      </c>
      <c r="AB144" s="58" t="str">
        <f aca="false">IF(ISERROR(1-(Z144/AA144)),"-",1-(Z144/AA144))</f>
        <v>-</v>
      </c>
      <c r="AC144" s="59" t="str">
        <f aca="false">IF(ISERROR(AA144/T144),"-",AA144/T144)</f>
        <v>-</v>
      </c>
      <c r="AD144" s="60" t="str">
        <f aca="false">IF(ISERROR(AA144/T144),"-",AA144/T144)</f>
        <v>-</v>
      </c>
      <c r="AE144" s="60" t="n">
        <v>0.95</v>
      </c>
      <c r="AF144" s="60" t="n">
        <v>0.85</v>
      </c>
      <c r="AG144" s="61"/>
      <c r="AH144" s="1"/>
      <c r="AI144" s="1"/>
      <c r="AJ144" s="1"/>
      <c r="AK144" s="1"/>
    </row>
    <row r="145" customFormat="false" ht="14.25" hidden="false" customHeight="true" outlineLevel="0" collapsed="false">
      <c r="A145" s="1"/>
      <c r="B145" s="62" t="s">
        <v>46</v>
      </c>
      <c r="C145" s="57" t="n">
        <v>45428</v>
      </c>
      <c r="D145" s="1"/>
      <c r="E145" s="24" t="n">
        <f aca="false">+E144-F144</f>
        <v>0</v>
      </c>
      <c r="F145" s="24"/>
      <c r="G145" s="58" t="str">
        <f aca="false">IF(ISERR(F145/E145),"-",F145/E145)</f>
        <v>-</v>
      </c>
      <c r="H145" s="24"/>
      <c r="I145" s="24"/>
      <c r="J145" s="24"/>
      <c r="K145" s="24"/>
      <c r="L145" s="24" t="n">
        <f aca="false">SUM(H145:K145)</f>
        <v>0</v>
      </c>
      <c r="M145" s="58" t="str">
        <f aca="false">IF(ISERROR(1-(K145/L145)),"-",1-(K145/L145))</f>
        <v>-</v>
      </c>
      <c r="N145" s="59" t="str">
        <f aca="false">IF(ISERROR(L145/E145),"-",L145/E145)</f>
        <v>-</v>
      </c>
      <c r="O145" s="60" t="str">
        <f aca="false">IF(ISERROR(L145/E145),"-",L145/E145)</f>
        <v>-</v>
      </c>
      <c r="P145" s="60" t="n">
        <v>0.950000000000019</v>
      </c>
      <c r="Q145" s="60" t="n">
        <v>0.850000000000009</v>
      </c>
      <c r="R145" s="61"/>
      <c r="S145" s="1"/>
      <c r="T145" s="24" t="n">
        <f aca="false">+T144-U144</f>
        <v>0</v>
      </c>
      <c r="U145" s="24"/>
      <c r="V145" s="58" t="str">
        <f aca="false">IF(ISERR(U145/T145),"-",U145/T145)</f>
        <v>-</v>
      </c>
      <c r="W145" s="24"/>
      <c r="X145" s="24"/>
      <c r="Y145" s="24"/>
      <c r="Z145" s="24"/>
      <c r="AA145" s="24" t="n">
        <f aca="false">SUM(W145:Z145)</f>
        <v>0</v>
      </c>
      <c r="AB145" s="58" t="str">
        <f aca="false">IF(ISERROR(1-(Z145/AA145)),"-",1-(Z145/AA145))</f>
        <v>-</v>
      </c>
      <c r="AC145" s="59" t="str">
        <f aca="false">IF(ISERROR(AA145/T145),"-",AA145/T145)</f>
        <v>-</v>
      </c>
      <c r="AD145" s="60" t="str">
        <f aca="false">IF(ISERROR(AA145/T145),"-",AA145/T145)</f>
        <v>-</v>
      </c>
      <c r="AE145" s="60" t="n">
        <v>0.95</v>
      </c>
      <c r="AF145" s="60" t="n">
        <v>0.85</v>
      </c>
      <c r="AG145" s="61"/>
      <c r="AH145" s="1"/>
      <c r="AI145" s="1"/>
      <c r="AJ145" s="1"/>
      <c r="AK145" s="1"/>
    </row>
    <row r="146" customFormat="false" ht="14.25" hidden="false" customHeight="true" outlineLevel="0" collapsed="false">
      <c r="A146" s="1"/>
      <c r="B146" s="62" t="s">
        <v>46</v>
      </c>
      <c r="C146" s="57" t="n">
        <v>45429</v>
      </c>
      <c r="D146" s="1"/>
      <c r="E146" s="24" t="n">
        <f aca="false">+E145-F145</f>
        <v>0</v>
      </c>
      <c r="F146" s="24"/>
      <c r="G146" s="58" t="str">
        <f aca="false">IF(ISERR(F146/E146),"-",F146/E146)</f>
        <v>-</v>
      </c>
      <c r="H146" s="24"/>
      <c r="I146" s="24"/>
      <c r="J146" s="24"/>
      <c r="K146" s="24"/>
      <c r="L146" s="24" t="n">
        <f aca="false">SUM(H146:K146)</f>
        <v>0</v>
      </c>
      <c r="M146" s="58" t="str">
        <f aca="false">IF(ISERROR(1-(K146/L146)),"-",1-(K146/L146))</f>
        <v>-</v>
      </c>
      <c r="N146" s="59" t="str">
        <f aca="false">IF(ISERROR(L146/E146),"-",L146/E146)</f>
        <v>-</v>
      </c>
      <c r="O146" s="60" t="str">
        <f aca="false">IF(ISERROR(L146/E146),"-",L146/E146)</f>
        <v>-</v>
      </c>
      <c r="P146" s="60" t="n">
        <v>0.950000000000019</v>
      </c>
      <c r="Q146" s="60" t="n">
        <v>0.85000000000001</v>
      </c>
      <c r="R146" s="61"/>
      <c r="S146" s="1"/>
      <c r="T146" s="24" t="n">
        <f aca="false">+T145-U145</f>
        <v>0</v>
      </c>
      <c r="U146" s="24"/>
      <c r="V146" s="58" t="str">
        <f aca="false">IF(ISERR(U146/T146),"-",U146/T146)</f>
        <v>-</v>
      </c>
      <c r="W146" s="24"/>
      <c r="X146" s="24"/>
      <c r="Y146" s="24"/>
      <c r="Z146" s="24"/>
      <c r="AA146" s="24" t="n">
        <f aca="false">SUM(W146:Z146)</f>
        <v>0</v>
      </c>
      <c r="AB146" s="58" t="str">
        <f aca="false">IF(ISERROR(1-(Z146/AA146)),"-",1-(Z146/AA146))</f>
        <v>-</v>
      </c>
      <c r="AC146" s="59" t="str">
        <f aca="false">IF(ISERROR(AA146/T146),"-",AA146/T146)</f>
        <v>-</v>
      </c>
      <c r="AD146" s="60" t="str">
        <f aca="false">IF(ISERROR(AA146/T146),"-",AA146/T146)</f>
        <v>-</v>
      </c>
      <c r="AE146" s="60" t="n">
        <v>0.95</v>
      </c>
      <c r="AF146" s="60" t="n">
        <v>0.85</v>
      </c>
      <c r="AG146" s="61"/>
      <c r="AH146" s="1"/>
      <c r="AI146" s="1"/>
      <c r="AJ146" s="1"/>
      <c r="AK146" s="1"/>
    </row>
    <row r="147" customFormat="false" ht="14.25" hidden="false" customHeight="true" outlineLevel="0" collapsed="false">
      <c r="A147" s="1"/>
      <c r="B147" s="62" t="s">
        <v>46</v>
      </c>
      <c r="C147" s="57" t="n">
        <v>45430</v>
      </c>
      <c r="D147" s="1"/>
      <c r="E147" s="24" t="n">
        <f aca="false">+E146-F146</f>
        <v>0</v>
      </c>
      <c r="F147" s="24"/>
      <c r="G147" s="58" t="str">
        <f aca="false">IF(ISERR(F147/E147),"-",F147/E147)</f>
        <v>-</v>
      </c>
      <c r="H147" s="24"/>
      <c r="I147" s="24"/>
      <c r="J147" s="24"/>
      <c r="K147" s="24"/>
      <c r="L147" s="24" t="n">
        <f aca="false">SUM(H147:K147)</f>
        <v>0</v>
      </c>
      <c r="M147" s="58" t="str">
        <f aca="false">IF(ISERROR(1-(K147/L147)),"-",1-(K147/L147))</f>
        <v>-</v>
      </c>
      <c r="N147" s="59" t="str">
        <f aca="false">IF(ISERROR(L147/E147),"-",L147/E147)</f>
        <v>-</v>
      </c>
      <c r="O147" s="60" t="str">
        <f aca="false">IF(ISERROR(L147/E147),"-",L147/E147)</f>
        <v>-</v>
      </c>
      <c r="P147" s="60" t="n">
        <v>0.950000000000019</v>
      </c>
      <c r="Q147" s="60" t="n">
        <v>0.85000000000001</v>
      </c>
      <c r="R147" s="61"/>
      <c r="S147" s="1"/>
      <c r="T147" s="24" t="n">
        <f aca="false">+T146-U146</f>
        <v>0</v>
      </c>
      <c r="U147" s="24"/>
      <c r="V147" s="58" t="str">
        <f aca="false">IF(ISERR(U147/T147),"-",U147/T147)</f>
        <v>-</v>
      </c>
      <c r="W147" s="24"/>
      <c r="X147" s="24"/>
      <c r="Y147" s="24"/>
      <c r="Z147" s="24"/>
      <c r="AA147" s="24" t="n">
        <f aca="false">SUM(W147:Z147)</f>
        <v>0</v>
      </c>
      <c r="AB147" s="58" t="str">
        <f aca="false">IF(ISERROR(1-(Z147/AA147)),"-",1-(Z147/AA147))</f>
        <v>-</v>
      </c>
      <c r="AC147" s="59" t="str">
        <f aca="false">IF(ISERROR(AA147/T147),"-",AA147/T147)</f>
        <v>-</v>
      </c>
      <c r="AD147" s="60" t="str">
        <f aca="false">IF(ISERROR(AA147/T147),"-",AA147/T147)</f>
        <v>-</v>
      </c>
      <c r="AE147" s="60" t="n">
        <v>0.95</v>
      </c>
      <c r="AF147" s="60" t="n">
        <v>0.85</v>
      </c>
      <c r="AG147" s="61"/>
      <c r="AH147" s="1"/>
      <c r="AI147" s="1"/>
      <c r="AJ147" s="1"/>
      <c r="AK147" s="1"/>
    </row>
    <row r="148" customFormat="false" ht="14.25" hidden="false" customHeight="true" outlineLevel="0" collapsed="false">
      <c r="A148" s="1"/>
      <c r="B148" s="62" t="s">
        <v>46</v>
      </c>
      <c r="C148" s="57" t="n">
        <v>45431</v>
      </c>
      <c r="D148" s="1"/>
      <c r="E148" s="24" t="n">
        <f aca="false">+E147-F147</f>
        <v>0</v>
      </c>
      <c r="F148" s="24"/>
      <c r="G148" s="58" t="str">
        <f aca="false">IF(ISERR(F148/E148),"-",F148/E148)</f>
        <v>-</v>
      </c>
      <c r="H148" s="24"/>
      <c r="I148" s="24"/>
      <c r="J148" s="24"/>
      <c r="K148" s="24"/>
      <c r="L148" s="24" t="n">
        <f aca="false">SUM(H148:K148)</f>
        <v>0</v>
      </c>
      <c r="M148" s="58" t="str">
        <f aca="false">IF(ISERROR(1-(K148/L148)),"-",1-(K148/L148))</f>
        <v>-</v>
      </c>
      <c r="N148" s="59" t="str">
        <f aca="false">IF(ISERROR(L148/E148),"-",L148/E148)</f>
        <v>-</v>
      </c>
      <c r="O148" s="60" t="str">
        <f aca="false">IF(ISERROR(L148/E148),"-",L148/E148)</f>
        <v>-</v>
      </c>
      <c r="P148" s="60" t="n">
        <v>0.950000000000019</v>
      </c>
      <c r="Q148" s="60" t="n">
        <v>0.85000000000001</v>
      </c>
      <c r="R148" s="61"/>
      <c r="S148" s="1"/>
      <c r="T148" s="24" t="n">
        <f aca="false">+T147-U147</f>
        <v>0</v>
      </c>
      <c r="U148" s="24"/>
      <c r="V148" s="58" t="str">
        <f aca="false">IF(ISERR(U148/T148),"-",U148/T148)</f>
        <v>-</v>
      </c>
      <c r="W148" s="24"/>
      <c r="X148" s="24"/>
      <c r="Y148" s="24"/>
      <c r="Z148" s="24"/>
      <c r="AA148" s="24" t="n">
        <f aca="false">SUM(W148:Z148)</f>
        <v>0</v>
      </c>
      <c r="AB148" s="58" t="str">
        <f aca="false">IF(ISERROR(1-(Z148/AA148)),"-",1-(Z148/AA148))</f>
        <v>-</v>
      </c>
      <c r="AC148" s="59" t="str">
        <f aca="false">IF(ISERROR(AA148/T148),"-",AA148/T148)</f>
        <v>-</v>
      </c>
      <c r="AD148" s="60" t="str">
        <f aca="false">IF(ISERROR(AA148/T148),"-",AA148/T148)</f>
        <v>-</v>
      </c>
      <c r="AE148" s="60" t="n">
        <v>0.95</v>
      </c>
      <c r="AF148" s="60" t="n">
        <v>0.85</v>
      </c>
      <c r="AG148" s="61"/>
      <c r="AH148" s="1"/>
      <c r="AI148" s="1"/>
      <c r="AJ148" s="1"/>
      <c r="AK148" s="1"/>
    </row>
    <row r="149" customFormat="false" ht="14.25" hidden="false" customHeight="true" outlineLevel="0" collapsed="false">
      <c r="A149" s="1"/>
      <c r="B149" s="62" t="s">
        <v>46</v>
      </c>
      <c r="C149" s="57" t="n">
        <v>45432</v>
      </c>
      <c r="D149" s="1"/>
      <c r="E149" s="24" t="n">
        <f aca="false">+E148-F148</f>
        <v>0</v>
      </c>
      <c r="F149" s="24"/>
      <c r="G149" s="58" t="str">
        <f aca="false">IF(ISERR(F149/E149),"-",F149/E149)</f>
        <v>-</v>
      </c>
      <c r="H149" s="24"/>
      <c r="I149" s="24"/>
      <c r="J149" s="24"/>
      <c r="K149" s="24"/>
      <c r="L149" s="24" t="n">
        <f aca="false">SUM(H149:K149)</f>
        <v>0</v>
      </c>
      <c r="M149" s="58" t="str">
        <f aca="false">IF(ISERROR(1-(K149/L149)),"-",1-(K149/L149))</f>
        <v>-</v>
      </c>
      <c r="N149" s="59" t="str">
        <f aca="false">IF(ISERROR(L149/E149),"-",L149/E149)</f>
        <v>-</v>
      </c>
      <c r="O149" s="60" t="str">
        <f aca="false">IF(ISERROR(L149/E149),"-",L149/E149)</f>
        <v>-</v>
      </c>
      <c r="P149" s="60" t="n">
        <v>0.95000000000002</v>
      </c>
      <c r="Q149" s="60" t="n">
        <v>0.85000000000001</v>
      </c>
      <c r="R149" s="61"/>
      <c r="S149" s="1"/>
      <c r="T149" s="24" t="n">
        <f aca="false">+T148-U148</f>
        <v>0</v>
      </c>
      <c r="U149" s="24"/>
      <c r="V149" s="58" t="str">
        <f aca="false">IF(ISERR(U149/T149),"-",U149/T149)</f>
        <v>-</v>
      </c>
      <c r="W149" s="24"/>
      <c r="X149" s="24"/>
      <c r="Y149" s="24"/>
      <c r="Z149" s="24"/>
      <c r="AA149" s="24" t="n">
        <f aca="false">SUM(W149:Z149)</f>
        <v>0</v>
      </c>
      <c r="AB149" s="58" t="str">
        <f aca="false">IF(ISERROR(1-(Z149/AA149)),"-",1-(Z149/AA149))</f>
        <v>-</v>
      </c>
      <c r="AC149" s="59" t="str">
        <f aca="false">IF(ISERROR(AA149/T149),"-",AA149/T149)</f>
        <v>-</v>
      </c>
      <c r="AD149" s="60" t="str">
        <f aca="false">IF(ISERROR(AA149/T149),"-",AA149/T149)</f>
        <v>-</v>
      </c>
      <c r="AE149" s="60" t="n">
        <v>0.95</v>
      </c>
      <c r="AF149" s="60" t="n">
        <v>0.85</v>
      </c>
      <c r="AG149" s="61"/>
      <c r="AH149" s="1"/>
      <c r="AI149" s="1"/>
      <c r="AJ149" s="1"/>
      <c r="AK149" s="1"/>
    </row>
    <row r="150" customFormat="false" ht="14.25" hidden="false" customHeight="true" outlineLevel="0" collapsed="false">
      <c r="A150" s="1"/>
      <c r="B150" s="62" t="s">
        <v>46</v>
      </c>
      <c r="C150" s="57" t="n">
        <v>45433</v>
      </c>
      <c r="D150" s="1"/>
      <c r="E150" s="24" t="n">
        <f aca="false">+E149-F149</f>
        <v>0</v>
      </c>
      <c r="F150" s="24"/>
      <c r="G150" s="58" t="str">
        <f aca="false">IF(ISERR(F150/E150),"-",F150/E150)</f>
        <v>-</v>
      </c>
      <c r="H150" s="24"/>
      <c r="I150" s="24"/>
      <c r="J150" s="24"/>
      <c r="K150" s="24"/>
      <c r="L150" s="24" t="n">
        <f aca="false">SUM(H150:K150)</f>
        <v>0</v>
      </c>
      <c r="M150" s="58" t="str">
        <f aca="false">IF(ISERROR(1-(K150/L150)),"-",1-(K150/L150))</f>
        <v>-</v>
      </c>
      <c r="N150" s="59" t="str">
        <f aca="false">IF(ISERROR(L150/E150),"-",L150/E150)</f>
        <v>-</v>
      </c>
      <c r="O150" s="60" t="str">
        <f aca="false">IF(ISERROR(L150/E150),"-",L150/E150)</f>
        <v>-</v>
      </c>
      <c r="P150" s="60" t="n">
        <v>0.95000000000002</v>
      </c>
      <c r="Q150" s="60" t="n">
        <v>0.85000000000001</v>
      </c>
      <c r="R150" s="61"/>
      <c r="S150" s="1"/>
      <c r="T150" s="24" t="n">
        <f aca="false">+T149-U149</f>
        <v>0</v>
      </c>
      <c r="U150" s="24"/>
      <c r="V150" s="58" t="str">
        <f aca="false">IF(ISERR(U150/T150),"-",U150/T150)</f>
        <v>-</v>
      </c>
      <c r="W150" s="24"/>
      <c r="X150" s="24"/>
      <c r="Y150" s="24"/>
      <c r="Z150" s="24"/>
      <c r="AA150" s="24" t="n">
        <f aca="false">SUM(W150:Z150)</f>
        <v>0</v>
      </c>
      <c r="AB150" s="58" t="str">
        <f aca="false">IF(ISERROR(1-(Z150/AA150)),"-",1-(Z150/AA150))</f>
        <v>-</v>
      </c>
      <c r="AC150" s="59" t="str">
        <f aca="false">IF(ISERROR(AA150/T150),"-",AA150/T150)</f>
        <v>-</v>
      </c>
      <c r="AD150" s="60" t="str">
        <f aca="false">IF(ISERROR(AA150/T150),"-",AA150/T150)</f>
        <v>-</v>
      </c>
      <c r="AE150" s="60" t="n">
        <v>0.95</v>
      </c>
      <c r="AF150" s="60" t="n">
        <v>0.85</v>
      </c>
      <c r="AG150" s="61"/>
      <c r="AH150" s="1"/>
      <c r="AI150" s="1"/>
      <c r="AJ150" s="1"/>
      <c r="AK150" s="1"/>
    </row>
    <row r="151" customFormat="false" ht="14.25" hidden="false" customHeight="true" outlineLevel="0" collapsed="false">
      <c r="A151" s="1"/>
      <c r="B151" s="62" t="s">
        <v>46</v>
      </c>
      <c r="C151" s="57" t="n">
        <v>45434</v>
      </c>
      <c r="D151" s="1"/>
      <c r="E151" s="24" t="n">
        <f aca="false">+E150-F150</f>
        <v>0</v>
      </c>
      <c r="F151" s="24"/>
      <c r="G151" s="58" t="str">
        <f aca="false">IF(ISERR(F151/E151),"-",F151/E151)</f>
        <v>-</v>
      </c>
      <c r="H151" s="24"/>
      <c r="I151" s="24"/>
      <c r="J151" s="24"/>
      <c r="K151" s="24"/>
      <c r="L151" s="24" t="n">
        <f aca="false">SUM(H151:K151)</f>
        <v>0</v>
      </c>
      <c r="M151" s="58" t="str">
        <f aca="false">IF(ISERROR(1-(K151/L151)),"-",1-(K151/L151))</f>
        <v>-</v>
      </c>
      <c r="N151" s="59" t="str">
        <f aca="false">IF(ISERROR(L151/E151),"-",L151/E151)</f>
        <v>-</v>
      </c>
      <c r="O151" s="60" t="str">
        <f aca="false">IF(ISERROR(L151/E151),"-",L151/E151)</f>
        <v>-</v>
      </c>
      <c r="P151" s="60" t="n">
        <v>0.95000000000002</v>
      </c>
      <c r="Q151" s="60" t="n">
        <v>0.85000000000001</v>
      </c>
      <c r="R151" s="61"/>
      <c r="S151" s="1"/>
      <c r="T151" s="24" t="n">
        <f aca="false">+T150-U150</f>
        <v>0</v>
      </c>
      <c r="U151" s="24"/>
      <c r="V151" s="58" t="str">
        <f aca="false">IF(ISERR(U151/T151),"-",U151/T151)</f>
        <v>-</v>
      </c>
      <c r="W151" s="24"/>
      <c r="X151" s="24"/>
      <c r="Y151" s="24"/>
      <c r="Z151" s="24"/>
      <c r="AA151" s="24" t="n">
        <f aca="false">SUM(W151:Z151)</f>
        <v>0</v>
      </c>
      <c r="AB151" s="58" t="str">
        <f aca="false">IF(ISERROR(1-(Z151/AA151)),"-",1-(Z151/AA151))</f>
        <v>-</v>
      </c>
      <c r="AC151" s="59" t="str">
        <f aca="false">IF(ISERROR(AA151/T151),"-",AA151/T151)</f>
        <v>-</v>
      </c>
      <c r="AD151" s="60" t="str">
        <f aca="false">IF(ISERROR(AA151/T151),"-",AA151/T151)</f>
        <v>-</v>
      </c>
      <c r="AE151" s="60" t="n">
        <v>0.95</v>
      </c>
      <c r="AF151" s="60" t="n">
        <v>0.85</v>
      </c>
      <c r="AG151" s="61"/>
      <c r="AH151" s="1"/>
      <c r="AI151" s="1"/>
      <c r="AJ151" s="1"/>
      <c r="AK151" s="1"/>
    </row>
    <row r="152" customFormat="false" ht="14.25" hidden="false" customHeight="true" outlineLevel="0" collapsed="false">
      <c r="A152" s="1"/>
      <c r="B152" s="62" t="s">
        <v>46</v>
      </c>
      <c r="C152" s="57" t="n">
        <v>45435</v>
      </c>
      <c r="D152" s="1"/>
      <c r="E152" s="24" t="n">
        <f aca="false">+E151-F151</f>
        <v>0</v>
      </c>
      <c r="F152" s="24"/>
      <c r="G152" s="58" t="str">
        <f aca="false">IF(ISERR(F152/E152),"-",F152/E152)</f>
        <v>-</v>
      </c>
      <c r="H152" s="24"/>
      <c r="I152" s="24"/>
      <c r="J152" s="24"/>
      <c r="K152" s="24"/>
      <c r="L152" s="24" t="n">
        <f aca="false">SUM(H152:K152)</f>
        <v>0</v>
      </c>
      <c r="M152" s="58" t="str">
        <f aca="false">IF(ISERROR(1-(K152/L152)),"-",1-(K152/L152))</f>
        <v>-</v>
      </c>
      <c r="N152" s="59" t="str">
        <f aca="false">IF(ISERROR(L152/E152),"-",L152/E152)</f>
        <v>-</v>
      </c>
      <c r="O152" s="60" t="str">
        <f aca="false">IF(ISERROR(L152/E152),"-",L152/E152)</f>
        <v>-</v>
      </c>
      <c r="P152" s="60" t="n">
        <v>0.95000000000002</v>
      </c>
      <c r="Q152" s="60" t="n">
        <v>0.85000000000001</v>
      </c>
      <c r="R152" s="61"/>
      <c r="S152" s="1"/>
      <c r="T152" s="24" t="n">
        <f aca="false">+T151-U151</f>
        <v>0</v>
      </c>
      <c r="U152" s="24"/>
      <c r="V152" s="58" t="str">
        <f aca="false">IF(ISERR(U152/T152),"-",U152/T152)</f>
        <v>-</v>
      </c>
      <c r="W152" s="24"/>
      <c r="X152" s="24"/>
      <c r="Y152" s="24"/>
      <c r="Z152" s="24"/>
      <c r="AA152" s="24" t="n">
        <f aca="false">SUM(W152:Z152)</f>
        <v>0</v>
      </c>
      <c r="AB152" s="58" t="str">
        <f aca="false">IF(ISERROR(1-(Z152/AA152)),"-",1-(Z152/AA152))</f>
        <v>-</v>
      </c>
      <c r="AC152" s="59" t="str">
        <f aca="false">IF(ISERROR(AA152/T152),"-",AA152/T152)</f>
        <v>-</v>
      </c>
      <c r="AD152" s="60" t="str">
        <f aca="false">IF(ISERROR(AA152/T152),"-",AA152/T152)</f>
        <v>-</v>
      </c>
      <c r="AE152" s="60" t="n">
        <v>0.95</v>
      </c>
      <c r="AF152" s="60" t="n">
        <v>0.85</v>
      </c>
      <c r="AG152" s="61"/>
      <c r="AH152" s="1"/>
      <c r="AI152" s="1"/>
      <c r="AJ152" s="1"/>
      <c r="AK152" s="1"/>
    </row>
    <row r="153" customFormat="false" ht="14.25" hidden="false" customHeight="true" outlineLevel="0" collapsed="false">
      <c r="A153" s="1"/>
      <c r="B153" s="62" t="s">
        <v>46</v>
      </c>
      <c r="C153" s="57" t="n">
        <v>45436</v>
      </c>
      <c r="D153" s="1"/>
      <c r="E153" s="24" t="n">
        <f aca="false">+E152-F152</f>
        <v>0</v>
      </c>
      <c r="F153" s="24"/>
      <c r="G153" s="58" t="str">
        <f aca="false">IF(ISERR(F153/E153),"-",F153/E153)</f>
        <v>-</v>
      </c>
      <c r="H153" s="24"/>
      <c r="I153" s="24"/>
      <c r="J153" s="24"/>
      <c r="K153" s="24"/>
      <c r="L153" s="24" t="n">
        <f aca="false">SUM(H153:K153)</f>
        <v>0</v>
      </c>
      <c r="M153" s="58" t="str">
        <f aca="false">IF(ISERROR(1-(K153/L153)),"-",1-(K153/L153))</f>
        <v>-</v>
      </c>
      <c r="N153" s="59" t="str">
        <f aca="false">IF(ISERROR(L153/E153),"-",L153/E153)</f>
        <v>-</v>
      </c>
      <c r="O153" s="60" t="str">
        <f aca="false">IF(ISERROR(L153/E153),"-",L153/E153)</f>
        <v>-</v>
      </c>
      <c r="P153" s="60" t="n">
        <v>0.95000000000002</v>
      </c>
      <c r="Q153" s="60" t="n">
        <v>0.85000000000001</v>
      </c>
      <c r="R153" s="61"/>
      <c r="S153" s="1"/>
      <c r="T153" s="24" t="n">
        <f aca="false">+T152-U152</f>
        <v>0</v>
      </c>
      <c r="U153" s="24"/>
      <c r="V153" s="58" t="str">
        <f aca="false">IF(ISERR(U153/T153),"-",U153/T153)</f>
        <v>-</v>
      </c>
      <c r="W153" s="24"/>
      <c r="X153" s="24"/>
      <c r="Y153" s="24"/>
      <c r="Z153" s="24"/>
      <c r="AA153" s="24" t="n">
        <f aca="false">SUM(W153:Z153)</f>
        <v>0</v>
      </c>
      <c r="AB153" s="58" t="str">
        <f aca="false">IF(ISERROR(1-(Z153/AA153)),"-",1-(Z153/AA153))</f>
        <v>-</v>
      </c>
      <c r="AC153" s="59" t="str">
        <f aca="false">IF(ISERROR(AA153/T153),"-",AA153/T153)</f>
        <v>-</v>
      </c>
      <c r="AD153" s="60" t="str">
        <f aca="false">IF(ISERROR(AA153/T153),"-",AA153/T153)</f>
        <v>-</v>
      </c>
      <c r="AE153" s="60" t="n">
        <v>0.95</v>
      </c>
      <c r="AF153" s="60" t="n">
        <v>0.85</v>
      </c>
      <c r="AG153" s="61"/>
      <c r="AH153" s="1"/>
      <c r="AI153" s="1"/>
      <c r="AJ153" s="1"/>
      <c r="AK153" s="1"/>
    </row>
    <row r="154" customFormat="false" ht="14.25" hidden="false" customHeight="true" outlineLevel="0" collapsed="false">
      <c r="A154" s="1"/>
      <c r="B154" s="62" t="s">
        <v>46</v>
      </c>
      <c r="C154" s="57" t="n">
        <v>45437</v>
      </c>
      <c r="D154" s="1"/>
      <c r="E154" s="24" t="n">
        <f aca="false">+E153-F153</f>
        <v>0</v>
      </c>
      <c r="F154" s="24"/>
      <c r="G154" s="58" t="str">
        <f aca="false">IF(ISERR(F154/E154),"-",F154/E154)</f>
        <v>-</v>
      </c>
      <c r="H154" s="24"/>
      <c r="I154" s="24"/>
      <c r="J154" s="24"/>
      <c r="K154" s="24"/>
      <c r="L154" s="24" t="n">
        <f aca="false">SUM(H154:K154)</f>
        <v>0</v>
      </c>
      <c r="M154" s="58" t="str">
        <f aca="false">IF(ISERROR(1-(K154/L154)),"-",1-(K154/L154))</f>
        <v>-</v>
      </c>
      <c r="N154" s="59" t="str">
        <f aca="false">IF(ISERROR(L154/E154),"-",L154/E154)</f>
        <v>-</v>
      </c>
      <c r="O154" s="60" t="str">
        <f aca="false">IF(ISERROR(L154/E154),"-",L154/E154)</f>
        <v>-</v>
      </c>
      <c r="P154" s="60" t="n">
        <v>0.95000000000002</v>
      </c>
      <c r="Q154" s="60" t="n">
        <v>0.85000000000001</v>
      </c>
      <c r="R154" s="61"/>
      <c r="S154" s="1"/>
      <c r="T154" s="24" t="n">
        <f aca="false">+T153-U153</f>
        <v>0</v>
      </c>
      <c r="U154" s="24"/>
      <c r="V154" s="58" t="str">
        <f aca="false">IF(ISERR(U154/T154),"-",U154/T154)</f>
        <v>-</v>
      </c>
      <c r="W154" s="24"/>
      <c r="X154" s="24"/>
      <c r="Y154" s="24"/>
      <c r="Z154" s="24"/>
      <c r="AA154" s="24" t="n">
        <f aca="false">SUM(W154:Z154)</f>
        <v>0</v>
      </c>
      <c r="AB154" s="58" t="str">
        <f aca="false">IF(ISERROR(1-(Z154/AA154)),"-",1-(Z154/AA154))</f>
        <v>-</v>
      </c>
      <c r="AC154" s="59" t="str">
        <f aca="false">IF(ISERROR(AA154/T154),"-",AA154/T154)</f>
        <v>-</v>
      </c>
      <c r="AD154" s="60" t="str">
        <f aca="false">IF(ISERROR(AA154/T154),"-",AA154/T154)</f>
        <v>-</v>
      </c>
      <c r="AE154" s="60" t="n">
        <v>0.95</v>
      </c>
      <c r="AF154" s="60" t="n">
        <v>0.85</v>
      </c>
      <c r="AG154" s="61"/>
      <c r="AH154" s="1"/>
      <c r="AI154" s="1"/>
      <c r="AJ154" s="1"/>
      <c r="AK154" s="1"/>
    </row>
    <row r="155" customFormat="false" ht="14.25" hidden="false" customHeight="true" outlineLevel="0" collapsed="false">
      <c r="A155" s="1"/>
      <c r="B155" s="62" t="s">
        <v>46</v>
      </c>
      <c r="C155" s="57" t="n">
        <v>45438</v>
      </c>
      <c r="D155" s="1"/>
      <c r="E155" s="24" t="n">
        <f aca="false">+E154-F154</f>
        <v>0</v>
      </c>
      <c r="F155" s="24"/>
      <c r="G155" s="58" t="str">
        <f aca="false">IF(ISERR(F155/E155),"-",F155/E155)</f>
        <v>-</v>
      </c>
      <c r="H155" s="24"/>
      <c r="I155" s="24"/>
      <c r="J155" s="24"/>
      <c r="K155" s="24"/>
      <c r="L155" s="24" t="n">
        <f aca="false">SUM(H155:K155)</f>
        <v>0</v>
      </c>
      <c r="M155" s="58" t="str">
        <f aca="false">IF(ISERROR(1-(K155/L155)),"-",1-(K155/L155))</f>
        <v>-</v>
      </c>
      <c r="N155" s="59" t="str">
        <f aca="false">IF(ISERROR(L155/E155),"-",L155/E155)</f>
        <v>-</v>
      </c>
      <c r="O155" s="60" t="str">
        <f aca="false">IF(ISERROR(L155/E155),"-",L155/E155)</f>
        <v>-</v>
      </c>
      <c r="P155" s="60" t="n">
        <v>0.950000000000021</v>
      </c>
      <c r="Q155" s="60" t="n">
        <v>0.85000000000001</v>
      </c>
      <c r="R155" s="61"/>
      <c r="S155" s="1"/>
      <c r="T155" s="24" t="n">
        <f aca="false">+T154-U154</f>
        <v>0</v>
      </c>
      <c r="U155" s="24"/>
      <c r="V155" s="58" t="str">
        <f aca="false">IF(ISERR(U155/T155),"-",U155/T155)</f>
        <v>-</v>
      </c>
      <c r="W155" s="24"/>
      <c r="X155" s="24"/>
      <c r="Y155" s="24"/>
      <c r="Z155" s="24"/>
      <c r="AA155" s="24" t="n">
        <f aca="false">SUM(W155:Z155)</f>
        <v>0</v>
      </c>
      <c r="AB155" s="58" t="str">
        <f aca="false">IF(ISERROR(1-(Z155/AA155)),"-",1-(Z155/AA155))</f>
        <v>-</v>
      </c>
      <c r="AC155" s="59" t="str">
        <f aca="false">IF(ISERROR(AA155/T155),"-",AA155/T155)</f>
        <v>-</v>
      </c>
      <c r="AD155" s="60" t="str">
        <f aca="false">IF(ISERROR(AA155/T155),"-",AA155/T155)</f>
        <v>-</v>
      </c>
      <c r="AE155" s="60" t="n">
        <v>0.95</v>
      </c>
      <c r="AF155" s="60" t="n">
        <v>0.85</v>
      </c>
      <c r="AG155" s="61"/>
      <c r="AH155" s="1"/>
      <c r="AI155" s="1"/>
      <c r="AJ155" s="1"/>
      <c r="AK155" s="1"/>
    </row>
    <row r="156" customFormat="false" ht="14.25" hidden="false" customHeight="true" outlineLevel="0" collapsed="false">
      <c r="A156" s="1"/>
      <c r="B156" s="62" t="s">
        <v>46</v>
      </c>
      <c r="C156" s="57" t="n">
        <v>45439</v>
      </c>
      <c r="D156" s="1"/>
      <c r="E156" s="24" t="n">
        <f aca="false">+E155-F155</f>
        <v>0</v>
      </c>
      <c r="F156" s="24"/>
      <c r="G156" s="58" t="str">
        <f aca="false">IF(ISERR(F156/E156),"-",F156/E156)</f>
        <v>-</v>
      </c>
      <c r="H156" s="24"/>
      <c r="I156" s="24"/>
      <c r="J156" s="24"/>
      <c r="K156" s="24"/>
      <c r="L156" s="24" t="n">
        <f aca="false">SUM(H156:K156)</f>
        <v>0</v>
      </c>
      <c r="M156" s="58" t="str">
        <f aca="false">IF(ISERROR(1-(K156/L156)),"-",1-(K156/L156))</f>
        <v>-</v>
      </c>
      <c r="N156" s="59" t="str">
        <f aca="false">IF(ISERROR(L156/E156),"-",L156/E156)</f>
        <v>-</v>
      </c>
      <c r="O156" s="60" t="str">
        <f aca="false">IF(ISERROR(L156/E156),"-",L156/E156)</f>
        <v>-</v>
      </c>
      <c r="P156" s="60" t="n">
        <v>0.950000000000021</v>
      </c>
      <c r="Q156" s="60" t="n">
        <v>0.85000000000001</v>
      </c>
      <c r="R156" s="61"/>
      <c r="S156" s="1"/>
      <c r="T156" s="24" t="n">
        <f aca="false">+T155-U155</f>
        <v>0</v>
      </c>
      <c r="U156" s="24"/>
      <c r="V156" s="58" t="str">
        <f aca="false">IF(ISERR(U156/T156),"-",U156/T156)</f>
        <v>-</v>
      </c>
      <c r="W156" s="24"/>
      <c r="X156" s="24"/>
      <c r="Y156" s="24"/>
      <c r="Z156" s="24"/>
      <c r="AA156" s="24" t="n">
        <f aca="false">SUM(W156:Z156)</f>
        <v>0</v>
      </c>
      <c r="AB156" s="58" t="str">
        <f aca="false">IF(ISERROR(1-(Z156/AA156)),"-",1-(Z156/AA156))</f>
        <v>-</v>
      </c>
      <c r="AC156" s="59" t="str">
        <f aca="false">IF(ISERROR(AA156/T156),"-",AA156/T156)</f>
        <v>-</v>
      </c>
      <c r="AD156" s="60" t="str">
        <f aca="false">IF(ISERROR(AA156/T156),"-",AA156/T156)</f>
        <v>-</v>
      </c>
      <c r="AE156" s="60" t="n">
        <v>0.95</v>
      </c>
      <c r="AF156" s="60" t="n">
        <v>0.85</v>
      </c>
      <c r="AG156" s="61"/>
      <c r="AH156" s="1"/>
      <c r="AI156" s="1"/>
      <c r="AJ156" s="1"/>
      <c r="AK156" s="1"/>
    </row>
    <row r="157" customFormat="false" ht="14.25" hidden="false" customHeight="true" outlineLevel="0" collapsed="false">
      <c r="A157" s="1"/>
      <c r="B157" s="62" t="s">
        <v>46</v>
      </c>
      <c r="C157" s="57" t="n">
        <v>45440</v>
      </c>
      <c r="D157" s="1"/>
      <c r="E157" s="24" t="n">
        <f aca="false">+E156-F156</f>
        <v>0</v>
      </c>
      <c r="F157" s="24"/>
      <c r="G157" s="58" t="str">
        <f aca="false">IF(ISERR(F157/E157),"-",F157/E157)</f>
        <v>-</v>
      </c>
      <c r="H157" s="24"/>
      <c r="I157" s="24"/>
      <c r="J157" s="24"/>
      <c r="K157" s="24"/>
      <c r="L157" s="24" t="n">
        <f aca="false">SUM(H157:K157)</f>
        <v>0</v>
      </c>
      <c r="M157" s="58" t="str">
        <f aca="false">IF(ISERROR(1-(K157/L157)),"-",1-(K157/L157))</f>
        <v>-</v>
      </c>
      <c r="N157" s="59" t="str">
        <f aca="false">IF(ISERROR(L157/E157),"-",L157/E157)</f>
        <v>-</v>
      </c>
      <c r="O157" s="60" t="str">
        <f aca="false">IF(ISERROR(L157/E157),"-",L157/E157)</f>
        <v>-</v>
      </c>
      <c r="P157" s="60" t="n">
        <v>0.950000000000021</v>
      </c>
      <c r="Q157" s="60" t="n">
        <v>0.85000000000001</v>
      </c>
      <c r="R157" s="61"/>
      <c r="S157" s="1"/>
      <c r="T157" s="24" t="n">
        <f aca="false">+T156-U156</f>
        <v>0</v>
      </c>
      <c r="U157" s="24"/>
      <c r="V157" s="58" t="str">
        <f aca="false">IF(ISERR(U157/T157),"-",U157/T157)</f>
        <v>-</v>
      </c>
      <c r="W157" s="24"/>
      <c r="X157" s="24"/>
      <c r="Y157" s="24"/>
      <c r="Z157" s="24"/>
      <c r="AA157" s="24" t="n">
        <f aca="false">SUM(W157:Z157)</f>
        <v>0</v>
      </c>
      <c r="AB157" s="58" t="str">
        <f aca="false">IF(ISERROR(1-(Z157/AA157)),"-",1-(Z157/AA157))</f>
        <v>-</v>
      </c>
      <c r="AC157" s="59" t="str">
        <f aca="false">IF(ISERROR(AA157/T157),"-",AA157/T157)</f>
        <v>-</v>
      </c>
      <c r="AD157" s="60" t="str">
        <f aca="false">IF(ISERROR(AA157/T157),"-",AA157/T157)</f>
        <v>-</v>
      </c>
      <c r="AE157" s="60" t="n">
        <v>0.95</v>
      </c>
      <c r="AF157" s="60" t="n">
        <v>0.85</v>
      </c>
      <c r="AG157" s="61"/>
      <c r="AH157" s="1"/>
      <c r="AI157" s="1"/>
      <c r="AJ157" s="1"/>
      <c r="AK157" s="1"/>
    </row>
    <row r="158" customFormat="false" ht="14.25" hidden="false" customHeight="true" outlineLevel="0" collapsed="false">
      <c r="A158" s="1"/>
      <c r="B158" s="62" t="s">
        <v>46</v>
      </c>
      <c r="C158" s="57" t="n">
        <v>45441</v>
      </c>
      <c r="D158" s="1"/>
      <c r="E158" s="24" t="n">
        <f aca="false">+E157-F157</f>
        <v>0</v>
      </c>
      <c r="F158" s="24"/>
      <c r="G158" s="58" t="str">
        <f aca="false">IF(ISERR(F158/E158),"-",F158/E158)</f>
        <v>-</v>
      </c>
      <c r="H158" s="24"/>
      <c r="I158" s="24"/>
      <c r="J158" s="24"/>
      <c r="K158" s="24"/>
      <c r="L158" s="24" t="n">
        <f aca="false">SUM(H158:K158)</f>
        <v>0</v>
      </c>
      <c r="M158" s="58" t="str">
        <f aca="false">IF(ISERROR(1-(K158/L158)),"-",1-(K158/L158))</f>
        <v>-</v>
      </c>
      <c r="N158" s="59" t="str">
        <f aca="false">IF(ISERROR(L158/E158),"-",L158/E158)</f>
        <v>-</v>
      </c>
      <c r="O158" s="60" t="str">
        <f aca="false">IF(ISERROR(L158/E158),"-",L158/E158)</f>
        <v>-</v>
      </c>
      <c r="P158" s="60" t="n">
        <v>0.950000000000021</v>
      </c>
      <c r="Q158" s="60" t="n">
        <v>0.85000000000001</v>
      </c>
      <c r="R158" s="61"/>
      <c r="S158" s="1"/>
      <c r="T158" s="24" t="n">
        <f aca="false">+T157-U157</f>
        <v>0</v>
      </c>
      <c r="U158" s="24"/>
      <c r="V158" s="58" t="str">
        <f aca="false">IF(ISERR(U158/T158),"-",U158/T158)</f>
        <v>-</v>
      </c>
      <c r="W158" s="24"/>
      <c r="X158" s="24"/>
      <c r="Y158" s="24"/>
      <c r="Z158" s="24"/>
      <c r="AA158" s="24" t="n">
        <f aca="false">SUM(W158:Z158)</f>
        <v>0</v>
      </c>
      <c r="AB158" s="58" t="str">
        <f aca="false">IF(ISERROR(1-(Z158/AA158)),"-",1-(Z158/AA158))</f>
        <v>-</v>
      </c>
      <c r="AC158" s="59" t="str">
        <f aca="false">IF(ISERROR(AA158/T158),"-",AA158/T158)</f>
        <v>-</v>
      </c>
      <c r="AD158" s="60" t="str">
        <f aca="false">IF(ISERROR(AA158/T158),"-",AA158/T158)</f>
        <v>-</v>
      </c>
      <c r="AE158" s="60" t="n">
        <v>0.95</v>
      </c>
      <c r="AF158" s="60" t="n">
        <v>0.85</v>
      </c>
      <c r="AG158" s="61"/>
      <c r="AH158" s="1"/>
      <c r="AI158" s="1"/>
      <c r="AJ158" s="1"/>
      <c r="AK158" s="1"/>
    </row>
    <row r="159" customFormat="false" ht="14.25" hidden="false" customHeight="true" outlineLevel="0" collapsed="false">
      <c r="A159" s="1"/>
      <c r="B159" s="62" t="s">
        <v>46</v>
      </c>
      <c r="C159" s="57" t="n">
        <v>45442</v>
      </c>
      <c r="D159" s="1"/>
      <c r="E159" s="24" t="n">
        <f aca="false">+E158-F158</f>
        <v>0</v>
      </c>
      <c r="F159" s="24"/>
      <c r="G159" s="58" t="str">
        <f aca="false">IF(ISERR(F159/E159),"-",F159/E159)</f>
        <v>-</v>
      </c>
      <c r="H159" s="24"/>
      <c r="I159" s="24"/>
      <c r="J159" s="24"/>
      <c r="K159" s="24"/>
      <c r="L159" s="24" t="n">
        <f aca="false">SUM(H159:K159)</f>
        <v>0</v>
      </c>
      <c r="M159" s="58" t="str">
        <f aca="false">IF(ISERROR(1-(K159/L159)),"-",1-(K159/L159))</f>
        <v>-</v>
      </c>
      <c r="N159" s="59" t="str">
        <f aca="false">IF(ISERROR(L159/E159),"-",L159/E159)</f>
        <v>-</v>
      </c>
      <c r="O159" s="60" t="str">
        <f aca="false">IF(ISERROR(L159/E159),"-",L159/E159)</f>
        <v>-</v>
      </c>
      <c r="P159" s="60" t="n">
        <v>0.950000000000021</v>
      </c>
      <c r="Q159" s="60" t="n">
        <v>0.850000000000011</v>
      </c>
      <c r="R159" s="61"/>
      <c r="S159" s="1"/>
      <c r="T159" s="24" t="n">
        <f aca="false">+T158-U158</f>
        <v>0</v>
      </c>
      <c r="U159" s="24"/>
      <c r="V159" s="58" t="str">
        <f aca="false">IF(ISERR(U159/T159),"-",U159/T159)</f>
        <v>-</v>
      </c>
      <c r="W159" s="24"/>
      <c r="X159" s="24"/>
      <c r="Y159" s="24"/>
      <c r="Z159" s="24"/>
      <c r="AA159" s="24" t="n">
        <f aca="false">SUM(W159:Z159)</f>
        <v>0</v>
      </c>
      <c r="AB159" s="58" t="str">
        <f aca="false">IF(ISERROR(1-(Z159/AA159)),"-",1-(Z159/AA159))</f>
        <v>-</v>
      </c>
      <c r="AC159" s="59" t="str">
        <f aca="false">IF(ISERROR(AA159/T159),"-",AA159/T159)</f>
        <v>-</v>
      </c>
      <c r="AD159" s="60" t="str">
        <f aca="false">IF(ISERROR(AA159/T159),"-",AA159/T159)</f>
        <v>-</v>
      </c>
      <c r="AE159" s="60" t="n">
        <v>0.95</v>
      </c>
      <c r="AF159" s="60" t="n">
        <v>0.85</v>
      </c>
      <c r="AG159" s="61"/>
      <c r="AH159" s="1"/>
      <c r="AI159" s="1"/>
      <c r="AJ159" s="1"/>
      <c r="AK159" s="1"/>
    </row>
    <row r="160" customFormat="false" ht="14.25" hidden="false" customHeight="true" outlineLevel="0" collapsed="false">
      <c r="A160" s="1"/>
      <c r="B160" s="62" t="s">
        <v>46</v>
      </c>
      <c r="C160" s="57" t="n">
        <v>45443</v>
      </c>
      <c r="D160" s="1"/>
      <c r="E160" s="24" t="n">
        <f aca="false">+E159-F159</f>
        <v>0</v>
      </c>
      <c r="F160" s="24"/>
      <c r="G160" s="58" t="str">
        <f aca="false">IF(ISERR(F160/E160),"-",F160/E160)</f>
        <v>-</v>
      </c>
      <c r="H160" s="24"/>
      <c r="I160" s="24"/>
      <c r="J160" s="24"/>
      <c r="K160" s="24"/>
      <c r="L160" s="24" t="n">
        <f aca="false">SUM(H160:K160)</f>
        <v>0</v>
      </c>
      <c r="M160" s="58" t="str">
        <f aca="false">IF(ISERROR(1-(K160/L160)),"-",1-(K160/L160))</f>
        <v>-</v>
      </c>
      <c r="N160" s="59" t="str">
        <f aca="false">IF(ISERROR(L160/E160),"-",L160/E160)</f>
        <v>-</v>
      </c>
      <c r="O160" s="60" t="str">
        <f aca="false">IF(ISERROR(L160/E160),"-",L160/E160)</f>
        <v>-</v>
      </c>
      <c r="P160" s="60" t="n">
        <v>0.950000000000021</v>
      </c>
      <c r="Q160" s="60" t="n">
        <v>0.850000000000011</v>
      </c>
      <c r="R160" s="61"/>
      <c r="S160" s="1"/>
      <c r="T160" s="24" t="n">
        <f aca="false">+T159-U159</f>
        <v>0</v>
      </c>
      <c r="U160" s="24"/>
      <c r="V160" s="58" t="str">
        <f aca="false">IF(ISERR(U160/T160),"-",U160/T160)</f>
        <v>-</v>
      </c>
      <c r="W160" s="24"/>
      <c r="X160" s="24"/>
      <c r="Y160" s="24"/>
      <c r="Z160" s="24"/>
      <c r="AA160" s="24" t="n">
        <f aca="false">SUM(W160:Z160)</f>
        <v>0</v>
      </c>
      <c r="AB160" s="58" t="str">
        <f aca="false">IF(ISERROR(1-(Z160/AA160)),"-",1-(Z160/AA160))</f>
        <v>-</v>
      </c>
      <c r="AC160" s="59" t="str">
        <f aca="false">IF(ISERROR(AA160/T160),"-",AA160/T160)</f>
        <v>-</v>
      </c>
      <c r="AD160" s="60" t="str">
        <f aca="false">IF(ISERROR(AA160/T160),"-",AA160/T160)</f>
        <v>-</v>
      </c>
      <c r="AE160" s="60" t="n">
        <v>0.95</v>
      </c>
      <c r="AF160" s="60" t="n">
        <v>0.85</v>
      </c>
      <c r="AG160" s="61"/>
      <c r="AH160" s="1"/>
      <c r="AI160" s="1"/>
      <c r="AJ160" s="1"/>
      <c r="AK160" s="1"/>
    </row>
    <row r="161" customFormat="false" ht="14.25" hidden="false" customHeight="true" outlineLevel="0" collapsed="false">
      <c r="A161" s="1"/>
      <c r="B161" s="62" t="s">
        <v>47</v>
      </c>
      <c r="C161" s="57" t="n">
        <v>45444</v>
      </c>
      <c r="D161" s="1"/>
      <c r="E161" s="24" t="n">
        <f aca="false">+E160-F160</f>
        <v>0</v>
      </c>
      <c r="F161" s="24"/>
      <c r="G161" s="58" t="str">
        <f aca="false">IF(ISERR(F161/E161),"-",F161/E161)</f>
        <v>-</v>
      </c>
      <c r="H161" s="24"/>
      <c r="I161" s="24"/>
      <c r="J161" s="24"/>
      <c r="K161" s="24"/>
      <c r="L161" s="24" t="n">
        <f aca="false">SUM(H161:K161)</f>
        <v>0</v>
      </c>
      <c r="M161" s="58" t="str">
        <f aca="false">IF(ISERROR(1-(K161/L161)),"-",1-(K161/L161))</f>
        <v>-</v>
      </c>
      <c r="N161" s="59" t="str">
        <f aca="false">IF(ISERROR(L161/E161),"-",L161/E161)</f>
        <v>-</v>
      </c>
      <c r="O161" s="60" t="str">
        <f aca="false">IF(ISERROR(L161/E161),"-",L161/E161)</f>
        <v>-</v>
      </c>
      <c r="P161" s="60" t="n">
        <v>0.950000000000021</v>
      </c>
      <c r="Q161" s="60" t="n">
        <v>0.850000000000011</v>
      </c>
      <c r="R161" s="61"/>
      <c r="S161" s="1"/>
      <c r="T161" s="24" t="n">
        <f aca="false">+T160-U160</f>
        <v>0</v>
      </c>
      <c r="U161" s="24"/>
      <c r="V161" s="58" t="str">
        <f aca="false">IF(ISERR(U161/T161),"-",U161/T161)</f>
        <v>-</v>
      </c>
      <c r="W161" s="24"/>
      <c r="X161" s="24"/>
      <c r="Y161" s="24"/>
      <c r="Z161" s="24"/>
      <c r="AA161" s="24" t="n">
        <f aca="false">SUM(W161:Z161)</f>
        <v>0</v>
      </c>
      <c r="AB161" s="58" t="str">
        <f aca="false">IF(ISERROR(1-(Z161/AA161)),"-",1-(Z161/AA161))</f>
        <v>-</v>
      </c>
      <c r="AC161" s="59" t="str">
        <f aca="false">IF(ISERROR(AA161/T161),"-",AA161/T161)</f>
        <v>-</v>
      </c>
      <c r="AD161" s="60" t="str">
        <f aca="false">IF(ISERROR(AA161/T161),"-",AA161/T161)</f>
        <v>-</v>
      </c>
      <c r="AE161" s="60" t="n">
        <v>0.95</v>
      </c>
      <c r="AF161" s="60" t="n">
        <v>0.85</v>
      </c>
      <c r="AG161" s="61"/>
      <c r="AH161" s="1"/>
      <c r="AI161" s="1"/>
      <c r="AJ161" s="1"/>
      <c r="AK161" s="1"/>
    </row>
    <row r="162" customFormat="false" ht="14.25" hidden="false" customHeight="true" outlineLevel="0" collapsed="false">
      <c r="A162" s="1"/>
      <c r="B162" s="62" t="s">
        <v>47</v>
      </c>
      <c r="C162" s="57" t="n">
        <v>45445</v>
      </c>
      <c r="D162" s="1"/>
      <c r="E162" s="24" t="n">
        <f aca="false">+E161-F161</f>
        <v>0</v>
      </c>
      <c r="F162" s="24"/>
      <c r="G162" s="58" t="str">
        <f aca="false">IF(ISERR(F162/E162),"-",F162/E162)</f>
        <v>-</v>
      </c>
      <c r="H162" s="24"/>
      <c r="I162" s="24"/>
      <c r="J162" s="24"/>
      <c r="K162" s="24"/>
      <c r="L162" s="24" t="n">
        <f aca="false">SUM(H162:K162)</f>
        <v>0</v>
      </c>
      <c r="M162" s="58" t="str">
        <f aca="false">IF(ISERROR(1-(K162/L162)),"-",1-(K162/L162))</f>
        <v>-</v>
      </c>
      <c r="N162" s="59" t="str">
        <f aca="false">IF(ISERROR(L162/E162),"-",L162/E162)</f>
        <v>-</v>
      </c>
      <c r="O162" s="60" t="str">
        <f aca="false">IF(ISERROR(L162/E162),"-",L162/E162)</f>
        <v>-</v>
      </c>
      <c r="P162" s="60" t="n">
        <v>0.950000000000022</v>
      </c>
      <c r="Q162" s="60" t="n">
        <v>0.850000000000011</v>
      </c>
      <c r="R162" s="61"/>
      <c r="S162" s="1"/>
      <c r="T162" s="24" t="n">
        <f aca="false">+T161-U161</f>
        <v>0</v>
      </c>
      <c r="U162" s="24"/>
      <c r="V162" s="58" t="str">
        <f aca="false">IF(ISERR(U162/T162),"-",U162/T162)</f>
        <v>-</v>
      </c>
      <c r="W162" s="24"/>
      <c r="X162" s="24"/>
      <c r="Y162" s="24"/>
      <c r="Z162" s="24"/>
      <c r="AA162" s="24" t="n">
        <f aca="false">SUM(W162:Z162)</f>
        <v>0</v>
      </c>
      <c r="AB162" s="58" t="str">
        <f aca="false">IF(ISERROR(1-(Z162/AA162)),"-",1-(Z162/AA162))</f>
        <v>-</v>
      </c>
      <c r="AC162" s="59" t="str">
        <f aca="false">IF(ISERROR(AA162/T162),"-",AA162/T162)</f>
        <v>-</v>
      </c>
      <c r="AD162" s="60" t="str">
        <f aca="false">IF(ISERROR(AA162/T162),"-",AA162/T162)</f>
        <v>-</v>
      </c>
      <c r="AE162" s="60" t="n">
        <v>0.95</v>
      </c>
      <c r="AF162" s="60" t="n">
        <v>0.85</v>
      </c>
      <c r="AG162" s="61"/>
      <c r="AH162" s="1"/>
      <c r="AI162" s="1"/>
      <c r="AJ162" s="1"/>
      <c r="AK162" s="1"/>
    </row>
    <row r="163" customFormat="false" ht="14.25" hidden="false" customHeight="true" outlineLevel="0" collapsed="false">
      <c r="A163" s="1"/>
      <c r="B163" s="62" t="s">
        <v>47</v>
      </c>
      <c r="C163" s="57" t="n">
        <v>45446</v>
      </c>
      <c r="D163" s="1"/>
      <c r="E163" s="24" t="n">
        <f aca="false">+E162-F162</f>
        <v>0</v>
      </c>
      <c r="F163" s="24"/>
      <c r="G163" s="58" t="str">
        <f aca="false">IF(ISERR(F163/E163),"-",F163/E163)</f>
        <v>-</v>
      </c>
      <c r="H163" s="24"/>
      <c r="I163" s="24"/>
      <c r="J163" s="24"/>
      <c r="K163" s="24"/>
      <c r="L163" s="24" t="n">
        <f aca="false">SUM(H163:K163)</f>
        <v>0</v>
      </c>
      <c r="M163" s="58" t="str">
        <f aca="false">IF(ISERROR(1-(K163/L163)),"-",1-(K163/L163))</f>
        <v>-</v>
      </c>
      <c r="N163" s="59" t="str">
        <f aca="false">IF(ISERROR(L163/E163),"-",L163/E163)</f>
        <v>-</v>
      </c>
      <c r="O163" s="60" t="str">
        <f aca="false">IF(ISERROR(L163/E163),"-",L163/E163)</f>
        <v>-</v>
      </c>
      <c r="P163" s="60" t="n">
        <v>0.950000000000022</v>
      </c>
      <c r="Q163" s="60" t="n">
        <v>0.850000000000011</v>
      </c>
      <c r="R163" s="61"/>
      <c r="S163" s="1"/>
      <c r="T163" s="24" t="n">
        <f aca="false">+T162-U162</f>
        <v>0</v>
      </c>
      <c r="U163" s="24"/>
      <c r="V163" s="58" t="str">
        <f aca="false">IF(ISERR(U163/T163),"-",U163/T163)</f>
        <v>-</v>
      </c>
      <c r="W163" s="24"/>
      <c r="X163" s="24"/>
      <c r="Y163" s="24"/>
      <c r="Z163" s="24"/>
      <c r="AA163" s="24" t="n">
        <f aca="false">SUM(W163:Z163)</f>
        <v>0</v>
      </c>
      <c r="AB163" s="58" t="str">
        <f aca="false">IF(ISERROR(1-(Z163/AA163)),"-",1-(Z163/AA163))</f>
        <v>-</v>
      </c>
      <c r="AC163" s="59" t="str">
        <f aca="false">IF(ISERROR(AA163/T163),"-",AA163/T163)</f>
        <v>-</v>
      </c>
      <c r="AD163" s="60" t="str">
        <f aca="false">IF(ISERROR(AA163/T163),"-",AA163/T163)</f>
        <v>-</v>
      </c>
      <c r="AE163" s="60" t="n">
        <v>0.95</v>
      </c>
      <c r="AF163" s="60" t="n">
        <v>0.85</v>
      </c>
      <c r="AG163" s="61"/>
      <c r="AH163" s="1"/>
      <c r="AI163" s="1"/>
      <c r="AJ163" s="1"/>
      <c r="AK163" s="1"/>
    </row>
    <row r="164" customFormat="false" ht="14.25" hidden="false" customHeight="true" outlineLevel="0" collapsed="false">
      <c r="A164" s="1"/>
      <c r="B164" s="62" t="s">
        <v>47</v>
      </c>
      <c r="C164" s="57" t="n">
        <v>45447</v>
      </c>
      <c r="D164" s="1"/>
      <c r="E164" s="24" t="n">
        <f aca="false">+E163-F163</f>
        <v>0</v>
      </c>
      <c r="F164" s="24"/>
      <c r="G164" s="58" t="str">
        <f aca="false">IF(ISERR(F164/E164),"-",F164/E164)</f>
        <v>-</v>
      </c>
      <c r="H164" s="24"/>
      <c r="I164" s="24"/>
      <c r="J164" s="24"/>
      <c r="K164" s="24"/>
      <c r="L164" s="24" t="n">
        <f aca="false">SUM(H164:K164)</f>
        <v>0</v>
      </c>
      <c r="M164" s="58" t="str">
        <f aca="false">IF(ISERROR(1-(K164/L164)),"-",1-(K164/L164))</f>
        <v>-</v>
      </c>
      <c r="N164" s="59" t="str">
        <f aca="false">IF(ISERROR(L164/E164),"-",L164/E164)</f>
        <v>-</v>
      </c>
      <c r="O164" s="60" t="str">
        <f aca="false">IF(ISERROR(L164/E164),"-",L164/E164)</f>
        <v>-</v>
      </c>
      <c r="P164" s="60" t="n">
        <v>0.950000000000022</v>
      </c>
      <c r="Q164" s="60" t="n">
        <v>0.850000000000011</v>
      </c>
      <c r="R164" s="61"/>
      <c r="S164" s="1"/>
      <c r="T164" s="24" t="n">
        <f aca="false">+T163-U163</f>
        <v>0</v>
      </c>
      <c r="U164" s="24"/>
      <c r="V164" s="58" t="str">
        <f aca="false">IF(ISERR(U164/T164),"-",U164/T164)</f>
        <v>-</v>
      </c>
      <c r="W164" s="24"/>
      <c r="X164" s="24"/>
      <c r="Y164" s="24"/>
      <c r="Z164" s="24"/>
      <c r="AA164" s="24" t="n">
        <f aca="false">SUM(W164:Z164)</f>
        <v>0</v>
      </c>
      <c r="AB164" s="58" t="str">
        <f aca="false">IF(ISERROR(1-(Z164/AA164)),"-",1-(Z164/AA164))</f>
        <v>-</v>
      </c>
      <c r="AC164" s="59" t="str">
        <f aca="false">IF(ISERROR(AA164/T164),"-",AA164/T164)</f>
        <v>-</v>
      </c>
      <c r="AD164" s="60" t="str">
        <f aca="false">IF(ISERROR(AA164/T164),"-",AA164/T164)</f>
        <v>-</v>
      </c>
      <c r="AE164" s="60" t="n">
        <v>0.95</v>
      </c>
      <c r="AF164" s="60" t="n">
        <v>0.85</v>
      </c>
      <c r="AG164" s="61"/>
      <c r="AH164" s="1"/>
      <c r="AI164" s="1"/>
      <c r="AJ164" s="1"/>
      <c r="AK164" s="1"/>
    </row>
    <row r="165" customFormat="false" ht="14.25" hidden="false" customHeight="true" outlineLevel="0" collapsed="false">
      <c r="A165" s="1"/>
      <c r="B165" s="62" t="s">
        <v>47</v>
      </c>
      <c r="C165" s="57" t="n">
        <v>45448</v>
      </c>
      <c r="D165" s="1"/>
      <c r="E165" s="24" t="n">
        <f aca="false">+E164-F164</f>
        <v>0</v>
      </c>
      <c r="F165" s="24"/>
      <c r="G165" s="58" t="str">
        <f aca="false">IF(ISERR(F165/E165),"-",F165/E165)</f>
        <v>-</v>
      </c>
      <c r="H165" s="24"/>
      <c r="I165" s="24"/>
      <c r="J165" s="24"/>
      <c r="K165" s="24"/>
      <c r="L165" s="24" t="n">
        <f aca="false">SUM(H165:K165)</f>
        <v>0</v>
      </c>
      <c r="M165" s="58" t="str">
        <f aca="false">IF(ISERROR(1-(K165/L165)),"-",1-(K165/L165))</f>
        <v>-</v>
      </c>
      <c r="N165" s="59" t="str">
        <f aca="false">IF(ISERROR(L165/E165),"-",L165/E165)</f>
        <v>-</v>
      </c>
      <c r="O165" s="60" t="str">
        <f aca="false">IF(ISERROR(L165/E165),"-",L165/E165)</f>
        <v>-</v>
      </c>
      <c r="P165" s="60" t="n">
        <v>0.950000000000022</v>
      </c>
      <c r="Q165" s="60" t="n">
        <v>0.850000000000011</v>
      </c>
      <c r="R165" s="61"/>
      <c r="S165" s="1"/>
      <c r="T165" s="24" t="n">
        <f aca="false">+T164-U164</f>
        <v>0</v>
      </c>
      <c r="U165" s="24"/>
      <c r="V165" s="58" t="str">
        <f aca="false">IF(ISERR(U165/T165),"-",U165/T165)</f>
        <v>-</v>
      </c>
      <c r="W165" s="24"/>
      <c r="X165" s="24"/>
      <c r="Y165" s="24"/>
      <c r="Z165" s="24"/>
      <c r="AA165" s="24" t="n">
        <f aca="false">SUM(W165:Z165)</f>
        <v>0</v>
      </c>
      <c r="AB165" s="58" t="str">
        <f aca="false">IF(ISERROR(1-(Z165/AA165)),"-",1-(Z165/AA165))</f>
        <v>-</v>
      </c>
      <c r="AC165" s="59" t="str">
        <f aca="false">IF(ISERROR(AA165/T165),"-",AA165/T165)</f>
        <v>-</v>
      </c>
      <c r="AD165" s="60" t="str">
        <f aca="false">IF(ISERROR(AA165/T165),"-",AA165/T165)</f>
        <v>-</v>
      </c>
      <c r="AE165" s="60" t="n">
        <v>0.95</v>
      </c>
      <c r="AF165" s="60" t="n">
        <v>0.85</v>
      </c>
      <c r="AG165" s="61"/>
      <c r="AH165" s="1"/>
      <c r="AI165" s="1"/>
      <c r="AJ165" s="1"/>
      <c r="AK165" s="1"/>
    </row>
    <row r="166" customFormat="false" ht="14.25" hidden="false" customHeight="true" outlineLevel="0" collapsed="false">
      <c r="A166" s="1"/>
      <c r="B166" s="62" t="s">
        <v>47</v>
      </c>
      <c r="C166" s="57" t="n">
        <v>45449</v>
      </c>
      <c r="D166" s="1"/>
      <c r="E166" s="24" t="n">
        <f aca="false">+E165-F165</f>
        <v>0</v>
      </c>
      <c r="F166" s="24"/>
      <c r="G166" s="58" t="str">
        <f aca="false">IF(ISERR(F166/E166),"-",F166/E166)</f>
        <v>-</v>
      </c>
      <c r="H166" s="24"/>
      <c r="I166" s="24"/>
      <c r="J166" s="24"/>
      <c r="K166" s="24"/>
      <c r="L166" s="24" t="n">
        <f aca="false">SUM(H166:K166)</f>
        <v>0</v>
      </c>
      <c r="M166" s="58" t="str">
        <f aca="false">IF(ISERROR(1-(K166/L166)),"-",1-(K166/L166))</f>
        <v>-</v>
      </c>
      <c r="N166" s="59" t="str">
        <f aca="false">IF(ISERROR(L166/E166),"-",L166/E166)</f>
        <v>-</v>
      </c>
      <c r="O166" s="60" t="str">
        <f aca="false">IF(ISERROR(L166/E166),"-",L166/E166)</f>
        <v>-</v>
      </c>
      <c r="P166" s="60" t="n">
        <v>0.950000000000022</v>
      </c>
      <c r="Q166" s="60" t="n">
        <v>0.850000000000011</v>
      </c>
      <c r="R166" s="61"/>
      <c r="S166" s="1"/>
      <c r="T166" s="24" t="n">
        <f aca="false">+T165-U165</f>
        <v>0</v>
      </c>
      <c r="U166" s="24"/>
      <c r="V166" s="58" t="str">
        <f aca="false">IF(ISERR(U166/T166),"-",U166/T166)</f>
        <v>-</v>
      </c>
      <c r="W166" s="24"/>
      <c r="X166" s="24"/>
      <c r="Y166" s="24"/>
      <c r="Z166" s="24"/>
      <c r="AA166" s="24" t="n">
        <f aca="false">SUM(W166:Z166)</f>
        <v>0</v>
      </c>
      <c r="AB166" s="58" t="str">
        <f aca="false">IF(ISERROR(1-(Z166/AA166)),"-",1-(Z166/AA166))</f>
        <v>-</v>
      </c>
      <c r="AC166" s="59" t="str">
        <f aca="false">IF(ISERROR(AA166/T166),"-",AA166/T166)</f>
        <v>-</v>
      </c>
      <c r="AD166" s="60" t="str">
        <f aca="false">IF(ISERROR(AA166/T166),"-",AA166/T166)</f>
        <v>-</v>
      </c>
      <c r="AE166" s="60" t="n">
        <v>0.95</v>
      </c>
      <c r="AF166" s="60" t="n">
        <v>0.85</v>
      </c>
      <c r="AG166" s="61"/>
      <c r="AH166" s="1"/>
      <c r="AI166" s="1"/>
      <c r="AJ166" s="1"/>
      <c r="AK166" s="1"/>
    </row>
    <row r="167" customFormat="false" ht="14.25" hidden="false" customHeight="true" outlineLevel="0" collapsed="false">
      <c r="A167" s="1"/>
      <c r="B167" s="62" t="s">
        <v>47</v>
      </c>
      <c r="C167" s="57" t="n">
        <v>45450</v>
      </c>
      <c r="D167" s="1"/>
      <c r="E167" s="24" t="n">
        <f aca="false">+E166-F166</f>
        <v>0</v>
      </c>
      <c r="F167" s="24"/>
      <c r="G167" s="58" t="str">
        <f aca="false">IF(ISERR(F167/E167),"-",F167/E167)</f>
        <v>-</v>
      </c>
      <c r="H167" s="24"/>
      <c r="I167" s="24"/>
      <c r="J167" s="24"/>
      <c r="K167" s="24"/>
      <c r="L167" s="24" t="n">
        <f aca="false">SUM(H167:K167)</f>
        <v>0</v>
      </c>
      <c r="M167" s="58" t="str">
        <f aca="false">IF(ISERROR(1-(K167/L167)),"-",1-(K167/L167))</f>
        <v>-</v>
      </c>
      <c r="N167" s="59" t="str">
        <f aca="false">IF(ISERROR(L167/E167),"-",L167/E167)</f>
        <v>-</v>
      </c>
      <c r="O167" s="60" t="str">
        <f aca="false">IF(ISERROR(L167/E167),"-",L167/E167)</f>
        <v>-</v>
      </c>
      <c r="P167" s="60" t="n">
        <v>0.950000000000022</v>
      </c>
      <c r="Q167" s="60" t="n">
        <v>0.850000000000011</v>
      </c>
      <c r="R167" s="61"/>
      <c r="S167" s="1"/>
      <c r="T167" s="24" t="n">
        <f aca="false">+T166-U166</f>
        <v>0</v>
      </c>
      <c r="U167" s="24"/>
      <c r="V167" s="58" t="str">
        <f aca="false">IF(ISERR(U167/T167),"-",U167/T167)</f>
        <v>-</v>
      </c>
      <c r="W167" s="24"/>
      <c r="X167" s="24"/>
      <c r="Y167" s="24"/>
      <c r="Z167" s="24"/>
      <c r="AA167" s="24" t="n">
        <f aca="false">SUM(W167:Z167)</f>
        <v>0</v>
      </c>
      <c r="AB167" s="58" t="str">
        <f aca="false">IF(ISERROR(1-(Z167/AA167)),"-",1-(Z167/AA167))</f>
        <v>-</v>
      </c>
      <c r="AC167" s="59" t="str">
        <f aca="false">IF(ISERROR(AA167/T167),"-",AA167/T167)</f>
        <v>-</v>
      </c>
      <c r="AD167" s="60" t="str">
        <f aca="false">IF(ISERROR(AA167/T167),"-",AA167/T167)</f>
        <v>-</v>
      </c>
      <c r="AE167" s="60" t="n">
        <v>0.95</v>
      </c>
      <c r="AF167" s="60" t="n">
        <v>0.85</v>
      </c>
      <c r="AG167" s="61"/>
      <c r="AH167" s="1"/>
      <c r="AI167" s="1"/>
      <c r="AJ167" s="1"/>
      <c r="AK167" s="1"/>
    </row>
    <row r="168" customFormat="false" ht="14.25" hidden="false" customHeight="true" outlineLevel="0" collapsed="false">
      <c r="A168" s="1"/>
      <c r="B168" s="62" t="s">
        <v>47</v>
      </c>
      <c r="C168" s="57" t="n">
        <v>45451</v>
      </c>
      <c r="D168" s="1"/>
      <c r="E168" s="24" t="n">
        <f aca="false">+E167-F167</f>
        <v>0</v>
      </c>
      <c r="F168" s="24"/>
      <c r="G168" s="58" t="str">
        <f aca="false">IF(ISERR(F168/E168),"-",F168/E168)</f>
        <v>-</v>
      </c>
      <c r="H168" s="24"/>
      <c r="I168" s="24"/>
      <c r="J168" s="24"/>
      <c r="K168" s="24"/>
      <c r="L168" s="24" t="n">
        <f aca="false">SUM(H168:K168)</f>
        <v>0</v>
      </c>
      <c r="M168" s="58" t="str">
        <f aca="false">IF(ISERROR(1-(K168/L168)),"-",1-(K168/L168))</f>
        <v>-</v>
      </c>
      <c r="N168" s="59" t="str">
        <f aca="false">IF(ISERROR(L168/E168),"-",L168/E168)</f>
        <v>-</v>
      </c>
      <c r="O168" s="60" t="str">
        <f aca="false">IF(ISERROR(L168/E168),"-",L168/E168)</f>
        <v>-</v>
      </c>
      <c r="P168" s="60" t="n">
        <v>0.950000000000023</v>
      </c>
      <c r="Q168" s="60" t="n">
        <v>0.850000000000011</v>
      </c>
      <c r="R168" s="61"/>
      <c r="S168" s="1"/>
      <c r="T168" s="24" t="n">
        <f aca="false">+T167-U167</f>
        <v>0</v>
      </c>
      <c r="U168" s="24"/>
      <c r="V168" s="58" t="str">
        <f aca="false">IF(ISERR(U168/T168),"-",U168/T168)</f>
        <v>-</v>
      </c>
      <c r="W168" s="24"/>
      <c r="X168" s="24"/>
      <c r="Y168" s="24"/>
      <c r="Z168" s="24"/>
      <c r="AA168" s="24" t="n">
        <f aca="false">SUM(W168:Z168)</f>
        <v>0</v>
      </c>
      <c r="AB168" s="58" t="str">
        <f aca="false">IF(ISERROR(1-(Z168/AA168)),"-",1-(Z168/AA168))</f>
        <v>-</v>
      </c>
      <c r="AC168" s="59" t="str">
        <f aca="false">IF(ISERROR(AA168/T168),"-",AA168/T168)</f>
        <v>-</v>
      </c>
      <c r="AD168" s="60" t="str">
        <f aca="false">IF(ISERROR(AA168/T168),"-",AA168/T168)</f>
        <v>-</v>
      </c>
      <c r="AE168" s="60" t="n">
        <v>0.95</v>
      </c>
      <c r="AF168" s="60" t="n">
        <v>0.85</v>
      </c>
      <c r="AG168" s="61"/>
      <c r="AH168" s="1"/>
      <c r="AI168" s="1"/>
      <c r="AJ168" s="1"/>
      <c r="AK168" s="1"/>
    </row>
    <row r="169" customFormat="false" ht="14.25" hidden="false" customHeight="true" outlineLevel="0" collapsed="false">
      <c r="A169" s="1"/>
      <c r="B169" s="62" t="s">
        <v>47</v>
      </c>
      <c r="C169" s="57" t="n">
        <v>45452</v>
      </c>
      <c r="D169" s="1"/>
      <c r="E169" s="24" t="n">
        <f aca="false">+E168-F168</f>
        <v>0</v>
      </c>
      <c r="F169" s="24"/>
      <c r="G169" s="58" t="str">
        <f aca="false">IF(ISERR(F169/E169),"-",F169/E169)</f>
        <v>-</v>
      </c>
      <c r="H169" s="24"/>
      <c r="I169" s="24"/>
      <c r="J169" s="24"/>
      <c r="K169" s="24"/>
      <c r="L169" s="24" t="n">
        <f aca="false">SUM(H169:K169)</f>
        <v>0</v>
      </c>
      <c r="M169" s="58" t="str">
        <f aca="false">IF(ISERROR(1-(K169/L169)),"-",1-(K169/L169))</f>
        <v>-</v>
      </c>
      <c r="N169" s="59" t="str">
        <f aca="false">IF(ISERROR(L169/E169),"-",L169/E169)</f>
        <v>-</v>
      </c>
      <c r="O169" s="60" t="str">
        <f aca="false">IF(ISERROR(L169/E169),"-",L169/E169)</f>
        <v>-</v>
      </c>
      <c r="P169" s="60" t="n">
        <v>0.950000000000023</v>
      </c>
      <c r="Q169" s="60" t="n">
        <v>0.850000000000011</v>
      </c>
      <c r="R169" s="61"/>
      <c r="S169" s="1"/>
      <c r="T169" s="24" t="n">
        <f aca="false">+T168-U168</f>
        <v>0</v>
      </c>
      <c r="U169" s="24"/>
      <c r="V169" s="58" t="str">
        <f aca="false">IF(ISERR(U169/T169),"-",U169/T169)</f>
        <v>-</v>
      </c>
      <c r="W169" s="24"/>
      <c r="X169" s="24"/>
      <c r="Y169" s="24"/>
      <c r="Z169" s="24"/>
      <c r="AA169" s="24" t="n">
        <f aca="false">SUM(W169:Z169)</f>
        <v>0</v>
      </c>
      <c r="AB169" s="58" t="str">
        <f aca="false">IF(ISERROR(1-(Z169/AA169)),"-",1-(Z169/AA169))</f>
        <v>-</v>
      </c>
      <c r="AC169" s="59" t="str">
        <f aca="false">IF(ISERROR(AA169/T169),"-",AA169/T169)</f>
        <v>-</v>
      </c>
      <c r="AD169" s="60" t="str">
        <f aca="false">IF(ISERROR(AA169/T169),"-",AA169/T169)</f>
        <v>-</v>
      </c>
      <c r="AE169" s="60" t="n">
        <v>0.95</v>
      </c>
      <c r="AF169" s="60" t="n">
        <v>0.85</v>
      </c>
      <c r="AG169" s="61"/>
      <c r="AH169" s="1"/>
      <c r="AI169" s="1"/>
      <c r="AJ169" s="1"/>
      <c r="AK169" s="1"/>
    </row>
    <row r="170" customFormat="false" ht="14.25" hidden="false" customHeight="true" outlineLevel="0" collapsed="false">
      <c r="A170" s="1"/>
      <c r="B170" s="62" t="s">
        <v>47</v>
      </c>
      <c r="C170" s="57" t="n">
        <v>45453</v>
      </c>
      <c r="D170" s="1"/>
      <c r="E170" s="24" t="n">
        <f aca="false">+E169-F169</f>
        <v>0</v>
      </c>
      <c r="F170" s="24"/>
      <c r="G170" s="58" t="str">
        <f aca="false">IF(ISERR(F170/E170),"-",F170/E170)</f>
        <v>-</v>
      </c>
      <c r="H170" s="24"/>
      <c r="I170" s="24"/>
      <c r="J170" s="24"/>
      <c r="K170" s="24"/>
      <c r="L170" s="24" t="n">
        <f aca="false">SUM(H170:K170)</f>
        <v>0</v>
      </c>
      <c r="M170" s="58" t="str">
        <f aca="false">IF(ISERROR(1-(K170/L170)),"-",1-(K170/L170))</f>
        <v>-</v>
      </c>
      <c r="N170" s="59" t="str">
        <f aca="false">IF(ISERROR(L170/E170),"-",L170/E170)</f>
        <v>-</v>
      </c>
      <c r="O170" s="60" t="str">
        <f aca="false">IF(ISERROR(L170/E170),"-",L170/E170)</f>
        <v>-</v>
      </c>
      <c r="P170" s="60" t="n">
        <v>0.950000000000023</v>
      </c>
      <c r="Q170" s="60" t="n">
        <v>0.850000000000011</v>
      </c>
      <c r="R170" s="61"/>
      <c r="S170" s="1"/>
      <c r="T170" s="24" t="n">
        <f aca="false">+T169-U169</f>
        <v>0</v>
      </c>
      <c r="U170" s="24"/>
      <c r="V170" s="58" t="str">
        <f aca="false">IF(ISERR(U170/T170),"-",U170/T170)</f>
        <v>-</v>
      </c>
      <c r="W170" s="24"/>
      <c r="X170" s="24"/>
      <c r="Y170" s="24"/>
      <c r="Z170" s="24"/>
      <c r="AA170" s="24" t="n">
        <f aca="false">SUM(W170:Z170)</f>
        <v>0</v>
      </c>
      <c r="AB170" s="58" t="str">
        <f aca="false">IF(ISERROR(1-(Z170/AA170)),"-",1-(Z170/AA170))</f>
        <v>-</v>
      </c>
      <c r="AC170" s="59" t="str">
        <f aca="false">IF(ISERROR(AA170/T170),"-",AA170/T170)</f>
        <v>-</v>
      </c>
      <c r="AD170" s="60" t="str">
        <f aca="false">IF(ISERROR(AA170/T170),"-",AA170/T170)</f>
        <v>-</v>
      </c>
      <c r="AE170" s="60" t="n">
        <v>0.95</v>
      </c>
      <c r="AF170" s="60" t="n">
        <v>0.85</v>
      </c>
      <c r="AG170" s="61"/>
      <c r="AH170" s="1"/>
      <c r="AI170" s="1"/>
      <c r="AJ170" s="1"/>
      <c r="AK170" s="1"/>
    </row>
    <row r="171" customFormat="false" ht="14.25" hidden="false" customHeight="true" outlineLevel="0" collapsed="false">
      <c r="A171" s="1"/>
      <c r="B171" s="62" t="s">
        <v>47</v>
      </c>
      <c r="C171" s="57" t="n">
        <v>45454</v>
      </c>
      <c r="D171" s="1"/>
      <c r="E171" s="24" t="n">
        <f aca="false">+E170-F170</f>
        <v>0</v>
      </c>
      <c r="F171" s="24"/>
      <c r="G171" s="58" t="str">
        <f aca="false">IF(ISERR(F171/E171),"-",F171/E171)</f>
        <v>-</v>
      </c>
      <c r="H171" s="24"/>
      <c r="I171" s="24"/>
      <c r="J171" s="24"/>
      <c r="K171" s="24"/>
      <c r="L171" s="24" t="n">
        <f aca="false">SUM(H171:K171)</f>
        <v>0</v>
      </c>
      <c r="M171" s="58" t="str">
        <f aca="false">IF(ISERROR(1-(K171/L171)),"-",1-(K171/L171))</f>
        <v>-</v>
      </c>
      <c r="N171" s="59" t="str">
        <f aca="false">IF(ISERROR(L171/E171),"-",L171/E171)</f>
        <v>-</v>
      </c>
      <c r="O171" s="60" t="str">
        <f aca="false">IF(ISERROR(L171/E171),"-",L171/E171)</f>
        <v>-</v>
      </c>
      <c r="P171" s="60" t="n">
        <v>0.950000000000023</v>
      </c>
      <c r="Q171" s="60" t="n">
        <v>0.850000000000012</v>
      </c>
      <c r="R171" s="61"/>
      <c r="S171" s="1"/>
      <c r="T171" s="24" t="n">
        <f aca="false">+T170-U170</f>
        <v>0</v>
      </c>
      <c r="U171" s="24"/>
      <c r="V171" s="58" t="str">
        <f aca="false">IF(ISERR(U171/T171),"-",U171/T171)</f>
        <v>-</v>
      </c>
      <c r="W171" s="24"/>
      <c r="X171" s="24"/>
      <c r="Y171" s="24"/>
      <c r="Z171" s="24"/>
      <c r="AA171" s="24" t="n">
        <f aca="false">SUM(W171:Z171)</f>
        <v>0</v>
      </c>
      <c r="AB171" s="58" t="str">
        <f aca="false">IF(ISERROR(1-(Z171/AA171)),"-",1-(Z171/AA171))</f>
        <v>-</v>
      </c>
      <c r="AC171" s="59" t="str">
        <f aca="false">IF(ISERROR(AA171/T171),"-",AA171/T171)</f>
        <v>-</v>
      </c>
      <c r="AD171" s="60" t="str">
        <f aca="false">IF(ISERROR(AA171/T171),"-",AA171/T171)</f>
        <v>-</v>
      </c>
      <c r="AE171" s="60" t="n">
        <v>0.95</v>
      </c>
      <c r="AF171" s="60" t="n">
        <v>0.85</v>
      </c>
      <c r="AG171" s="61"/>
      <c r="AH171" s="1"/>
      <c r="AI171" s="1"/>
      <c r="AJ171" s="1"/>
      <c r="AK171" s="1"/>
    </row>
    <row r="172" customFormat="false" ht="14.25" hidden="false" customHeight="true" outlineLevel="0" collapsed="false">
      <c r="A172" s="1"/>
      <c r="B172" s="62" t="s">
        <v>47</v>
      </c>
      <c r="C172" s="57" t="n">
        <v>45455</v>
      </c>
      <c r="D172" s="1"/>
      <c r="E172" s="24" t="n">
        <f aca="false">+E171-F171</f>
        <v>0</v>
      </c>
      <c r="F172" s="24"/>
      <c r="G172" s="58" t="str">
        <f aca="false">IF(ISERR(F172/E172),"-",F172/E172)</f>
        <v>-</v>
      </c>
      <c r="H172" s="24"/>
      <c r="I172" s="24"/>
      <c r="J172" s="24"/>
      <c r="K172" s="24"/>
      <c r="L172" s="24" t="n">
        <f aca="false">SUM(H172:K172)</f>
        <v>0</v>
      </c>
      <c r="M172" s="58" t="str">
        <f aca="false">IF(ISERROR(1-(K172/L172)),"-",1-(K172/L172))</f>
        <v>-</v>
      </c>
      <c r="N172" s="59" t="str">
        <f aca="false">IF(ISERROR(L172/E172),"-",L172/E172)</f>
        <v>-</v>
      </c>
      <c r="O172" s="60" t="str">
        <f aca="false">IF(ISERROR(L172/E172),"-",L172/E172)</f>
        <v>-</v>
      </c>
      <c r="P172" s="60" t="n">
        <v>0.950000000000023</v>
      </c>
      <c r="Q172" s="60" t="n">
        <v>0.850000000000012</v>
      </c>
      <c r="R172" s="61"/>
      <c r="S172" s="1"/>
      <c r="T172" s="24" t="n">
        <f aca="false">+T171-U171</f>
        <v>0</v>
      </c>
      <c r="U172" s="24"/>
      <c r="V172" s="58" t="str">
        <f aca="false">IF(ISERR(U172/T172),"-",U172/T172)</f>
        <v>-</v>
      </c>
      <c r="W172" s="24"/>
      <c r="X172" s="24"/>
      <c r="Y172" s="24"/>
      <c r="Z172" s="24"/>
      <c r="AA172" s="24" t="n">
        <f aca="false">SUM(W172:Z172)</f>
        <v>0</v>
      </c>
      <c r="AB172" s="58" t="str">
        <f aca="false">IF(ISERROR(1-(Z172/AA172)),"-",1-(Z172/AA172))</f>
        <v>-</v>
      </c>
      <c r="AC172" s="59" t="str">
        <f aca="false">IF(ISERROR(AA172/T172),"-",AA172/T172)</f>
        <v>-</v>
      </c>
      <c r="AD172" s="60" t="str">
        <f aca="false">IF(ISERROR(AA172/T172),"-",AA172/T172)</f>
        <v>-</v>
      </c>
      <c r="AE172" s="60" t="n">
        <v>0.95</v>
      </c>
      <c r="AF172" s="60" t="n">
        <v>0.85</v>
      </c>
      <c r="AG172" s="61"/>
      <c r="AH172" s="1"/>
      <c r="AI172" s="1"/>
      <c r="AJ172" s="1"/>
      <c r="AK172" s="1"/>
    </row>
    <row r="173" customFormat="false" ht="14.25" hidden="false" customHeight="true" outlineLevel="0" collapsed="false">
      <c r="A173" s="1"/>
      <c r="B173" s="62" t="s">
        <v>47</v>
      </c>
      <c r="C173" s="57" t="n">
        <v>45456</v>
      </c>
      <c r="D173" s="1"/>
      <c r="E173" s="24" t="n">
        <f aca="false">+E172-F172</f>
        <v>0</v>
      </c>
      <c r="F173" s="24"/>
      <c r="G173" s="58" t="str">
        <f aca="false">IF(ISERR(F173/E173),"-",F173/E173)</f>
        <v>-</v>
      </c>
      <c r="H173" s="24"/>
      <c r="I173" s="24"/>
      <c r="J173" s="24"/>
      <c r="K173" s="24"/>
      <c r="L173" s="24" t="n">
        <f aca="false">SUM(H173:K173)</f>
        <v>0</v>
      </c>
      <c r="M173" s="58" t="str">
        <f aca="false">IF(ISERROR(1-(K173/L173)),"-",1-(K173/L173))</f>
        <v>-</v>
      </c>
      <c r="N173" s="59" t="str">
        <f aca="false">IF(ISERROR(L173/E173),"-",L173/E173)</f>
        <v>-</v>
      </c>
      <c r="O173" s="60" t="str">
        <f aca="false">IF(ISERROR(L173/E173),"-",L173/E173)</f>
        <v>-</v>
      </c>
      <c r="P173" s="60" t="n">
        <v>0.950000000000023</v>
      </c>
      <c r="Q173" s="60" t="n">
        <v>0.850000000000012</v>
      </c>
      <c r="R173" s="61"/>
      <c r="S173" s="1"/>
      <c r="T173" s="24" t="n">
        <f aca="false">+T172-U172</f>
        <v>0</v>
      </c>
      <c r="U173" s="24"/>
      <c r="V173" s="58" t="str">
        <f aca="false">IF(ISERR(U173/T173),"-",U173/T173)</f>
        <v>-</v>
      </c>
      <c r="W173" s="24"/>
      <c r="X173" s="24"/>
      <c r="Y173" s="24"/>
      <c r="Z173" s="24"/>
      <c r="AA173" s="24" t="n">
        <f aca="false">SUM(W173:Z173)</f>
        <v>0</v>
      </c>
      <c r="AB173" s="58" t="str">
        <f aca="false">IF(ISERROR(1-(Z173/AA173)),"-",1-(Z173/AA173))</f>
        <v>-</v>
      </c>
      <c r="AC173" s="59" t="str">
        <f aca="false">IF(ISERROR(AA173/T173),"-",AA173/T173)</f>
        <v>-</v>
      </c>
      <c r="AD173" s="60" t="str">
        <f aca="false">IF(ISERROR(AA173/T173),"-",AA173/T173)</f>
        <v>-</v>
      </c>
      <c r="AE173" s="60" t="n">
        <v>0.95</v>
      </c>
      <c r="AF173" s="60" t="n">
        <v>0.85</v>
      </c>
      <c r="AG173" s="61"/>
      <c r="AH173" s="1"/>
      <c r="AI173" s="1"/>
      <c r="AJ173" s="1"/>
      <c r="AK173" s="1"/>
    </row>
    <row r="174" customFormat="false" ht="14.25" hidden="false" customHeight="true" outlineLevel="0" collapsed="false">
      <c r="A174" s="1"/>
      <c r="B174" s="62" t="s">
        <v>47</v>
      </c>
      <c r="C174" s="57" t="n">
        <v>45457</v>
      </c>
      <c r="D174" s="1"/>
      <c r="E174" s="24" t="n">
        <f aca="false">+E173-F173</f>
        <v>0</v>
      </c>
      <c r="F174" s="24"/>
      <c r="G174" s="58" t="str">
        <f aca="false">IF(ISERR(F174/E174),"-",F174/E174)</f>
        <v>-</v>
      </c>
      <c r="H174" s="24"/>
      <c r="I174" s="24"/>
      <c r="J174" s="24"/>
      <c r="K174" s="24"/>
      <c r="L174" s="24" t="n">
        <f aca="false">SUM(H174:K174)</f>
        <v>0</v>
      </c>
      <c r="M174" s="58" t="str">
        <f aca="false">IF(ISERROR(1-(K174/L174)),"-",1-(K174/L174))</f>
        <v>-</v>
      </c>
      <c r="N174" s="59" t="str">
        <f aca="false">IF(ISERROR(L174/E174),"-",L174/E174)</f>
        <v>-</v>
      </c>
      <c r="O174" s="60" t="str">
        <f aca="false">IF(ISERROR(L174/E174),"-",L174/E174)</f>
        <v>-</v>
      </c>
      <c r="P174" s="60" t="n">
        <v>0.950000000000023</v>
      </c>
      <c r="Q174" s="60" t="n">
        <v>0.850000000000012</v>
      </c>
      <c r="R174" s="61"/>
      <c r="S174" s="1"/>
      <c r="T174" s="24" t="n">
        <f aca="false">+T173-U173</f>
        <v>0</v>
      </c>
      <c r="U174" s="24"/>
      <c r="V174" s="58" t="str">
        <f aca="false">IF(ISERR(U174/T174),"-",U174/T174)</f>
        <v>-</v>
      </c>
      <c r="W174" s="24"/>
      <c r="X174" s="24"/>
      <c r="Y174" s="24"/>
      <c r="Z174" s="24"/>
      <c r="AA174" s="24" t="n">
        <f aca="false">SUM(W174:Z174)</f>
        <v>0</v>
      </c>
      <c r="AB174" s="58" t="str">
        <f aca="false">IF(ISERROR(1-(Z174/AA174)),"-",1-(Z174/AA174))</f>
        <v>-</v>
      </c>
      <c r="AC174" s="59" t="str">
        <f aca="false">IF(ISERROR(AA174/T174),"-",AA174/T174)</f>
        <v>-</v>
      </c>
      <c r="AD174" s="60" t="str">
        <f aca="false">IF(ISERROR(AA174/T174),"-",AA174/T174)</f>
        <v>-</v>
      </c>
      <c r="AE174" s="60" t="n">
        <v>0.95</v>
      </c>
      <c r="AF174" s="60" t="n">
        <v>0.85</v>
      </c>
      <c r="AG174" s="61"/>
      <c r="AH174" s="1"/>
      <c r="AI174" s="1"/>
      <c r="AJ174" s="1"/>
      <c r="AK174" s="1"/>
    </row>
    <row r="175" customFormat="false" ht="14.25" hidden="false" customHeight="true" outlineLevel="0" collapsed="false">
      <c r="A175" s="1"/>
      <c r="B175" s="62" t="s">
        <v>47</v>
      </c>
      <c r="C175" s="57" t="n">
        <v>45458</v>
      </c>
      <c r="D175" s="1"/>
      <c r="E175" s="24" t="n">
        <f aca="false">+E174-F174</f>
        <v>0</v>
      </c>
      <c r="F175" s="24"/>
      <c r="G175" s="58" t="str">
        <f aca="false">IF(ISERR(F175/E175),"-",F175/E175)</f>
        <v>-</v>
      </c>
      <c r="H175" s="24"/>
      <c r="I175" s="24"/>
      <c r="J175" s="24"/>
      <c r="K175" s="24"/>
      <c r="L175" s="24" t="n">
        <f aca="false">SUM(H175:K175)</f>
        <v>0</v>
      </c>
      <c r="M175" s="58" t="str">
        <f aca="false">IF(ISERROR(1-(K175/L175)),"-",1-(K175/L175))</f>
        <v>-</v>
      </c>
      <c r="N175" s="59" t="str">
        <f aca="false">IF(ISERROR(L175/E175),"-",L175/E175)</f>
        <v>-</v>
      </c>
      <c r="O175" s="60" t="str">
        <f aca="false">IF(ISERROR(L175/E175),"-",L175/E175)</f>
        <v>-</v>
      </c>
      <c r="P175" s="60" t="n">
        <v>0.950000000000024</v>
      </c>
      <c r="Q175" s="60" t="n">
        <v>0.850000000000012</v>
      </c>
      <c r="R175" s="61"/>
      <c r="S175" s="1"/>
      <c r="T175" s="24" t="n">
        <f aca="false">+T174-U174</f>
        <v>0</v>
      </c>
      <c r="U175" s="24"/>
      <c r="V175" s="58" t="str">
        <f aca="false">IF(ISERR(U175/T175),"-",U175/T175)</f>
        <v>-</v>
      </c>
      <c r="W175" s="24"/>
      <c r="X175" s="24"/>
      <c r="Y175" s="24"/>
      <c r="Z175" s="24"/>
      <c r="AA175" s="24" t="n">
        <f aca="false">SUM(W175:Z175)</f>
        <v>0</v>
      </c>
      <c r="AB175" s="58" t="str">
        <f aca="false">IF(ISERROR(1-(Z175/AA175)),"-",1-(Z175/AA175))</f>
        <v>-</v>
      </c>
      <c r="AC175" s="59" t="str">
        <f aca="false">IF(ISERROR(AA175/T175),"-",AA175/T175)</f>
        <v>-</v>
      </c>
      <c r="AD175" s="60" t="str">
        <f aca="false">IF(ISERROR(AA175/T175),"-",AA175/T175)</f>
        <v>-</v>
      </c>
      <c r="AE175" s="60" t="n">
        <v>0.95</v>
      </c>
      <c r="AF175" s="60" t="n">
        <v>0.85</v>
      </c>
      <c r="AG175" s="61"/>
      <c r="AH175" s="1"/>
      <c r="AI175" s="1"/>
      <c r="AJ175" s="1"/>
      <c r="AK175" s="1"/>
    </row>
    <row r="176" customFormat="false" ht="14.25" hidden="false" customHeight="true" outlineLevel="0" collapsed="false">
      <c r="A176" s="1"/>
      <c r="B176" s="62" t="s">
        <v>47</v>
      </c>
      <c r="C176" s="57" t="n">
        <v>45459</v>
      </c>
      <c r="D176" s="1"/>
      <c r="E176" s="24" t="n">
        <f aca="false">+E175-F175</f>
        <v>0</v>
      </c>
      <c r="F176" s="24"/>
      <c r="G176" s="58" t="str">
        <f aca="false">IF(ISERR(F176/E176),"-",F176/E176)</f>
        <v>-</v>
      </c>
      <c r="H176" s="24"/>
      <c r="I176" s="24"/>
      <c r="J176" s="24"/>
      <c r="K176" s="24"/>
      <c r="L176" s="24" t="n">
        <f aca="false">SUM(H176:K176)</f>
        <v>0</v>
      </c>
      <c r="M176" s="58" t="str">
        <f aca="false">IF(ISERROR(1-(K176/L176)),"-",1-(K176/L176))</f>
        <v>-</v>
      </c>
      <c r="N176" s="59" t="str">
        <f aca="false">IF(ISERROR(L176/E176),"-",L176/E176)</f>
        <v>-</v>
      </c>
      <c r="O176" s="60" t="str">
        <f aca="false">IF(ISERROR(L176/E176),"-",L176/E176)</f>
        <v>-</v>
      </c>
      <c r="P176" s="60" t="n">
        <v>0.950000000000024</v>
      </c>
      <c r="Q176" s="60" t="n">
        <v>0.850000000000012</v>
      </c>
      <c r="R176" s="61"/>
      <c r="S176" s="1"/>
      <c r="T176" s="24" t="n">
        <f aca="false">+T175-U175</f>
        <v>0</v>
      </c>
      <c r="U176" s="24"/>
      <c r="V176" s="58" t="str">
        <f aca="false">IF(ISERR(U176/T176),"-",U176/T176)</f>
        <v>-</v>
      </c>
      <c r="W176" s="24"/>
      <c r="X176" s="24"/>
      <c r="Y176" s="24"/>
      <c r="Z176" s="24"/>
      <c r="AA176" s="24" t="n">
        <f aca="false">SUM(W176:Z176)</f>
        <v>0</v>
      </c>
      <c r="AB176" s="58" t="str">
        <f aca="false">IF(ISERROR(1-(Z176/AA176)),"-",1-(Z176/AA176))</f>
        <v>-</v>
      </c>
      <c r="AC176" s="59" t="str">
        <f aca="false">IF(ISERROR(AA176/T176),"-",AA176/T176)</f>
        <v>-</v>
      </c>
      <c r="AD176" s="60" t="str">
        <f aca="false">IF(ISERROR(AA176/T176),"-",AA176/T176)</f>
        <v>-</v>
      </c>
      <c r="AE176" s="60" t="n">
        <v>0.95</v>
      </c>
      <c r="AF176" s="60" t="n">
        <v>0.85</v>
      </c>
      <c r="AG176" s="61"/>
      <c r="AH176" s="1"/>
      <c r="AI176" s="1"/>
      <c r="AJ176" s="1"/>
      <c r="AK176" s="1"/>
    </row>
    <row r="177" customFormat="false" ht="14.25" hidden="false" customHeight="true" outlineLevel="0" collapsed="false">
      <c r="A177" s="1"/>
      <c r="B177" s="62" t="s">
        <v>47</v>
      </c>
      <c r="C177" s="57" t="n">
        <v>45460</v>
      </c>
      <c r="D177" s="1"/>
      <c r="E177" s="24" t="n">
        <f aca="false">+E176-F176</f>
        <v>0</v>
      </c>
      <c r="F177" s="24"/>
      <c r="G177" s="58" t="str">
        <f aca="false">IF(ISERR(F177/E177),"-",F177/E177)</f>
        <v>-</v>
      </c>
      <c r="H177" s="24"/>
      <c r="I177" s="24"/>
      <c r="J177" s="24"/>
      <c r="K177" s="24"/>
      <c r="L177" s="24" t="n">
        <f aca="false">SUM(H177:K177)</f>
        <v>0</v>
      </c>
      <c r="M177" s="58" t="str">
        <f aca="false">IF(ISERROR(1-(K177/L177)),"-",1-(K177/L177))</f>
        <v>-</v>
      </c>
      <c r="N177" s="59" t="str">
        <f aca="false">IF(ISERROR(L177/E177),"-",L177/E177)</f>
        <v>-</v>
      </c>
      <c r="O177" s="60" t="str">
        <f aca="false">IF(ISERROR(L177/E177),"-",L177/E177)</f>
        <v>-</v>
      </c>
      <c r="P177" s="60" t="n">
        <v>0.950000000000024</v>
      </c>
      <c r="Q177" s="60" t="n">
        <v>0.850000000000012</v>
      </c>
      <c r="R177" s="61"/>
      <c r="S177" s="1"/>
      <c r="T177" s="24" t="n">
        <f aca="false">+T176-U176</f>
        <v>0</v>
      </c>
      <c r="U177" s="24"/>
      <c r="V177" s="58" t="str">
        <f aca="false">IF(ISERR(U177/T177),"-",U177/T177)</f>
        <v>-</v>
      </c>
      <c r="W177" s="24"/>
      <c r="X177" s="24"/>
      <c r="Y177" s="24"/>
      <c r="Z177" s="24"/>
      <c r="AA177" s="24" t="n">
        <f aca="false">SUM(W177:Z177)</f>
        <v>0</v>
      </c>
      <c r="AB177" s="58" t="str">
        <f aca="false">IF(ISERROR(1-(Z177/AA177)),"-",1-(Z177/AA177))</f>
        <v>-</v>
      </c>
      <c r="AC177" s="59" t="str">
        <f aca="false">IF(ISERROR(AA177/T177),"-",AA177/T177)</f>
        <v>-</v>
      </c>
      <c r="AD177" s="60" t="str">
        <f aca="false">IF(ISERROR(AA177/T177),"-",AA177/T177)</f>
        <v>-</v>
      </c>
      <c r="AE177" s="60" t="n">
        <v>0.95</v>
      </c>
      <c r="AF177" s="60" t="n">
        <v>0.85</v>
      </c>
      <c r="AG177" s="61"/>
      <c r="AH177" s="1"/>
      <c r="AI177" s="1"/>
      <c r="AJ177" s="1"/>
      <c r="AK177" s="1"/>
    </row>
    <row r="178" customFormat="false" ht="14.25" hidden="false" customHeight="true" outlineLevel="0" collapsed="false">
      <c r="A178" s="1"/>
      <c r="B178" s="62" t="s">
        <v>47</v>
      </c>
      <c r="C178" s="57" t="n">
        <v>45461</v>
      </c>
      <c r="D178" s="1"/>
      <c r="E178" s="24" t="n">
        <f aca="false">+E177-F177</f>
        <v>0</v>
      </c>
      <c r="F178" s="24"/>
      <c r="G178" s="58" t="str">
        <f aca="false">IF(ISERR(F178/E178),"-",F178/E178)</f>
        <v>-</v>
      </c>
      <c r="H178" s="24"/>
      <c r="I178" s="24"/>
      <c r="J178" s="24"/>
      <c r="K178" s="24"/>
      <c r="L178" s="24" t="n">
        <f aca="false">SUM(H178:K178)</f>
        <v>0</v>
      </c>
      <c r="M178" s="58" t="str">
        <f aca="false">IF(ISERROR(1-(K178/L178)),"-",1-(K178/L178))</f>
        <v>-</v>
      </c>
      <c r="N178" s="59" t="str">
        <f aca="false">IF(ISERROR(L178/E178),"-",L178/E178)</f>
        <v>-</v>
      </c>
      <c r="O178" s="60" t="str">
        <f aca="false">IF(ISERROR(L178/E178),"-",L178/E178)</f>
        <v>-</v>
      </c>
      <c r="P178" s="60" t="n">
        <v>0.950000000000024</v>
      </c>
      <c r="Q178" s="60" t="n">
        <v>0.850000000000012</v>
      </c>
      <c r="R178" s="61"/>
      <c r="S178" s="1"/>
      <c r="T178" s="24" t="n">
        <f aca="false">+T177-U177</f>
        <v>0</v>
      </c>
      <c r="U178" s="24"/>
      <c r="V178" s="58" t="str">
        <f aca="false">IF(ISERR(U178/T178),"-",U178/T178)</f>
        <v>-</v>
      </c>
      <c r="W178" s="24"/>
      <c r="X178" s="24"/>
      <c r="Y178" s="24"/>
      <c r="Z178" s="24"/>
      <c r="AA178" s="24" t="n">
        <f aca="false">SUM(W178:Z178)</f>
        <v>0</v>
      </c>
      <c r="AB178" s="58" t="str">
        <f aca="false">IF(ISERROR(1-(Z178/AA178)),"-",1-(Z178/AA178))</f>
        <v>-</v>
      </c>
      <c r="AC178" s="59" t="str">
        <f aca="false">IF(ISERROR(AA178/T178),"-",AA178/T178)</f>
        <v>-</v>
      </c>
      <c r="AD178" s="60" t="str">
        <f aca="false">IF(ISERROR(AA178/T178),"-",AA178/T178)</f>
        <v>-</v>
      </c>
      <c r="AE178" s="60" t="n">
        <v>0.95</v>
      </c>
      <c r="AF178" s="60" t="n">
        <v>0.85</v>
      </c>
      <c r="AG178" s="61"/>
      <c r="AH178" s="1"/>
      <c r="AI178" s="1"/>
      <c r="AJ178" s="1"/>
      <c r="AK178" s="1"/>
    </row>
    <row r="179" customFormat="false" ht="14.25" hidden="false" customHeight="true" outlineLevel="0" collapsed="false">
      <c r="A179" s="1"/>
      <c r="B179" s="62" t="s">
        <v>47</v>
      </c>
      <c r="C179" s="57" t="n">
        <v>45462</v>
      </c>
      <c r="D179" s="1"/>
      <c r="E179" s="24" t="n">
        <f aca="false">+E178-F178</f>
        <v>0</v>
      </c>
      <c r="F179" s="24"/>
      <c r="G179" s="58" t="str">
        <f aca="false">IF(ISERR(F179/E179),"-",F179/E179)</f>
        <v>-</v>
      </c>
      <c r="H179" s="24"/>
      <c r="I179" s="24"/>
      <c r="J179" s="24"/>
      <c r="K179" s="24"/>
      <c r="L179" s="24" t="n">
        <f aca="false">SUM(H179:K179)</f>
        <v>0</v>
      </c>
      <c r="M179" s="58" t="str">
        <f aca="false">IF(ISERROR(1-(K179/L179)),"-",1-(K179/L179))</f>
        <v>-</v>
      </c>
      <c r="N179" s="59" t="str">
        <f aca="false">IF(ISERROR(L179/E179),"-",L179/E179)</f>
        <v>-</v>
      </c>
      <c r="O179" s="60" t="str">
        <f aca="false">IF(ISERROR(L179/E179),"-",L179/E179)</f>
        <v>-</v>
      </c>
      <c r="P179" s="60" t="n">
        <v>0.950000000000024</v>
      </c>
      <c r="Q179" s="60" t="n">
        <v>0.850000000000012</v>
      </c>
      <c r="R179" s="61"/>
      <c r="S179" s="1"/>
      <c r="T179" s="24" t="n">
        <f aca="false">+T178-U178</f>
        <v>0</v>
      </c>
      <c r="U179" s="24"/>
      <c r="V179" s="58" t="str">
        <f aca="false">IF(ISERR(U179/T179),"-",U179/T179)</f>
        <v>-</v>
      </c>
      <c r="W179" s="24"/>
      <c r="X179" s="24"/>
      <c r="Y179" s="24"/>
      <c r="Z179" s="24"/>
      <c r="AA179" s="24" t="n">
        <f aca="false">SUM(W179:Z179)</f>
        <v>0</v>
      </c>
      <c r="AB179" s="58" t="str">
        <f aca="false">IF(ISERROR(1-(Z179/AA179)),"-",1-(Z179/AA179))</f>
        <v>-</v>
      </c>
      <c r="AC179" s="59" t="str">
        <f aca="false">IF(ISERROR(AA179/T179),"-",AA179/T179)</f>
        <v>-</v>
      </c>
      <c r="AD179" s="60" t="str">
        <f aca="false">IF(ISERROR(AA179/T179),"-",AA179/T179)</f>
        <v>-</v>
      </c>
      <c r="AE179" s="60" t="n">
        <v>0.95</v>
      </c>
      <c r="AF179" s="60" t="n">
        <v>0.85</v>
      </c>
      <c r="AG179" s="61"/>
      <c r="AH179" s="1"/>
      <c r="AI179" s="1"/>
      <c r="AJ179" s="1"/>
      <c r="AK179" s="1"/>
    </row>
    <row r="180" customFormat="false" ht="14.25" hidden="false" customHeight="true" outlineLevel="0" collapsed="false">
      <c r="A180" s="1"/>
      <c r="B180" s="62" t="s">
        <v>47</v>
      </c>
      <c r="C180" s="57" t="n">
        <v>45463</v>
      </c>
      <c r="D180" s="1"/>
      <c r="E180" s="24" t="n">
        <f aca="false">+E179-F179</f>
        <v>0</v>
      </c>
      <c r="F180" s="24"/>
      <c r="G180" s="58" t="str">
        <f aca="false">IF(ISERR(F180/E180),"-",F180/E180)</f>
        <v>-</v>
      </c>
      <c r="H180" s="24"/>
      <c r="I180" s="24"/>
      <c r="J180" s="24"/>
      <c r="K180" s="24"/>
      <c r="L180" s="24" t="n">
        <f aca="false">SUM(H180:K180)</f>
        <v>0</v>
      </c>
      <c r="M180" s="58" t="str">
        <f aca="false">IF(ISERROR(1-(K180/L180)),"-",1-(K180/L180))</f>
        <v>-</v>
      </c>
      <c r="N180" s="59" t="str">
        <f aca="false">IF(ISERROR(L180/E180),"-",L180/E180)</f>
        <v>-</v>
      </c>
      <c r="O180" s="60" t="str">
        <f aca="false">IF(ISERROR(L180/E180),"-",L180/E180)</f>
        <v>-</v>
      </c>
      <c r="P180" s="60" t="n">
        <v>0.950000000000024</v>
      </c>
      <c r="Q180" s="60" t="n">
        <v>0.850000000000012</v>
      </c>
      <c r="R180" s="61"/>
      <c r="S180" s="1"/>
      <c r="T180" s="24" t="n">
        <f aca="false">+T179-U179</f>
        <v>0</v>
      </c>
      <c r="U180" s="24"/>
      <c r="V180" s="58" t="str">
        <f aca="false">IF(ISERR(U180/T180),"-",U180/T180)</f>
        <v>-</v>
      </c>
      <c r="W180" s="24"/>
      <c r="X180" s="24"/>
      <c r="Y180" s="24"/>
      <c r="Z180" s="24"/>
      <c r="AA180" s="24" t="n">
        <f aca="false">SUM(W180:Z180)</f>
        <v>0</v>
      </c>
      <c r="AB180" s="58" t="str">
        <f aca="false">IF(ISERROR(1-(Z180/AA180)),"-",1-(Z180/AA180))</f>
        <v>-</v>
      </c>
      <c r="AC180" s="59" t="str">
        <f aca="false">IF(ISERROR(AA180/T180),"-",AA180/T180)</f>
        <v>-</v>
      </c>
      <c r="AD180" s="60" t="str">
        <f aca="false">IF(ISERROR(AA180/T180),"-",AA180/T180)</f>
        <v>-</v>
      </c>
      <c r="AE180" s="60" t="n">
        <v>0.95</v>
      </c>
      <c r="AF180" s="60" t="n">
        <v>0.85</v>
      </c>
      <c r="AG180" s="61"/>
      <c r="AH180" s="1"/>
      <c r="AI180" s="1"/>
      <c r="AJ180" s="1"/>
      <c r="AK180" s="1"/>
    </row>
    <row r="181" customFormat="false" ht="14.25" hidden="false" customHeight="true" outlineLevel="0" collapsed="false">
      <c r="A181" s="1"/>
      <c r="B181" s="62" t="s">
        <v>47</v>
      </c>
      <c r="C181" s="57" t="n">
        <v>45464</v>
      </c>
      <c r="D181" s="1"/>
      <c r="E181" s="24" t="n">
        <f aca="false">+E180-F180</f>
        <v>0</v>
      </c>
      <c r="F181" s="24"/>
      <c r="G181" s="58" t="str">
        <f aca="false">IF(ISERR(F181/E181),"-",F181/E181)</f>
        <v>-</v>
      </c>
      <c r="H181" s="24"/>
      <c r="I181" s="24"/>
      <c r="J181" s="24"/>
      <c r="K181" s="24"/>
      <c r="L181" s="24" t="n">
        <f aca="false">SUM(H181:K181)</f>
        <v>0</v>
      </c>
      <c r="M181" s="58" t="str">
        <f aca="false">IF(ISERROR(1-(K181/L181)),"-",1-(K181/L181))</f>
        <v>-</v>
      </c>
      <c r="N181" s="59" t="str">
        <f aca="false">IF(ISERROR(L181/E181),"-",L181/E181)</f>
        <v>-</v>
      </c>
      <c r="O181" s="60" t="str">
        <f aca="false">IF(ISERROR(L181/E181),"-",L181/E181)</f>
        <v>-</v>
      </c>
      <c r="P181" s="60" t="n">
        <v>0.950000000000025</v>
      </c>
      <c r="Q181" s="60" t="n">
        <v>0.850000000000012</v>
      </c>
      <c r="R181" s="61"/>
      <c r="S181" s="1"/>
      <c r="T181" s="24" t="n">
        <f aca="false">+T180-U180</f>
        <v>0</v>
      </c>
      <c r="U181" s="24"/>
      <c r="V181" s="58" t="str">
        <f aca="false">IF(ISERR(U181/T181),"-",U181/T181)</f>
        <v>-</v>
      </c>
      <c r="W181" s="24"/>
      <c r="X181" s="24"/>
      <c r="Y181" s="24"/>
      <c r="Z181" s="24"/>
      <c r="AA181" s="24" t="n">
        <f aca="false">SUM(W181:Z181)</f>
        <v>0</v>
      </c>
      <c r="AB181" s="58" t="str">
        <f aca="false">IF(ISERROR(1-(Z181/AA181)),"-",1-(Z181/AA181))</f>
        <v>-</v>
      </c>
      <c r="AC181" s="59" t="str">
        <f aca="false">IF(ISERROR(AA181/T181),"-",AA181/T181)</f>
        <v>-</v>
      </c>
      <c r="AD181" s="60" t="str">
        <f aca="false">IF(ISERROR(AA181/T181),"-",AA181/T181)</f>
        <v>-</v>
      </c>
      <c r="AE181" s="60" t="n">
        <v>0.95</v>
      </c>
      <c r="AF181" s="60" t="n">
        <v>0.85</v>
      </c>
      <c r="AG181" s="61"/>
      <c r="AH181" s="1"/>
      <c r="AI181" s="1"/>
      <c r="AJ181" s="1"/>
      <c r="AK181" s="1"/>
    </row>
    <row r="182" customFormat="false" ht="14.25" hidden="false" customHeight="true" outlineLevel="0" collapsed="false">
      <c r="A182" s="1"/>
      <c r="B182" s="62" t="s">
        <v>47</v>
      </c>
      <c r="C182" s="57" t="n">
        <v>45465</v>
      </c>
      <c r="D182" s="1"/>
      <c r="E182" s="24" t="n">
        <f aca="false">+E181-F181</f>
        <v>0</v>
      </c>
      <c r="F182" s="24"/>
      <c r="G182" s="58" t="str">
        <f aca="false">IF(ISERR(F182/E182),"-",F182/E182)</f>
        <v>-</v>
      </c>
      <c r="H182" s="24"/>
      <c r="I182" s="24"/>
      <c r="J182" s="24"/>
      <c r="K182" s="24"/>
      <c r="L182" s="24" t="n">
        <f aca="false">SUM(H182:K182)</f>
        <v>0</v>
      </c>
      <c r="M182" s="58" t="str">
        <f aca="false">IF(ISERROR(1-(K182/L182)),"-",1-(K182/L182))</f>
        <v>-</v>
      </c>
      <c r="N182" s="59" t="str">
        <f aca="false">IF(ISERROR(L182/E182),"-",L182/E182)</f>
        <v>-</v>
      </c>
      <c r="O182" s="60" t="str">
        <f aca="false">IF(ISERROR(L182/E182),"-",L182/E182)</f>
        <v>-</v>
      </c>
      <c r="P182" s="60" t="n">
        <v>0.950000000000025</v>
      </c>
      <c r="Q182" s="60" t="n">
        <v>0.850000000000012</v>
      </c>
      <c r="R182" s="61"/>
      <c r="S182" s="1"/>
      <c r="T182" s="24" t="n">
        <f aca="false">+T181-U181</f>
        <v>0</v>
      </c>
      <c r="U182" s="24"/>
      <c r="V182" s="58" t="str">
        <f aca="false">IF(ISERR(U182/T182),"-",U182/T182)</f>
        <v>-</v>
      </c>
      <c r="W182" s="24"/>
      <c r="X182" s="24"/>
      <c r="Y182" s="24"/>
      <c r="Z182" s="24"/>
      <c r="AA182" s="24" t="n">
        <f aca="false">SUM(W182:Z182)</f>
        <v>0</v>
      </c>
      <c r="AB182" s="58" t="str">
        <f aca="false">IF(ISERROR(1-(Z182/AA182)),"-",1-(Z182/AA182))</f>
        <v>-</v>
      </c>
      <c r="AC182" s="59" t="str">
        <f aca="false">IF(ISERROR(AA182/T182),"-",AA182/T182)</f>
        <v>-</v>
      </c>
      <c r="AD182" s="60" t="str">
        <f aca="false">IF(ISERROR(AA182/T182),"-",AA182/T182)</f>
        <v>-</v>
      </c>
      <c r="AE182" s="60" t="n">
        <v>0.95</v>
      </c>
      <c r="AF182" s="60" t="n">
        <v>0.85</v>
      </c>
      <c r="AG182" s="61"/>
      <c r="AH182" s="1"/>
      <c r="AI182" s="1"/>
      <c r="AJ182" s="1"/>
      <c r="AK182" s="1"/>
    </row>
    <row r="183" customFormat="false" ht="14.25" hidden="false" customHeight="true" outlineLevel="0" collapsed="false">
      <c r="A183" s="1"/>
      <c r="B183" s="62" t="s">
        <v>47</v>
      </c>
      <c r="C183" s="57" t="n">
        <v>45466</v>
      </c>
      <c r="D183" s="1"/>
      <c r="E183" s="24" t="n">
        <f aca="false">+E182-F182</f>
        <v>0</v>
      </c>
      <c r="F183" s="24"/>
      <c r="G183" s="58" t="str">
        <f aca="false">IF(ISERR(F183/E183),"-",F183/E183)</f>
        <v>-</v>
      </c>
      <c r="H183" s="24"/>
      <c r="I183" s="24"/>
      <c r="J183" s="24"/>
      <c r="K183" s="24"/>
      <c r="L183" s="24" t="n">
        <f aca="false">SUM(H183:K183)</f>
        <v>0</v>
      </c>
      <c r="M183" s="58" t="str">
        <f aca="false">IF(ISERROR(1-(K183/L183)),"-",1-(K183/L183))</f>
        <v>-</v>
      </c>
      <c r="N183" s="59" t="str">
        <f aca="false">IF(ISERROR(L183/E183),"-",L183/E183)</f>
        <v>-</v>
      </c>
      <c r="O183" s="60" t="str">
        <f aca="false">IF(ISERROR(L183/E183),"-",L183/E183)</f>
        <v>-</v>
      </c>
      <c r="P183" s="60" t="n">
        <v>0.950000000000025</v>
      </c>
      <c r="Q183" s="60" t="n">
        <v>0.850000000000012</v>
      </c>
      <c r="R183" s="61"/>
      <c r="S183" s="1"/>
      <c r="T183" s="24" t="n">
        <f aca="false">+T182-U182</f>
        <v>0</v>
      </c>
      <c r="U183" s="24"/>
      <c r="V183" s="58" t="str">
        <f aca="false">IF(ISERR(U183/T183),"-",U183/T183)</f>
        <v>-</v>
      </c>
      <c r="W183" s="24"/>
      <c r="X183" s="24"/>
      <c r="Y183" s="24"/>
      <c r="Z183" s="24"/>
      <c r="AA183" s="24" t="n">
        <f aca="false">SUM(W183:Z183)</f>
        <v>0</v>
      </c>
      <c r="AB183" s="58" t="str">
        <f aca="false">IF(ISERROR(1-(Z183/AA183)),"-",1-(Z183/AA183))</f>
        <v>-</v>
      </c>
      <c r="AC183" s="59" t="str">
        <f aca="false">IF(ISERROR(AA183/T183),"-",AA183/T183)</f>
        <v>-</v>
      </c>
      <c r="AD183" s="60" t="str">
        <f aca="false">IF(ISERROR(AA183/T183),"-",AA183/T183)</f>
        <v>-</v>
      </c>
      <c r="AE183" s="60" t="n">
        <v>0.95</v>
      </c>
      <c r="AF183" s="60" t="n">
        <v>0.85</v>
      </c>
      <c r="AG183" s="61"/>
      <c r="AH183" s="1"/>
      <c r="AI183" s="1"/>
      <c r="AJ183" s="1"/>
      <c r="AK183" s="1"/>
    </row>
    <row r="184" customFormat="false" ht="14.25" hidden="false" customHeight="true" outlineLevel="0" collapsed="false">
      <c r="A184" s="1"/>
      <c r="B184" s="62" t="s">
        <v>47</v>
      </c>
      <c r="C184" s="57" t="n">
        <v>45467</v>
      </c>
      <c r="D184" s="1"/>
      <c r="E184" s="24" t="n">
        <f aca="false">+E183-F183</f>
        <v>0</v>
      </c>
      <c r="F184" s="24"/>
      <c r="G184" s="58" t="str">
        <f aca="false">IF(ISERR(F184/E184),"-",F184/E184)</f>
        <v>-</v>
      </c>
      <c r="H184" s="24"/>
      <c r="I184" s="24"/>
      <c r="J184" s="24"/>
      <c r="K184" s="24"/>
      <c r="L184" s="24" t="n">
        <f aca="false">SUM(H184:K184)</f>
        <v>0</v>
      </c>
      <c r="M184" s="58" t="str">
        <f aca="false">IF(ISERROR(1-(K184/L184)),"-",1-(K184/L184))</f>
        <v>-</v>
      </c>
      <c r="N184" s="59" t="str">
        <f aca="false">IF(ISERROR(L184/E184),"-",L184/E184)</f>
        <v>-</v>
      </c>
      <c r="O184" s="60" t="str">
        <f aca="false">IF(ISERROR(L184/E184),"-",L184/E184)</f>
        <v>-</v>
      </c>
      <c r="P184" s="60" t="n">
        <v>0.950000000000025</v>
      </c>
      <c r="Q184" s="60" t="n">
        <v>0.850000000000013</v>
      </c>
      <c r="R184" s="61"/>
      <c r="S184" s="1"/>
      <c r="T184" s="24" t="n">
        <f aca="false">+T183-U183</f>
        <v>0</v>
      </c>
      <c r="U184" s="24"/>
      <c r="V184" s="58" t="str">
        <f aca="false">IF(ISERR(U184/T184),"-",U184/T184)</f>
        <v>-</v>
      </c>
      <c r="W184" s="24"/>
      <c r="X184" s="24"/>
      <c r="Y184" s="24"/>
      <c r="Z184" s="24"/>
      <c r="AA184" s="24" t="n">
        <f aca="false">SUM(W184:Z184)</f>
        <v>0</v>
      </c>
      <c r="AB184" s="58" t="str">
        <f aca="false">IF(ISERROR(1-(Z184/AA184)),"-",1-(Z184/AA184))</f>
        <v>-</v>
      </c>
      <c r="AC184" s="59" t="str">
        <f aca="false">IF(ISERROR(AA184/T184),"-",AA184/T184)</f>
        <v>-</v>
      </c>
      <c r="AD184" s="60" t="str">
        <f aca="false">IF(ISERROR(AA184/T184),"-",AA184/T184)</f>
        <v>-</v>
      </c>
      <c r="AE184" s="60" t="n">
        <v>0.95</v>
      </c>
      <c r="AF184" s="60" t="n">
        <v>0.85</v>
      </c>
      <c r="AG184" s="61"/>
      <c r="AH184" s="1"/>
      <c r="AI184" s="1"/>
      <c r="AJ184" s="1"/>
      <c r="AK184" s="1"/>
    </row>
    <row r="185" customFormat="false" ht="14.25" hidden="false" customHeight="true" outlineLevel="0" collapsed="false">
      <c r="A185" s="1"/>
      <c r="B185" s="62" t="s">
        <v>47</v>
      </c>
      <c r="C185" s="57" t="n">
        <v>45468</v>
      </c>
      <c r="D185" s="1"/>
      <c r="E185" s="24" t="n">
        <f aca="false">+E184-F184</f>
        <v>0</v>
      </c>
      <c r="F185" s="24"/>
      <c r="G185" s="58" t="str">
        <f aca="false">IF(ISERR(F185/E185),"-",F185/E185)</f>
        <v>-</v>
      </c>
      <c r="H185" s="24"/>
      <c r="I185" s="24"/>
      <c r="J185" s="24"/>
      <c r="K185" s="24"/>
      <c r="L185" s="24" t="n">
        <f aca="false">SUM(H185:K185)</f>
        <v>0</v>
      </c>
      <c r="M185" s="58" t="str">
        <f aca="false">IF(ISERROR(1-(K185/L185)),"-",1-(K185/L185))</f>
        <v>-</v>
      </c>
      <c r="N185" s="59" t="str">
        <f aca="false">IF(ISERROR(L185/E185),"-",L185/E185)</f>
        <v>-</v>
      </c>
      <c r="O185" s="60" t="str">
        <f aca="false">IF(ISERROR(L185/E185),"-",L185/E185)</f>
        <v>-</v>
      </c>
      <c r="P185" s="60" t="n">
        <v>0.950000000000025</v>
      </c>
      <c r="Q185" s="60" t="n">
        <v>0.850000000000013</v>
      </c>
      <c r="R185" s="61"/>
      <c r="S185" s="1"/>
      <c r="T185" s="24" t="n">
        <f aca="false">+T184-U184</f>
        <v>0</v>
      </c>
      <c r="U185" s="24"/>
      <c r="V185" s="58" t="str">
        <f aca="false">IF(ISERR(U185/T185),"-",U185/T185)</f>
        <v>-</v>
      </c>
      <c r="W185" s="24"/>
      <c r="X185" s="24"/>
      <c r="Y185" s="24"/>
      <c r="Z185" s="24"/>
      <c r="AA185" s="24" t="n">
        <f aca="false">SUM(W185:Z185)</f>
        <v>0</v>
      </c>
      <c r="AB185" s="58" t="str">
        <f aca="false">IF(ISERROR(1-(Z185/AA185)),"-",1-(Z185/AA185))</f>
        <v>-</v>
      </c>
      <c r="AC185" s="59" t="str">
        <f aca="false">IF(ISERROR(AA185/T185),"-",AA185/T185)</f>
        <v>-</v>
      </c>
      <c r="AD185" s="60" t="str">
        <f aca="false">IF(ISERROR(AA185/T185),"-",AA185/T185)</f>
        <v>-</v>
      </c>
      <c r="AE185" s="60" t="n">
        <v>0.95</v>
      </c>
      <c r="AF185" s="60" t="n">
        <v>0.85</v>
      </c>
      <c r="AG185" s="61"/>
      <c r="AH185" s="1"/>
      <c r="AI185" s="1"/>
      <c r="AJ185" s="1"/>
      <c r="AK185" s="1"/>
    </row>
    <row r="186" customFormat="false" ht="14.25" hidden="false" customHeight="true" outlineLevel="0" collapsed="false">
      <c r="A186" s="1"/>
      <c r="B186" s="62" t="s">
        <v>47</v>
      </c>
      <c r="C186" s="57" t="n">
        <v>45469</v>
      </c>
      <c r="D186" s="1"/>
      <c r="E186" s="24" t="n">
        <f aca="false">+E185-F185</f>
        <v>0</v>
      </c>
      <c r="F186" s="24"/>
      <c r="G186" s="58" t="str">
        <f aca="false">IF(ISERR(F186/E186),"-",F186/E186)</f>
        <v>-</v>
      </c>
      <c r="H186" s="24"/>
      <c r="I186" s="24"/>
      <c r="J186" s="24"/>
      <c r="K186" s="24"/>
      <c r="L186" s="24" t="n">
        <f aca="false">SUM(H186:K186)</f>
        <v>0</v>
      </c>
      <c r="M186" s="58" t="str">
        <f aca="false">IF(ISERROR(1-(K186/L186)),"-",1-(K186/L186))</f>
        <v>-</v>
      </c>
      <c r="N186" s="59" t="str">
        <f aca="false">IF(ISERROR(L186/E186),"-",L186/E186)</f>
        <v>-</v>
      </c>
      <c r="O186" s="60" t="str">
        <f aca="false">IF(ISERROR(L186/E186),"-",L186/E186)</f>
        <v>-</v>
      </c>
      <c r="P186" s="60" t="n">
        <v>0.950000000000025</v>
      </c>
      <c r="Q186" s="60" t="n">
        <v>0.850000000000013</v>
      </c>
      <c r="R186" s="61"/>
      <c r="S186" s="1"/>
      <c r="T186" s="24" t="n">
        <f aca="false">+T185-U185</f>
        <v>0</v>
      </c>
      <c r="U186" s="24"/>
      <c r="V186" s="58" t="str">
        <f aca="false">IF(ISERR(U186/T186),"-",U186/T186)</f>
        <v>-</v>
      </c>
      <c r="W186" s="24"/>
      <c r="X186" s="24"/>
      <c r="Y186" s="24"/>
      <c r="Z186" s="24"/>
      <c r="AA186" s="24" t="n">
        <f aca="false">SUM(W186:Z186)</f>
        <v>0</v>
      </c>
      <c r="AB186" s="58" t="str">
        <f aca="false">IF(ISERROR(1-(Z186/AA186)),"-",1-(Z186/AA186))</f>
        <v>-</v>
      </c>
      <c r="AC186" s="59" t="str">
        <f aca="false">IF(ISERROR(AA186/T186),"-",AA186/T186)</f>
        <v>-</v>
      </c>
      <c r="AD186" s="60" t="str">
        <f aca="false">IF(ISERROR(AA186/T186),"-",AA186/T186)</f>
        <v>-</v>
      </c>
      <c r="AE186" s="60" t="n">
        <v>0.95</v>
      </c>
      <c r="AF186" s="60" t="n">
        <v>0.85</v>
      </c>
      <c r="AG186" s="61"/>
      <c r="AH186" s="1"/>
      <c r="AI186" s="1"/>
      <c r="AJ186" s="1"/>
      <c r="AK186" s="1"/>
    </row>
    <row r="187" customFormat="false" ht="14.25" hidden="false" customHeight="true" outlineLevel="0" collapsed="false">
      <c r="A187" s="1"/>
      <c r="B187" s="62" t="s">
        <v>47</v>
      </c>
      <c r="C187" s="57" t="n">
        <v>45470</v>
      </c>
      <c r="D187" s="1"/>
      <c r="E187" s="24" t="n">
        <f aca="false">+E186-F186</f>
        <v>0</v>
      </c>
      <c r="F187" s="24"/>
      <c r="G187" s="58" t="str">
        <f aca="false">IF(ISERR(F187/E187),"-",F187/E187)</f>
        <v>-</v>
      </c>
      <c r="H187" s="24"/>
      <c r="I187" s="24"/>
      <c r="J187" s="24"/>
      <c r="K187" s="24"/>
      <c r="L187" s="24" t="n">
        <f aca="false">SUM(H187:K187)</f>
        <v>0</v>
      </c>
      <c r="M187" s="58" t="str">
        <f aca="false">IF(ISERROR(1-(K187/L187)),"-",1-(K187/L187))</f>
        <v>-</v>
      </c>
      <c r="N187" s="59" t="str">
        <f aca="false">IF(ISERROR(L187/E187),"-",L187/E187)</f>
        <v>-</v>
      </c>
      <c r="O187" s="60" t="str">
        <f aca="false">IF(ISERROR(L187/E187),"-",L187/E187)</f>
        <v>-</v>
      </c>
      <c r="P187" s="60" t="n">
        <v>0.950000000000026</v>
      </c>
      <c r="Q187" s="60" t="n">
        <v>0.850000000000013</v>
      </c>
      <c r="R187" s="61"/>
      <c r="S187" s="1"/>
      <c r="T187" s="24" t="n">
        <f aca="false">+T186-U186</f>
        <v>0</v>
      </c>
      <c r="U187" s="24"/>
      <c r="V187" s="58" t="str">
        <f aca="false">IF(ISERR(U187/T187),"-",U187/T187)</f>
        <v>-</v>
      </c>
      <c r="W187" s="24"/>
      <c r="X187" s="24"/>
      <c r="Y187" s="24"/>
      <c r="Z187" s="24"/>
      <c r="AA187" s="24" t="n">
        <f aca="false">SUM(W187:Z187)</f>
        <v>0</v>
      </c>
      <c r="AB187" s="58" t="str">
        <f aca="false">IF(ISERROR(1-(Z187/AA187)),"-",1-(Z187/AA187))</f>
        <v>-</v>
      </c>
      <c r="AC187" s="59" t="str">
        <f aca="false">IF(ISERROR(AA187/T187),"-",AA187/T187)</f>
        <v>-</v>
      </c>
      <c r="AD187" s="60" t="str">
        <f aca="false">IF(ISERROR(AA187/T187),"-",AA187/T187)</f>
        <v>-</v>
      </c>
      <c r="AE187" s="60" t="n">
        <v>0.95</v>
      </c>
      <c r="AF187" s="60" t="n">
        <v>0.85</v>
      </c>
      <c r="AG187" s="61"/>
      <c r="AH187" s="1"/>
      <c r="AI187" s="1"/>
      <c r="AJ187" s="1"/>
      <c r="AK187" s="1"/>
    </row>
    <row r="188" customFormat="false" ht="14.25" hidden="false" customHeight="true" outlineLevel="0" collapsed="false">
      <c r="A188" s="1"/>
      <c r="B188" s="62" t="s">
        <v>47</v>
      </c>
      <c r="C188" s="57" t="n">
        <v>45471</v>
      </c>
      <c r="D188" s="1"/>
      <c r="E188" s="24" t="n">
        <f aca="false">+E187-F187</f>
        <v>0</v>
      </c>
      <c r="F188" s="24"/>
      <c r="G188" s="58" t="str">
        <f aca="false">IF(ISERR(F188/E188),"-",F188/E188)</f>
        <v>-</v>
      </c>
      <c r="H188" s="24"/>
      <c r="I188" s="24"/>
      <c r="J188" s="24"/>
      <c r="K188" s="24"/>
      <c r="L188" s="24" t="n">
        <f aca="false">SUM(H188:K188)</f>
        <v>0</v>
      </c>
      <c r="M188" s="58" t="str">
        <f aca="false">IF(ISERROR(1-(K188/L188)),"-",1-(K188/L188))</f>
        <v>-</v>
      </c>
      <c r="N188" s="59" t="str">
        <f aca="false">IF(ISERROR(L188/E188),"-",L188/E188)</f>
        <v>-</v>
      </c>
      <c r="O188" s="60" t="str">
        <f aca="false">IF(ISERROR(L188/E188),"-",L188/E188)</f>
        <v>-</v>
      </c>
      <c r="P188" s="60" t="n">
        <v>0.950000000000026</v>
      </c>
      <c r="Q188" s="60" t="n">
        <v>0.850000000000013</v>
      </c>
      <c r="R188" s="61"/>
      <c r="S188" s="1"/>
      <c r="T188" s="24" t="n">
        <f aca="false">+T187-U187</f>
        <v>0</v>
      </c>
      <c r="U188" s="24"/>
      <c r="V188" s="58" t="str">
        <f aca="false">IF(ISERR(U188/T188),"-",U188/T188)</f>
        <v>-</v>
      </c>
      <c r="W188" s="24"/>
      <c r="X188" s="24"/>
      <c r="Y188" s="24"/>
      <c r="Z188" s="24"/>
      <c r="AA188" s="24" t="n">
        <f aca="false">SUM(W188:Z188)</f>
        <v>0</v>
      </c>
      <c r="AB188" s="58" t="str">
        <f aca="false">IF(ISERROR(1-(Z188/AA188)),"-",1-(Z188/AA188))</f>
        <v>-</v>
      </c>
      <c r="AC188" s="59" t="str">
        <f aca="false">IF(ISERROR(AA188/T188),"-",AA188/T188)</f>
        <v>-</v>
      </c>
      <c r="AD188" s="60" t="str">
        <f aca="false">IF(ISERROR(AA188/T188),"-",AA188/T188)</f>
        <v>-</v>
      </c>
      <c r="AE188" s="60" t="n">
        <v>0.95</v>
      </c>
      <c r="AF188" s="60" t="n">
        <v>0.85</v>
      </c>
      <c r="AG188" s="61"/>
      <c r="AH188" s="1"/>
      <c r="AI188" s="1"/>
      <c r="AJ188" s="1"/>
      <c r="AK188" s="1"/>
    </row>
    <row r="189" customFormat="false" ht="14.25" hidden="false" customHeight="true" outlineLevel="0" collapsed="false">
      <c r="A189" s="1"/>
      <c r="B189" s="62" t="s">
        <v>47</v>
      </c>
      <c r="C189" s="57" t="n">
        <v>45472</v>
      </c>
      <c r="D189" s="1"/>
      <c r="E189" s="24" t="n">
        <f aca="false">+E188-F188</f>
        <v>0</v>
      </c>
      <c r="F189" s="24"/>
      <c r="G189" s="58" t="str">
        <f aca="false">IF(ISERR(F189/E189),"-",F189/E189)</f>
        <v>-</v>
      </c>
      <c r="H189" s="24"/>
      <c r="I189" s="24"/>
      <c r="J189" s="24"/>
      <c r="K189" s="24"/>
      <c r="L189" s="24" t="n">
        <f aca="false">SUM(H189:K189)</f>
        <v>0</v>
      </c>
      <c r="M189" s="58" t="str">
        <f aca="false">IF(ISERROR(1-(K189/L189)),"-",1-(K189/L189))</f>
        <v>-</v>
      </c>
      <c r="N189" s="59" t="str">
        <f aca="false">IF(ISERROR(L189/E189),"-",L189/E189)</f>
        <v>-</v>
      </c>
      <c r="O189" s="60" t="str">
        <f aca="false">IF(ISERROR(L189/E189),"-",L189/E189)</f>
        <v>-</v>
      </c>
      <c r="P189" s="60" t="n">
        <v>0.950000000000026</v>
      </c>
      <c r="Q189" s="60" t="n">
        <v>0.850000000000013</v>
      </c>
      <c r="R189" s="61"/>
      <c r="S189" s="1"/>
      <c r="T189" s="24" t="n">
        <f aca="false">+T188-U188</f>
        <v>0</v>
      </c>
      <c r="U189" s="24"/>
      <c r="V189" s="58" t="str">
        <f aca="false">IF(ISERR(U189/T189),"-",U189/T189)</f>
        <v>-</v>
      </c>
      <c r="W189" s="24"/>
      <c r="X189" s="24"/>
      <c r="Y189" s="24"/>
      <c r="Z189" s="24"/>
      <c r="AA189" s="24" t="n">
        <f aca="false">SUM(W189:Z189)</f>
        <v>0</v>
      </c>
      <c r="AB189" s="58" t="str">
        <f aca="false">IF(ISERROR(1-(Z189/AA189)),"-",1-(Z189/AA189))</f>
        <v>-</v>
      </c>
      <c r="AC189" s="59" t="str">
        <f aca="false">IF(ISERROR(AA189/T189),"-",AA189/T189)</f>
        <v>-</v>
      </c>
      <c r="AD189" s="60" t="str">
        <f aca="false">IF(ISERROR(AA189/T189),"-",AA189/T189)</f>
        <v>-</v>
      </c>
      <c r="AE189" s="60" t="n">
        <v>0.95</v>
      </c>
      <c r="AF189" s="60" t="n">
        <v>0.85</v>
      </c>
      <c r="AG189" s="61"/>
      <c r="AH189" s="1"/>
      <c r="AI189" s="1"/>
      <c r="AJ189" s="1"/>
      <c r="AK189" s="1"/>
    </row>
    <row r="190" customFormat="false" ht="14.25" hidden="false" customHeight="true" outlineLevel="0" collapsed="false">
      <c r="A190" s="1"/>
      <c r="B190" s="62" t="s">
        <v>47</v>
      </c>
      <c r="C190" s="57" t="n">
        <v>45473</v>
      </c>
      <c r="D190" s="1"/>
      <c r="E190" s="24" t="n">
        <f aca="false">+E189-F189</f>
        <v>0</v>
      </c>
      <c r="F190" s="24"/>
      <c r="G190" s="58" t="str">
        <f aca="false">IF(ISERR(F190/E190),"-",F190/E190)</f>
        <v>-</v>
      </c>
      <c r="H190" s="24"/>
      <c r="I190" s="24"/>
      <c r="J190" s="24"/>
      <c r="K190" s="24"/>
      <c r="L190" s="24" t="n">
        <f aca="false">SUM(H190:K190)</f>
        <v>0</v>
      </c>
      <c r="M190" s="58" t="str">
        <f aca="false">IF(ISERROR(1-(K190/L190)),"-",1-(K190/L190))</f>
        <v>-</v>
      </c>
      <c r="N190" s="59" t="str">
        <f aca="false">IF(ISERROR(L190/E190),"-",L190/E190)</f>
        <v>-</v>
      </c>
      <c r="O190" s="60" t="str">
        <f aca="false">IF(ISERROR(L190/E190),"-",L190/E190)</f>
        <v>-</v>
      </c>
      <c r="P190" s="60" t="n">
        <v>0.950000000000026</v>
      </c>
      <c r="Q190" s="60" t="n">
        <v>0.850000000000013</v>
      </c>
      <c r="R190" s="61"/>
      <c r="S190" s="1"/>
      <c r="T190" s="24" t="n">
        <f aca="false">+T189-U189</f>
        <v>0</v>
      </c>
      <c r="U190" s="24"/>
      <c r="V190" s="58" t="str">
        <f aca="false">IF(ISERR(U190/T190),"-",U190/T190)</f>
        <v>-</v>
      </c>
      <c r="W190" s="24"/>
      <c r="X190" s="24"/>
      <c r="Y190" s="24"/>
      <c r="Z190" s="24"/>
      <c r="AA190" s="24" t="n">
        <f aca="false">SUM(W190:Z190)</f>
        <v>0</v>
      </c>
      <c r="AB190" s="58" t="str">
        <f aca="false">IF(ISERROR(1-(Z190/AA190)),"-",1-(Z190/AA190))</f>
        <v>-</v>
      </c>
      <c r="AC190" s="59" t="str">
        <f aca="false">IF(ISERROR(AA190/T190),"-",AA190/T190)</f>
        <v>-</v>
      </c>
      <c r="AD190" s="60" t="str">
        <f aca="false">IF(ISERROR(AA190/T190),"-",AA190/T190)</f>
        <v>-</v>
      </c>
      <c r="AE190" s="60" t="n">
        <v>0.95</v>
      </c>
      <c r="AF190" s="60" t="n">
        <v>0.85</v>
      </c>
      <c r="AG190" s="61"/>
      <c r="AH190" s="1"/>
      <c r="AI190" s="1"/>
      <c r="AJ190" s="1"/>
      <c r="AK190" s="1"/>
    </row>
    <row r="191" customFormat="false" ht="14.25" hidden="false" customHeight="true" outlineLevel="0" collapsed="false">
      <c r="A191" s="1"/>
      <c r="B191" s="62" t="s">
        <v>48</v>
      </c>
      <c r="C191" s="57" t="n">
        <v>45474</v>
      </c>
      <c r="D191" s="1"/>
      <c r="E191" s="24" t="n">
        <f aca="false">+E190-F190</f>
        <v>0</v>
      </c>
      <c r="F191" s="24"/>
      <c r="G191" s="58" t="str">
        <f aca="false">IF(ISERR(F191/E191),"-",F191/E191)</f>
        <v>-</v>
      </c>
      <c r="H191" s="24"/>
      <c r="I191" s="24"/>
      <c r="J191" s="24"/>
      <c r="K191" s="24"/>
      <c r="L191" s="24" t="n">
        <f aca="false">SUM(H191:K191)</f>
        <v>0</v>
      </c>
      <c r="M191" s="58" t="str">
        <f aca="false">IF(ISERROR(1-(K191/L191)),"-",1-(K191/L191))</f>
        <v>-</v>
      </c>
      <c r="N191" s="59" t="str">
        <f aca="false">IF(ISERROR(L191/E191),"-",L191/E191)</f>
        <v>-</v>
      </c>
      <c r="O191" s="60" t="str">
        <f aca="false">IF(ISERROR(L191/E191),"-",L191/E191)</f>
        <v>-</v>
      </c>
      <c r="P191" s="60" t="n">
        <v>0.950000000000026</v>
      </c>
      <c r="Q191" s="60" t="n">
        <v>0.850000000000013</v>
      </c>
      <c r="R191" s="61"/>
      <c r="S191" s="1"/>
      <c r="T191" s="24" t="n">
        <f aca="false">+T190-U190</f>
        <v>0</v>
      </c>
      <c r="U191" s="24"/>
      <c r="V191" s="58" t="str">
        <f aca="false">IF(ISERR(U191/T191),"-",U191/T191)</f>
        <v>-</v>
      </c>
      <c r="W191" s="24"/>
      <c r="X191" s="24"/>
      <c r="Y191" s="24"/>
      <c r="Z191" s="24"/>
      <c r="AA191" s="24" t="n">
        <f aca="false">SUM(W191:Z191)</f>
        <v>0</v>
      </c>
      <c r="AB191" s="58" t="str">
        <f aca="false">IF(ISERROR(1-(Z191/AA191)),"-",1-(Z191/AA191))</f>
        <v>-</v>
      </c>
      <c r="AC191" s="59" t="str">
        <f aca="false">IF(ISERROR(AA191/T191),"-",AA191/T191)</f>
        <v>-</v>
      </c>
      <c r="AD191" s="60" t="str">
        <f aca="false">IF(ISERROR(AA191/T191),"-",AA191/T191)</f>
        <v>-</v>
      </c>
      <c r="AE191" s="60" t="n">
        <v>0.95</v>
      </c>
      <c r="AF191" s="60" t="n">
        <v>0.85</v>
      </c>
      <c r="AG191" s="61"/>
      <c r="AH191" s="1"/>
      <c r="AI191" s="1"/>
      <c r="AJ191" s="1"/>
      <c r="AK191" s="1"/>
    </row>
    <row r="192" customFormat="false" ht="14.25" hidden="false" customHeight="true" outlineLevel="0" collapsed="false">
      <c r="A192" s="1"/>
      <c r="B192" s="62" t="s">
        <v>48</v>
      </c>
      <c r="C192" s="57" t="n">
        <v>45475</v>
      </c>
      <c r="D192" s="1"/>
      <c r="E192" s="24" t="n">
        <f aca="false">+E191-F191</f>
        <v>0</v>
      </c>
      <c r="F192" s="24"/>
      <c r="G192" s="58" t="str">
        <f aca="false">IF(ISERR(F192/E192),"-",F192/E192)</f>
        <v>-</v>
      </c>
      <c r="H192" s="24"/>
      <c r="I192" s="24"/>
      <c r="J192" s="24"/>
      <c r="K192" s="24"/>
      <c r="L192" s="24" t="n">
        <f aca="false">SUM(H192:K192)</f>
        <v>0</v>
      </c>
      <c r="M192" s="58" t="str">
        <f aca="false">IF(ISERROR(1-(K192/L192)),"-",1-(K192/L192))</f>
        <v>-</v>
      </c>
      <c r="N192" s="59" t="str">
        <f aca="false">IF(ISERROR(L192/E192),"-",L192/E192)</f>
        <v>-</v>
      </c>
      <c r="O192" s="60" t="str">
        <f aca="false">IF(ISERROR(L192/E192),"-",L192/E192)</f>
        <v>-</v>
      </c>
      <c r="P192" s="60" t="n">
        <v>0.950000000000026</v>
      </c>
      <c r="Q192" s="60" t="n">
        <v>0.850000000000013</v>
      </c>
      <c r="R192" s="61"/>
      <c r="S192" s="1"/>
      <c r="T192" s="24" t="n">
        <f aca="false">+T191-U191</f>
        <v>0</v>
      </c>
      <c r="U192" s="24"/>
      <c r="V192" s="58" t="str">
        <f aca="false">IF(ISERR(U192/T192),"-",U192/T192)</f>
        <v>-</v>
      </c>
      <c r="W192" s="24"/>
      <c r="X192" s="24"/>
      <c r="Y192" s="24"/>
      <c r="Z192" s="24"/>
      <c r="AA192" s="24" t="n">
        <f aca="false">SUM(W192:Z192)</f>
        <v>0</v>
      </c>
      <c r="AB192" s="58" t="str">
        <f aca="false">IF(ISERROR(1-(Z192/AA192)),"-",1-(Z192/AA192))</f>
        <v>-</v>
      </c>
      <c r="AC192" s="59" t="str">
        <f aca="false">IF(ISERROR(AA192/T192),"-",AA192/T192)</f>
        <v>-</v>
      </c>
      <c r="AD192" s="60" t="str">
        <f aca="false">IF(ISERROR(AA192/T192),"-",AA192/T192)</f>
        <v>-</v>
      </c>
      <c r="AE192" s="60" t="n">
        <v>0.95</v>
      </c>
      <c r="AF192" s="60" t="n">
        <v>0.85</v>
      </c>
      <c r="AG192" s="61"/>
      <c r="AH192" s="1"/>
      <c r="AI192" s="1"/>
      <c r="AJ192" s="1"/>
      <c r="AK192" s="1"/>
    </row>
    <row r="193" customFormat="false" ht="14.25" hidden="false" customHeight="true" outlineLevel="0" collapsed="false">
      <c r="A193" s="1"/>
      <c r="B193" s="62" t="s">
        <v>48</v>
      </c>
      <c r="C193" s="57" t="n">
        <v>45476</v>
      </c>
      <c r="D193" s="1"/>
      <c r="E193" s="24" t="n">
        <f aca="false">+E192-F192</f>
        <v>0</v>
      </c>
      <c r="F193" s="24"/>
      <c r="G193" s="58" t="str">
        <f aca="false">IF(ISERR(F193/E193),"-",F193/E193)</f>
        <v>-</v>
      </c>
      <c r="H193" s="24"/>
      <c r="I193" s="24"/>
      <c r="J193" s="24"/>
      <c r="K193" s="24"/>
      <c r="L193" s="24" t="n">
        <f aca="false">SUM(H193:K193)</f>
        <v>0</v>
      </c>
      <c r="M193" s="58" t="str">
        <f aca="false">IF(ISERROR(1-(K193/L193)),"-",1-(K193/L193))</f>
        <v>-</v>
      </c>
      <c r="N193" s="59" t="str">
        <f aca="false">IF(ISERROR(L193/E193),"-",L193/E193)</f>
        <v>-</v>
      </c>
      <c r="O193" s="60" t="str">
        <f aca="false">IF(ISERROR(L193/E193),"-",L193/E193)</f>
        <v>-</v>
      </c>
      <c r="P193" s="60" t="n">
        <v>0.950000000000026</v>
      </c>
      <c r="Q193" s="60" t="n">
        <v>0.850000000000013</v>
      </c>
      <c r="R193" s="61"/>
      <c r="S193" s="1"/>
      <c r="T193" s="24" t="n">
        <f aca="false">+T192-U192</f>
        <v>0</v>
      </c>
      <c r="U193" s="24"/>
      <c r="V193" s="58" t="str">
        <f aca="false">IF(ISERR(U193/T193),"-",U193/T193)</f>
        <v>-</v>
      </c>
      <c r="W193" s="24"/>
      <c r="X193" s="24"/>
      <c r="Y193" s="24"/>
      <c r="Z193" s="24"/>
      <c r="AA193" s="24" t="n">
        <f aca="false">SUM(W193:Z193)</f>
        <v>0</v>
      </c>
      <c r="AB193" s="58" t="str">
        <f aca="false">IF(ISERROR(1-(Z193/AA193)),"-",1-(Z193/AA193))</f>
        <v>-</v>
      </c>
      <c r="AC193" s="59" t="str">
        <f aca="false">IF(ISERROR(AA193/T193),"-",AA193/T193)</f>
        <v>-</v>
      </c>
      <c r="AD193" s="60" t="str">
        <f aca="false">IF(ISERROR(AA193/T193),"-",AA193/T193)</f>
        <v>-</v>
      </c>
      <c r="AE193" s="60" t="n">
        <v>0.95</v>
      </c>
      <c r="AF193" s="60" t="n">
        <v>0.85</v>
      </c>
      <c r="AG193" s="61"/>
      <c r="AH193" s="1"/>
      <c r="AI193" s="1"/>
      <c r="AJ193" s="1"/>
      <c r="AK193" s="1"/>
    </row>
    <row r="194" customFormat="false" ht="14.25" hidden="false" customHeight="true" outlineLevel="0" collapsed="false">
      <c r="A194" s="1"/>
      <c r="B194" s="62" t="s">
        <v>48</v>
      </c>
      <c r="C194" s="57" t="n">
        <v>45477</v>
      </c>
      <c r="D194" s="1"/>
      <c r="E194" s="24" t="n">
        <f aca="false">+E193-F193</f>
        <v>0</v>
      </c>
      <c r="F194" s="24"/>
      <c r="G194" s="58" t="str">
        <f aca="false">IF(ISERR(F194/E194),"-",F194/E194)</f>
        <v>-</v>
      </c>
      <c r="H194" s="24"/>
      <c r="I194" s="24"/>
      <c r="J194" s="24"/>
      <c r="K194" s="24"/>
      <c r="L194" s="24" t="n">
        <f aca="false">SUM(H194:K194)</f>
        <v>0</v>
      </c>
      <c r="M194" s="58" t="str">
        <f aca="false">IF(ISERROR(1-(K194/L194)),"-",1-(K194/L194))</f>
        <v>-</v>
      </c>
      <c r="N194" s="59" t="str">
        <f aca="false">IF(ISERROR(L194/E194),"-",L194/E194)</f>
        <v>-</v>
      </c>
      <c r="O194" s="60" t="str">
        <f aca="false">IF(ISERROR(L194/E194),"-",L194/E194)</f>
        <v>-</v>
      </c>
      <c r="P194" s="60" t="n">
        <v>0.950000000000027</v>
      </c>
      <c r="Q194" s="60" t="n">
        <v>0.850000000000013</v>
      </c>
      <c r="R194" s="61"/>
      <c r="S194" s="1"/>
      <c r="T194" s="24" t="n">
        <f aca="false">+T193-U193</f>
        <v>0</v>
      </c>
      <c r="U194" s="24"/>
      <c r="V194" s="58" t="str">
        <f aca="false">IF(ISERR(U194/T194),"-",U194/T194)</f>
        <v>-</v>
      </c>
      <c r="W194" s="24"/>
      <c r="X194" s="24"/>
      <c r="Y194" s="24"/>
      <c r="Z194" s="24"/>
      <c r="AA194" s="24" t="n">
        <f aca="false">SUM(W194:Z194)</f>
        <v>0</v>
      </c>
      <c r="AB194" s="58" t="str">
        <f aca="false">IF(ISERROR(1-(Z194/AA194)),"-",1-(Z194/AA194))</f>
        <v>-</v>
      </c>
      <c r="AC194" s="59" t="str">
        <f aca="false">IF(ISERROR(AA194/T194),"-",AA194/T194)</f>
        <v>-</v>
      </c>
      <c r="AD194" s="60" t="str">
        <f aca="false">IF(ISERROR(AA194/T194),"-",AA194/T194)</f>
        <v>-</v>
      </c>
      <c r="AE194" s="60" t="n">
        <v>0.95</v>
      </c>
      <c r="AF194" s="60" t="n">
        <v>0.85</v>
      </c>
      <c r="AG194" s="61"/>
      <c r="AH194" s="1"/>
      <c r="AI194" s="1"/>
      <c r="AJ194" s="1"/>
      <c r="AK194" s="1"/>
    </row>
    <row r="195" customFormat="false" ht="14.25" hidden="false" customHeight="true" outlineLevel="0" collapsed="false">
      <c r="A195" s="1"/>
      <c r="B195" s="62" t="s">
        <v>48</v>
      </c>
      <c r="C195" s="57" t="n">
        <v>45478</v>
      </c>
      <c r="D195" s="1"/>
      <c r="E195" s="24" t="n">
        <f aca="false">+E194-F194</f>
        <v>0</v>
      </c>
      <c r="F195" s="24"/>
      <c r="G195" s="58" t="str">
        <f aca="false">IF(ISERR(F195/E195),"-",F195/E195)</f>
        <v>-</v>
      </c>
      <c r="H195" s="24"/>
      <c r="I195" s="24"/>
      <c r="J195" s="24"/>
      <c r="K195" s="24"/>
      <c r="L195" s="24" t="n">
        <f aca="false">SUM(H195:K195)</f>
        <v>0</v>
      </c>
      <c r="M195" s="58" t="str">
        <f aca="false">IF(ISERROR(1-(K195/L195)),"-",1-(K195/L195))</f>
        <v>-</v>
      </c>
      <c r="N195" s="59" t="str">
        <f aca="false">IF(ISERROR(L195/E195),"-",L195/E195)</f>
        <v>-</v>
      </c>
      <c r="O195" s="60" t="str">
        <f aca="false">IF(ISERROR(L195/E195),"-",L195/E195)</f>
        <v>-</v>
      </c>
      <c r="P195" s="60" t="n">
        <v>0.950000000000027</v>
      </c>
      <c r="Q195" s="60" t="n">
        <v>0.850000000000013</v>
      </c>
      <c r="R195" s="61"/>
      <c r="S195" s="1"/>
      <c r="T195" s="24" t="n">
        <f aca="false">+T194-U194</f>
        <v>0</v>
      </c>
      <c r="U195" s="24"/>
      <c r="V195" s="58" t="str">
        <f aca="false">IF(ISERR(U195/T195),"-",U195/T195)</f>
        <v>-</v>
      </c>
      <c r="W195" s="24"/>
      <c r="X195" s="24"/>
      <c r="Y195" s="24"/>
      <c r="Z195" s="24"/>
      <c r="AA195" s="24" t="n">
        <f aca="false">SUM(W195:Z195)</f>
        <v>0</v>
      </c>
      <c r="AB195" s="58" t="str">
        <f aca="false">IF(ISERROR(1-(Z195/AA195)),"-",1-(Z195/AA195))</f>
        <v>-</v>
      </c>
      <c r="AC195" s="59" t="str">
        <f aca="false">IF(ISERROR(AA195/T195),"-",AA195/T195)</f>
        <v>-</v>
      </c>
      <c r="AD195" s="60" t="str">
        <f aca="false">IF(ISERROR(AA195/T195),"-",AA195/T195)</f>
        <v>-</v>
      </c>
      <c r="AE195" s="60" t="n">
        <v>0.95</v>
      </c>
      <c r="AF195" s="60" t="n">
        <v>0.85</v>
      </c>
      <c r="AG195" s="61"/>
      <c r="AH195" s="1"/>
      <c r="AI195" s="1"/>
      <c r="AJ195" s="1"/>
      <c r="AK195" s="1"/>
    </row>
    <row r="196" customFormat="false" ht="14.25" hidden="false" customHeight="true" outlineLevel="0" collapsed="false">
      <c r="A196" s="1"/>
      <c r="B196" s="62" t="s">
        <v>48</v>
      </c>
      <c r="C196" s="57" t="n">
        <v>45479</v>
      </c>
      <c r="D196" s="1"/>
      <c r="E196" s="24" t="n">
        <f aca="false">+E195-F195</f>
        <v>0</v>
      </c>
      <c r="F196" s="24"/>
      <c r="G196" s="58" t="str">
        <f aca="false">IF(ISERR(F196/E196),"-",F196/E196)</f>
        <v>-</v>
      </c>
      <c r="H196" s="24"/>
      <c r="I196" s="24"/>
      <c r="J196" s="24"/>
      <c r="K196" s="24"/>
      <c r="L196" s="24" t="n">
        <f aca="false">SUM(H196:K196)</f>
        <v>0</v>
      </c>
      <c r="M196" s="58" t="str">
        <f aca="false">IF(ISERROR(1-(K196/L196)),"-",1-(K196/L196))</f>
        <v>-</v>
      </c>
      <c r="N196" s="59" t="str">
        <f aca="false">IF(ISERROR(L196/E196),"-",L196/E196)</f>
        <v>-</v>
      </c>
      <c r="O196" s="60" t="str">
        <f aca="false">IF(ISERROR(L196/E196),"-",L196/E196)</f>
        <v>-</v>
      </c>
      <c r="P196" s="60" t="n">
        <v>0.950000000000027</v>
      </c>
      <c r="Q196" s="60" t="n">
        <v>0.850000000000013</v>
      </c>
      <c r="R196" s="61"/>
      <c r="S196" s="1"/>
      <c r="T196" s="24" t="n">
        <f aca="false">+T195-U195</f>
        <v>0</v>
      </c>
      <c r="U196" s="24"/>
      <c r="V196" s="58" t="str">
        <f aca="false">IF(ISERR(U196/T196),"-",U196/T196)</f>
        <v>-</v>
      </c>
      <c r="W196" s="24"/>
      <c r="X196" s="24"/>
      <c r="Y196" s="24"/>
      <c r="Z196" s="24"/>
      <c r="AA196" s="24" t="n">
        <f aca="false">SUM(W196:Z196)</f>
        <v>0</v>
      </c>
      <c r="AB196" s="58" t="str">
        <f aca="false">IF(ISERROR(1-(Z196/AA196)),"-",1-(Z196/AA196))</f>
        <v>-</v>
      </c>
      <c r="AC196" s="59" t="str">
        <f aca="false">IF(ISERROR(AA196/T196),"-",AA196/T196)</f>
        <v>-</v>
      </c>
      <c r="AD196" s="60" t="str">
        <f aca="false">IF(ISERROR(AA196/T196),"-",AA196/T196)</f>
        <v>-</v>
      </c>
      <c r="AE196" s="60" t="n">
        <v>0.95</v>
      </c>
      <c r="AF196" s="60" t="n">
        <v>0.85</v>
      </c>
      <c r="AG196" s="61"/>
      <c r="AH196" s="1"/>
      <c r="AI196" s="1"/>
      <c r="AJ196" s="1"/>
      <c r="AK196" s="1"/>
    </row>
    <row r="197" customFormat="false" ht="14.25" hidden="false" customHeight="true" outlineLevel="0" collapsed="false">
      <c r="A197" s="1"/>
      <c r="B197" s="62" t="s">
        <v>48</v>
      </c>
      <c r="C197" s="57" t="n">
        <v>45480</v>
      </c>
      <c r="D197" s="1"/>
      <c r="E197" s="24" t="n">
        <f aca="false">+E196-F196</f>
        <v>0</v>
      </c>
      <c r="F197" s="24"/>
      <c r="G197" s="58" t="str">
        <f aca="false">IF(ISERR(F197/E197),"-",F197/E197)</f>
        <v>-</v>
      </c>
      <c r="H197" s="24"/>
      <c r="I197" s="24"/>
      <c r="J197" s="24"/>
      <c r="K197" s="24"/>
      <c r="L197" s="24" t="n">
        <f aca="false">SUM(H197:K197)</f>
        <v>0</v>
      </c>
      <c r="M197" s="58" t="str">
        <f aca="false">IF(ISERROR(1-(K197/L197)),"-",1-(K197/L197))</f>
        <v>-</v>
      </c>
      <c r="N197" s="59" t="str">
        <f aca="false">IF(ISERROR(L197/E197),"-",L197/E197)</f>
        <v>-</v>
      </c>
      <c r="O197" s="60" t="str">
        <f aca="false">IF(ISERROR(L197/E197),"-",L197/E197)</f>
        <v>-</v>
      </c>
      <c r="P197" s="60" t="n">
        <v>0.950000000000027</v>
      </c>
      <c r="Q197" s="60" t="n">
        <v>0.850000000000014</v>
      </c>
      <c r="R197" s="61"/>
      <c r="S197" s="1"/>
      <c r="T197" s="24" t="n">
        <f aca="false">+T196-U196</f>
        <v>0</v>
      </c>
      <c r="U197" s="24"/>
      <c r="V197" s="58" t="str">
        <f aca="false">IF(ISERR(U197/T197),"-",U197/T197)</f>
        <v>-</v>
      </c>
      <c r="W197" s="24"/>
      <c r="X197" s="24"/>
      <c r="Y197" s="24"/>
      <c r="Z197" s="24"/>
      <c r="AA197" s="24" t="n">
        <f aca="false">SUM(W197:Z197)</f>
        <v>0</v>
      </c>
      <c r="AB197" s="58" t="str">
        <f aca="false">IF(ISERROR(1-(Z197/AA197)),"-",1-(Z197/AA197))</f>
        <v>-</v>
      </c>
      <c r="AC197" s="59" t="str">
        <f aca="false">IF(ISERROR(AA197/T197),"-",AA197/T197)</f>
        <v>-</v>
      </c>
      <c r="AD197" s="60" t="str">
        <f aca="false">IF(ISERROR(AA197/T197),"-",AA197/T197)</f>
        <v>-</v>
      </c>
      <c r="AE197" s="60" t="n">
        <v>0.95</v>
      </c>
      <c r="AF197" s="60" t="n">
        <v>0.85</v>
      </c>
      <c r="AG197" s="61"/>
      <c r="AH197" s="1"/>
      <c r="AI197" s="1"/>
      <c r="AJ197" s="1"/>
      <c r="AK197" s="1"/>
    </row>
    <row r="198" customFormat="false" ht="14.25" hidden="false" customHeight="true" outlineLevel="0" collapsed="false">
      <c r="A198" s="1"/>
      <c r="B198" s="62" t="s">
        <v>48</v>
      </c>
      <c r="C198" s="57" t="n">
        <v>45481</v>
      </c>
      <c r="D198" s="1"/>
      <c r="E198" s="24" t="n">
        <f aca="false">+E197-F197</f>
        <v>0</v>
      </c>
      <c r="F198" s="24"/>
      <c r="G198" s="58" t="str">
        <f aca="false">IF(ISERR(F198/E198),"-",F198/E198)</f>
        <v>-</v>
      </c>
      <c r="H198" s="24"/>
      <c r="I198" s="24"/>
      <c r="J198" s="24"/>
      <c r="K198" s="24"/>
      <c r="L198" s="24" t="n">
        <f aca="false">SUM(H198:K198)</f>
        <v>0</v>
      </c>
      <c r="M198" s="58" t="str">
        <f aca="false">IF(ISERROR(1-(K198/L198)),"-",1-(K198/L198))</f>
        <v>-</v>
      </c>
      <c r="N198" s="59" t="str">
        <f aca="false">IF(ISERROR(L198/E198),"-",L198/E198)</f>
        <v>-</v>
      </c>
      <c r="O198" s="60" t="str">
        <f aca="false">IF(ISERROR(L198/E198),"-",L198/E198)</f>
        <v>-</v>
      </c>
      <c r="P198" s="60" t="n">
        <v>0.950000000000027</v>
      </c>
      <c r="Q198" s="60" t="n">
        <v>0.850000000000014</v>
      </c>
      <c r="R198" s="61"/>
      <c r="S198" s="1"/>
      <c r="T198" s="24" t="n">
        <f aca="false">+T197-U197</f>
        <v>0</v>
      </c>
      <c r="U198" s="24"/>
      <c r="V198" s="58" t="str">
        <f aca="false">IF(ISERR(U198/T198),"-",U198/T198)</f>
        <v>-</v>
      </c>
      <c r="W198" s="24"/>
      <c r="X198" s="24"/>
      <c r="Y198" s="24"/>
      <c r="Z198" s="24"/>
      <c r="AA198" s="24" t="n">
        <f aca="false">SUM(W198:Z198)</f>
        <v>0</v>
      </c>
      <c r="AB198" s="58" t="str">
        <f aca="false">IF(ISERROR(1-(Z198/AA198)),"-",1-(Z198/AA198))</f>
        <v>-</v>
      </c>
      <c r="AC198" s="59" t="str">
        <f aca="false">IF(ISERROR(AA198/T198),"-",AA198/T198)</f>
        <v>-</v>
      </c>
      <c r="AD198" s="60" t="str">
        <f aca="false">IF(ISERROR(AA198/T198),"-",AA198/T198)</f>
        <v>-</v>
      </c>
      <c r="AE198" s="60" t="n">
        <v>0.95</v>
      </c>
      <c r="AF198" s="60" t="n">
        <v>0.85</v>
      </c>
      <c r="AG198" s="61"/>
      <c r="AH198" s="1"/>
      <c r="AI198" s="1"/>
      <c r="AJ198" s="1"/>
      <c r="AK198" s="1"/>
    </row>
    <row r="199" customFormat="false" ht="14.25" hidden="false" customHeight="true" outlineLevel="0" collapsed="false">
      <c r="A199" s="1"/>
      <c r="B199" s="62" t="s">
        <v>48</v>
      </c>
      <c r="C199" s="57" t="n">
        <v>45482</v>
      </c>
      <c r="D199" s="1"/>
      <c r="E199" s="24" t="n">
        <f aca="false">+E198-F198</f>
        <v>0</v>
      </c>
      <c r="F199" s="24"/>
      <c r="G199" s="58" t="str">
        <f aca="false">IF(ISERR(F199/E199),"-",F199/E199)</f>
        <v>-</v>
      </c>
      <c r="H199" s="24"/>
      <c r="I199" s="24"/>
      <c r="J199" s="24"/>
      <c r="K199" s="24"/>
      <c r="L199" s="24" t="n">
        <f aca="false">SUM(H199:K199)</f>
        <v>0</v>
      </c>
      <c r="M199" s="58" t="str">
        <f aca="false">IF(ISERROR(1-(K199/L199)),"-",1-(K199/L199))</f>
        <v>-</v>
      </c>
      <c r="N199" s="59" t="str">
        <f aca="false">IF(ISERROR(L199/E199),"-",L199/E199)</f>
        <v>-</v>
      </c>
      <c r="O199" s="60" t="str">
        <f aca="false">IF(ISERROR(L199/E199),"-",L199/E199)</f>
        <v>-</v>
      </c>
      <c r="P199" s="60" t="n">
        <v>0.950000000000027</v>
      </c>
      <c r="Q199" s="60" t="n">
        <v>0.850000000000014</v>
      </c>
      <c r="R199" s="61"/>
      <c r="S199" s="1"/>
      <c r="T199" s="24" t="n">
        <f aca="false">+T198-U198</f>
        <v>0</v>
      </c>
      <c r="U199" s="24"/>
      <c r="V199" s="58" t="str">
        <f aca="false">IF(ISERR(U199/T199),"-",U199/T199)</f>
        <v>-</v>
      </c>
      <c r="W199" s="24"/>
      <c r="X199" s="24"/>
      <c r="Y199" s="24"/>
      <c r="Z199" s="24"/>
      <c r="AA199" s="24" t="n">
        <f aca="false">SUM(W199:Z199)</f>
        <v>0</v>
      </c>
      <c r="AB199" s="58" t="str">
        <f aca="false">IF(ISERROR(1-(Z199/AA199)),"-",1-(Z199/AA199))</f>
        <v>-</v>
      </c>
      <c r="AC199" s="59" t="str">
        <f aca="false">IF(ISERROR(AA199/T199),"-",AA199/T199)</f>
        <v>-</v>
      </c>
      <c r="AD199" s="60" t="str">
        <f aca="false">IF(ISERROR(AA199/T199),"-",AA199/T199)</f>
        <v>-</v>
      </c>
      <c r="AE199" s="60" t="n">
        <v>0.95</v>
      </c>
      <c r="AF199" s="60" t="n">
        <v>0.85</v>
      </c>
      <c r="AG199" s="61"/>
      <c r="AH199" s="1"/>
      <c r="AI199" s="1"/>
      <c r="AJ199" s="1"/>
      <c r="AK199" s="1"/>
    </row>
    <row r="200" customFormat="false" ht="14.25" hidden="false" customHeight="true" outlineLevel="0" collapsed="false">
      <c r="A200" s="1"/>
      <c r="B200" s="62" t="s">
        <v>48</v>
      </c>
      <c r="C200" s="57" t="n">
        <v>45483</v>
      </c>
      <c r="D200" s="1"/>
      <c r="E200" s="24" t="n">
        <f aca="false">+E199-F199</f>
        <v>0</v>
      </c>
      <c r="F200" s="24"/>
      <c r="G200" s="58" t="str">
        <f aca="false">IF(ISERR(F200/E200),"-",F200/E200)</f>
        <v>-</v>
      </c>
      <c r="H200" s="24"/>
      <c r="I200" s="24"/>
      <c r="J200" s="24"/>
      <c r="K200" s="24"/>
      <c r="L200" s="24" t="n">
        <f aca="false">SUM(H200:K200)</f>
        <v>0</v>
      </c>
      <c r="M200" s="58" t="str">
        <f aca="false">IF(ISERROR(1-(K200/L200)),"-",1-(K200/L200))</f>
        <v>-</v>
      </c>
      <c r="N200" s="59" t="str">
        <f aca="false">IF(ISERROR(L200/E200),"-",L200/E200)</f>
        <v>-</v>
      </c>
      <c r="O200" s="60" t="str">
        <f aca="false">IF(ISERROR(L200/E200),"-",L200/E200)</f>
        <v>-</v>
      </c>
      <c r="P200" s="60" t="n">
        <v>0.950000000000028</v>
      </c>
      <c r="Q200" s="60" t="n">
        <v>0.850000000000014</v>
      </c>
      <c r="R200" s="61"/>
      <c r="S200" s="1"/>
      <c r="T200" s="24" t="n">
        <f aca="false">+T199-U199</f>
        <v>0</v>
      </c>
      <c r="U200" s="24"/>
      <c r="V200" s="58" t="str">
        <f aca="false">IF(ISERR(U200/T200),"-",U200/T200)</f>
        <v>-</v>
      </c>
      <c r="W200" s="24"/>
      <c r="X200" s="24"/>
      <c r="Y200" s="24"/>
      <c r="Z200" s="24"/>
      <c r="AA200" s="24" t="n">
        <f aca="false">SUM(W200:Z200)</f>
        <v>0</v>
      </c>
      <c r="AB200" s="58" t="str">
        <f aca="false">IF(ISERROR(1-(Z200/AA200)),"-",1-(Z200/AA200))</f>
        <v>-</v>
      </c>
      <c r="AC200" s="59" t="str">
        <f aca="false">IF(ISERROR(AA200/T200),"-",AA200/T200)</f>
        <v>-</v>
      </c>
      <c r="AD200" s="60" t="str">
        <f aca="false">IF(ISERROR(AA200/T200),"-",AA200/T200)</f>
        <v>-</v>
      </c>
      <c r="AE200" s="60" t="n">
        <v>0.95</v>
      </c>
      <c r="AF200" s="60" t="n">
        <v>0.85</v>
      </c>
      <c r="AG200" s="61"/>
      <c r="AH200" s="1"/>
      <c r="AI200" s="1"/>
      <c r="AJ200" s="1"/>
      <c r="AK200" s="1"/>
    </row>
    <row r="201" customFormat="false" ht="14.25" hidden="false" customHeight="true" outlineLevel="0" collapsed="false">
      <c r="A201" s="1"/>
      <c r="B201" s="62" t="s">
        <v>48</v>
      </c>
      <c r="C201" s="57" t="n">
        <v>45484</v>
      </c>
      <c r="D201" s="1"/>
      <c r="E201" s="24" t="n">
        <f aca="false">+E200-F200</f>
        <v>0</v>
      </c>
      <c r="F201" s="24"/>
      <c r="G201" s="58" t="str">
        <f aca="false">IF(ISERR(F201/E201),"-",F201/E201)</f>
        <v>-</v>
      </c>
      <c r="H201" s="24"/>
      <c r="I201" s="24"/>
      <c r="J201" s="24"/>
      <c r="K201" s="24"/>
      <c r="L201" s="24" t="n">
        <f aca="false">SUM(H201:K201)</f>
        <v>0</v>
      </c>
      <c r="M201" s="58" t="str">
        <f aca="false">IF(ISERROR(1-(K201/L201)),"-",1-(K201/L201))</f>
        <v>-</v>
      </c>
      <c r="N201" s="59" t="str">
        <f aca="false">IF(ISERROR(L201/E201),"-",L201/E201)</f>
        <v>-</v>
      </c>
      <c r="O201" s="60" t="str">
        <f aca="false">IF(ISERROR(L201/E201),"-",L201/E201)</f>
        <v>-</v>
      </c>
      <c r="P201" s="60" t="n">
        <v>0.950000000000028</v>
      </c>
      <c r="Q201" s="60" t="n">
        <v>0.850000000000014</v>
      </c>
      <c r="R201" s="61"/>
      <c r="S201" s="1"/>
      <c r="T201" s="24" t="n">
        <f aca="false">+T200-U200</f>
        <v>0</v>
      </c>
      <c r="U201" s="24"/>
      <c r="V201" s="58" t="str">
        <f aca="false">IF(ISERR(U201/T201),"-",U201/T201)</f>
        <v>-</v>
      </c>
      <c r="W201" s="24"/>
      <c r="X201" s="24"/>
      <c r="Y201" s="24"/>
      <c r="Z201" s="24"/>
      <c r="AA201" s="24" t="n">
        <f aca="false">SUM(W201:Z201)</f>
        <v>0</v>
      </c>
      <c r="AB201" s="58" t="str">
        <f aca="false">IF(ISERROR(1-(Z201/AA201)),"-",1-(Z201/AA201))</f>
        <v>-</v>
      </c>
      <c r="AC201" s="59" t="str">
        <f aca="false">IF(ISERROR(AA201/T201),"-",AA201/T201)</f>
        <v>-</v>
      </c>
      <c r="AD201" s="60" t="str">
        <f aca="false">IF(ISERROR(AA201/T201),"-",AA201/T201)</f>
        <v>-</v>
      </c>
      <c r="AE201" s="60" t="n">
        <v>0.95</v>
      </c>
      <c r="AF201" s="60" t="n">
        <v>0.85</v>
      </c>
      <c r="AG201" s="61"/>
      <c r="AH201" s="1"/>
      <c r="AI201" s="1"/>
      <c r="AJ201" s="1"/>
      <c r="AK201" s="1"/>
    </row>
    <row r="202" customFormat="false" ht="14.25" hidden="false" customHeight="true" outlineLevel="0" collapsed="false">
      <c r="A202" s="1"/>
      <c r="B202" s="62" t="s">
        <v>48</v>
      </c>
      <c r="C202" s="57" t="n">
        <v>45485</v>
      </c>
      <c r="D202" s="1"/>
      <c r="E202" s="24" t="n">
        <f aca="false">+E201-F201</f>
        <v>0</v>
      </c>
      <c r="F202" s="24"/>
      <c r="G202" s="58" t="str">
        <f aca="false">IF(ISERR(F202/E202),"-",F202/E202)</f>
        <v>-</v>
      </c>
      <c r="H202" s="24"/>
      <c r="I202" s="24"/>
      <c r="J202" s="24"/>
      <c r="K202" s="24"/>
      <c r="L202" s="24" t="n">
        <f aca="false">SUM(H202:K202)</f>
        <v>0</v>
      </c>
      <c r="M202" s="58" t="str">
        <f aca="false">IF(ISERROR(1-(K202/L202)),"-",1-(K202/L202))</f>
        <v>-</v>
      </c>
      <c r="N202" s="59" t="str">
        <f aca="false">IF(ISERROR(L202/E202),"-",L202/E202)</f>
        <v>-</v>
      </c>
      <c r="O202" s="60" t="str">
        <f aca="false">IF(ISERROR(L202/E202),"-",L202/E202)</f>
        <v>-</v>
      </c>
      <c r="P202" s="60" t="n">
        <v>0.950000000000028</v>
      </c>
      <c r="Q202" s="60" t="n">
        <v>0.850000000000014</v>
      </c>
      <c r="R202" s="61"/>
      <c r="S202" s="1"/>
      <c r="T202" s="24" t="n">
        <f aca="false">+T201-U201</f>
        <v>0</v>
      </c>
      <c r="U202" s="24"/>
      <c r="V202" s="58" t="str">
        <f aca="false">IF(ISERR(U202/T202),"-",U202/T202)</f>
        <v>-</v>
      </c>
      <c r="W202" s="24"/>
      <c r="X202" s="24"/>
      <c r="Y202" s="24"/>
      <c r="Z202" s="24"/>
      <c r="AA202" s="24" t="n">
        <f aca="false">SUM(W202:Z202)</f>
        <v>0</v>
      </c>
      <c r="AB202" s="58" t="str">
        <f aca="false">IF(ISERROR(1-(Z202/AA202)),"-",1-(Z202/AA202))</f>
        <v>-</v>
      </c>
      <c r="AC202" s="59" t="str">
        <f aca="false">IF(ISERROR(AA202/T202),"-",AA202/T202)</f>
        <v>-</v>
      </c>
      <c r="AD202" s="60" t="str">
        <f aca="false">IF(ISERROR(AA202/T202),"-",AA202/T202)</f>
        <v>-</v>
      </c>
      <c r="AE202" s="60" t="n">
        <v>0.95</v>
      </c>
      <c r="AF202" s="60" t="n">
        <v>0.85</v>
      </c>
      <c r="AG202" s="61"/>
      <c r="AH202" s="1"/>
      <c r="AI202" s="1"/>
      <c r="AJ202" s="1"/>
      <c r="AK202" s="1"/>
    </row>
    <row r="203" customFormat="false" ht="14.25" hidden="false" customHeight="true" outlineLevel="0" collapsed="false">
      <c r="A203" s="1"/>
      <c r="B203" s="62" t="s">
        <v>48</v>
      </c>
      <c r="C203" s="57" t="n">
        <v>45486</v>
      </c>
      <c r="D203" s="1"/>
      <c r="E203" s="24" t="n">
        <f aca="false">+E202-F202</f>
        <v>0</v>
      </c>
      <c r="F203" s="24"/>
      <c r="G203" s="58" t="str">
        <f aca="false">IF(ISERR(F203/E203),"-",F203/E203)</f>
        <v>-</v>
      </c>
      <c r="H203" s="24"/>
      <c r="I203" s="24"/>
      <c r="J203" s="24"/>
      <c r="K203" s="24"/>
      <c r="L203" s="24" t="n">
        <f aca="false">SUM(H203:K203)</f>
        <v>0</v>
      </c>
      <c r="M203" s="58" t="str">
        <f aca="false">IF(ISERROR(1-(K203/L203)),"-",1-(K203/L203))</f>
        <v>-</v>
      </c>
      <c r="N203" s="59" t="str">
        <f aca="false">IF(ISERROR(L203/E203),"-",L203/E203)</f>
        <v>-</v>
      </c>
      <c r="O203" s="60" t="str">
        <f aca="false">IF(ISERROR(L203/E203),"-",L203/E203)</f>
        <v>-</v>
      </c>
      <c r="P203" s="60" t="n">
        <v>0.950000000000028</v>
      </c>
      <c r="Q203" s="60" t="n">
        <v>0.850000000000014</v>
      </c>
      <c r="R203" s="61"/>
      <c r="S203" s="1"/>
      <c r="T203" s="24" t="n">
        <f aca="false">+T202-U202</f>
        <v>0</v>
      </c>
      <c r="U203" s="24"/>
      <c r="V203" s="58" t="str">
        <f aca="false">IF(ISERR(U203/T203),"-",U203/T203)</f>
        <v>-</v>
      </c>
      <c r="W203" s="24"/>
      <c r="X203" s="24"/>
      <c r="Y203" s="24"/>
      <c r="Z203" s="24"/>
      <c r="AA203" s="24" t="n">
        <f aca="false">SUM(W203:Z203)</f>
        <v>0</v>
      </c>
      <c r="AB203" s="58" t="str">
        <f aca="false">IF(ISERROR(1-(Z203/AA203)),"-",1-(Z203/AA203))</f>
        <v>-</v>
      </c>
      <c r="AC203" s="59" t="str">
        <f aca="false">IF(ISERROR(AA203/T203),"-",AA203/T203)</f>
        <v>-</v>
      </c>
      <c r="AD203" s="60" t="str">
        <f aca="false">IF(ISERROR(AA203/T203),"-",AA203/T203)</f>
        <v>-</v>
      </c>
      <c r="AE203" s="60" t="n">
        <v>0.95</v>
      </c>
      <c r="AF203" s="60" t="n">
        <v>0.85</v>
      </c>
      <c r="AG203" s="61"/>
      <c r="AH203" s="1"/>
      <c r="AI203" s="1"/>
      <c r="AJ203" s="1"/>
      <c r="AK203" s="1"/>
    </row>
    <row r="204" customFormat="false" ht="14.25" hidden="false" customHeight="true" outlineLevel="0" collapsed="false">
      <c r="A204" s="1"/>
      <c r="B204" s="62" t="s">
        <v>48</v>
      </c>
      <c r="C204" s="57" t="n">
        <v>45487</v>
      </c>
      <c r="D204" s="1"/>
      <c r="E204" s="24" t="n">
        <f aca="false">+E203-F203</f>
        <v>0</v>
      </c>
      <c r="F204" s="24"/>
      <c r="G204" s="58" t="str">
        <f aca="false">IF(ISERR(F204/E204),"-",F204/E204)</f>
        <v>-</v>
      </c>
      <c r="H204" s="24"/>
      <c r="I204" s="24"/>
      <c r="J204" s="24"/>
      <c r="K204" s="24"/>
      <c r="L204" s="24" t="n">
        <f aca="false">SUM(H204:K204)</f>
        <v>0</v>
      </c>
      <c r="M204" s="58" t="str">
        <f aca="false">IF(ISERROR(1-(K204/L204)),"-",1-(K204/L204))</f>
        <v>-</v>
      </c>
      <c r="N204" s="59" t="str">
        <f aca="false">IF(ISERROR(L204/E204),"-",L204/E204)</f>
        <v>-</v>
      </c>
      <c r="O204" s="60" t="str">
        <f aca="false">IF(ISERROR(L204/E204),"-",L204/E204)</f>
        <v>-</v>
      </c>
      <c r="P204" s="60" t="n">
        <v>0.950000000000028</v>
      </c>
      <c r="Q204" s="60" t="n">
        <v>0.850000000000014</v>
      </c>
      <c r="R204" s="61"/>
      <c r="S204" s="1"/>
      <c r="T204" s="24" t="n">
        <f aca="false">+T203-U203</f>
        <v>0</v>
      </c>
      <c r="U204" s="24"/>
      <c r="V204" s="58" t="str">
        <f aca="false">IF(ISERR(U204/T204),"-",U204/T204)</f>
        <v>-</v>
      </c>
      <c r="W204" s="24"/>
      <c r="X204" s="24"/>
      <c r="Y204" s="24"/>
      <c r="Z204" s="24"/>
      <c r="AA204" s="24" t="n">
        <f aca="false">SUM(W204:Z204)</f>
        <v>0</v>
      </c>
      <c r="AB204" s="58" t="str">
        <f aca="false">IF(ISERROR(1-(Z204/AA204)),"-",1-(Z204/AA204))</f>
        <v>-</v>
      </c>
      <c r="AC204" s="59" t="str">
        <f aca="false">IF(ISERROR(AA204/T204),"-",AA204/T204)</f>
        <v>-</v>
      </c>
      <c r="AD204" s="60" t="str">
        <f aca="false">IF(ISERROR(AA204/T204),"-",AA204/T204)</f>
        <v>-</v>
      </c>
      <c r="AE204" s="60" t="n">
        <v>0.95</v>
      </c>
      <c r="AF204" s="60" t="n">
        <v>0.85</v>
      </c>
      <c r="AG204" s="61"/>
      <c r="AH204" s="1"/>
      <c r="AI204" s="1"/>
      <c r="AJ204" s="1"/>
      <c r="AK204" s="1"/>
    </row>
    <row r="205" customFormat="false" ht="14.25" hidden="false" customHeight="true" outlineLevel="0" collapsed="false">
      <c r="A205" s="1"/>
      <c r="B205" s="62" t="s">
        <v>48</v>
      </c>
      <c r="C205" s="57" t="n">
        <v>45488</v>
      </c>
      <c r="D205" s="1"/>
      <c r="E205" s="24" t="n">
        <f aca="false">+E204-F204</f>
        <v>0</v>
      </c>
      <c r="F205" s="24"/>
      <c r="G205" s="58" t="str">
        <f aca="false">IF(ISERR(F205/E205),"-",F205/E205)</f>
        <v>-</v>
      </c>
      <c r="H205" s="24"/>
      <c r="I205" s="24"/>
      <c r="J205" s="24"/>
      <c r="K205" s="24"/>
      <c r="L205" s="24" t="n">
        <f aca="false">SUM(H205:K205)</f>
        <v>0</v>
      </c>
      <c r="M205" s="58" t="str">
        <f aca="false">IF(ISERROR(1-(K205/L205)),"-",1-(K205/L205))</f>
        <v>-</v>
      </c>
      <c r="N205" s="59" t="str">
        <f aca="false">IF(ISERROR(L205/E205),"-",L205/E205)</f>
        <v>-</v>
      </c>
      <c r="O205" s="60" t="str">
        <f aca="false">IF(ISERROR(L205/E205),"-",L205/E205)</f>
        <v>-</v>
      </c>
      <c r="P205" s="60" t="n">
        <v>0.950000000000028</v>
      </c>
      <c r="Q205" s="60" t="n">
        <v>0.850000000000014</v>
      </c>
      <c r="R205" s="61"/>
      <c r="S205" s="1"/>
      <c r="T205" s="24" t="n">
        <f aca="false">+T204-U204</f>
        <v>0</v>
      </c>
      <c r="U205" s="24"/>
      <c r="V205" s="58" t="str">
        <f aca="false">IF(ISERR(U205/T205),"-",U205/T205)</f>
        <v>-</v>
      </c>
      <c r="W205" s="24"/>
      <c r="X205" s="24"/>
      <c r="Y205" s="24"/>
      <c r="Z205" s="24"/>
      <c r="AA205" s="24" t="n">
        <f aca="false">SUM(W205:Z205)</f>
        <v>0</v>
      </c>
      <c r="AB205" s="58" t="str">
        <f aca="false">IF(ISERROR(1-(Z205/AA205)),"-",1-(Z205/AA205))</f>
        <v>-</v>
      </c>
      <c r="AC205" s="59" t="str">
        <f aca="false">IF(ISERROR(AA205/T205),"-",AA205/T205)</f>
        <v>-</v>
      </c>
      <c r="AD205" s="60" t="str">
        <f aca="false">IF(ISERROR(AA205/T205),"-",AA205/T205)</f>
        <v>-</v>
      </c>
      <c r="AE205" s="60" t="n">
        <v>0.95</v>
      </c>
      <c r="AF205" s="60" t="n">
        <v>0.85</v>
      </c>
      <c r="AG205" s="61"/>
      <c r="AH205" s="1"/>
      <c r="AI205" s="1"/>
      <c r="AJ205" s="1"/>
      <c r="AK205" s="1"/>
    </row>
    <row r="206" customFormat="false" ht="14.25" hidden="false" customHeight="true" outlineLevel="0" collapsed="false">
      <c r="A206" s="1"/>
      <c r="B206" s="62" t="s">
        <v>48</v>
      </c>
      <c r="C206" s="57" t="n">
        <v>45489</v>
      </c>
      <c r="D206" s="1"/>
      <c r="E206" s="24" t="n">
        <f aca="false">+E205-F205</f>
        <v>0</v>
      </c>
      <c r="F206" s="24"/>
      <c r="G206" s="58" t="str">
        <f aca="false">IF(ISERR(F206/E206),"-",F206/E206)</f>
        <v>-</v>
      </c>
      <c r="H206" s="24"/>
      <c r="I206" s="24"/>
      <c r="J206" s="24"/>
      <c r="K206" s="24"/>
      <c r="L206" s="24" t="n">
        <f aca="false">SUM(H206:K206)</f>
        <v>0</v>
      </c>
      <c r="M206" s="58" t="str">
        <f aca="false">IF(ISERROR(1-(K206/L206)),"-",1-(K206/L206))</f>
        <v>-</v>
      </c>
      <c r="N206" s="59" t="str">
        <f aca="false">IF(ISERROR(L206/E206),"-",L206/E206)</f>
        <v>-</v>
      </c>
      <c r="O206" s="60" t="str">
        <f aca="false">IF(ISERROR(L206/E206),"-",L206/E206)</f>
        <v>-</v>
      </c>
      <c r="P206" s="60" t="n">
        <v>0.950000000000029</v>
      </c>
      <c r="Q206" s="60" t="n">
        <v>0.850000000000014</v>
      </c>
      <c r="R206" s="61"/>
      <c r="S206" s="1"/>
      <c r="T206" s="24" t="n">
        <f aca="false">+T205-U205</f>
        <v>0</v>
      </c>
      <c r="U206" s="24"/>
      <c r="V206" s="58" t="str">
        <f aca="false">IF(ISERR(U206/T206),"-",U206/T206)</f>
        <v>-</v>
      </c>
      <c r="W206" s="24"/>
      <c r="X206" s="24"/>
      <c r="Y206" s="24"/>
      <c r="Z206" s="24"/>
      <c r="AA206" s="24" t="n">
        <f aca="false">SUM(W206:Z206)</f>
        <v>0</v>
      </c>
      <c r="AB206" s="58" t="str">
        <f aca="false">IF(ISERROR(1-(Z206/AA206)),"-",1-(Z206/AA206))</f>
        <v>-</v>
      </c>
      <c r="AC206" s="59" t="str">
        <f aca="false">IF(ISERROR(AA206/T206),"-",AA206/T206)</f>
        <v>-</v>
      </c>
      <c r="AD206" s="60" t="str">
        <f aca="false">IF(ISERROR(AA206/T206),"-",AA206/T206)</f>
        <v>-</v>
      </c>
      <c r="AE206" s="60" t="n">
        <v>0.95</v>
      </c>
      <c r="AF206" s="60" t="n">
        <v>0.85</v>
      </c>
      <c r="AG206" s="61"/>
      <c r="AH206" s="1"/>
      <c r="AI206" s="1"/>
      <c r="AJ206" s="1"/>
      <c r="AK206" s="1"/>
    </row>
    <row r="207" customFormat="false" ht="14.25" hidden="false" customHeight="true" outlineLevel="0" collapsed="false">
      <c r="A207" s="1"/>
      <c r="B207" s="62" t="s">
        <v>48</v>
      </c>
      <c r="C207" s="57" t="n">
        <v>45490</v>
      </c>
      <c r="D207" s="1"/>
      <c r="E207" s="24" t="n">
        <f aca="false">+E206-F206</f>
        <v>0</v>
      </c>
      <c r="F207" s="24"/>
      <c r="G207" s="58" t="str">
        <f aca="false">IF(ISERR(F207/E207),"-",F207/E207)</f>
        <v>-</v>
      </c>
      <c r="H207" s="24"/>
      <c r="I207" s="24"/>
      <c r="J207" s="24"/>
      <c r="K207" s="24"/>
      <c r="L207" s="24" t="n">
        <f aca="false">SUM(H207:K207)</f>
        <v>0</v>
      </c>
      <c r="M207" s="58" t="str">
        <f aca="false">IF(ISERROR(1-(K207/L207)),"-",1-(K207/L207))</f>
        <v>-</v>
      </c>
      <c r="N207" s="59" t="str">
        <f aca="false">IF(ISERROR(L207/E207),"-",L207/E207)</f>
        <v>-</v>
      </c>
      <c r="O207" s="60" t="str">
        <f aca="false">IF(ISERROR(L207/E207),"-",L207/E207)</f>
        <v>-</v>
      </c>
      <c r="P207" s="60" t="n">
        <v>0.950000000000029</v>
      </c>
      <c r="Q207" s="60" t="n">
        <v>0.850000000000014</v>
      </c>
      <c r="R207" s="61"/>
      <c r="S207" s="1"/>
      <c r="T207" s="24" t="n">
        <f aca="false">+T206-U206</f>
        <v>0</v>
      </c>
      <c r="U207" s="24"/>
      <c r="V207" s="58" t="str">
        <f aca="false">IF(ISERR(U207/T207),"-",U207/T207)</f>
        <v>-</v>
      </c>
      <c r="W207" s="24"/>
      <c r="X207" s="24"/>
      <c r="Y207" s="24"/>
      <c r="Z207" s="24"/>
      <c r="AA207" s="24" t="n">
        <f aca="false">SUM(W207:Z207)</f>
        <v>0</v>
      </c>
      <c r="AB207" s="58" t="str">
        <f aca="false">IF(ISERROR(1-(Z207/AA207)),"-",1-(Z207/AA207))</f>
        <v>-</v>
      </c>
      <c r="AC207" s="59" t="str">
        <f aca="false">IF(ISERROR(AA207/T207),"-",AA207/T207)</f>
        <v>-</v>
      </c>
      <c r="AD207" s="60" t="str">
        <f aca="false">IF(ISERROR(AA207/T207),"-",AA207/T207)</f>
        <v>-</v>
      </c>
      <c r="AE207" s="60" t="n">
        <v>0.95</v>
      </c>
      <c r="AF207" s="60" t="n">
        <v>0.85</v>
      </c>
      <c r="AG207" s="61"/>
      <c r="AH207" s="1"/>
      <c r="AI207" s="1"/>
      <c r="AJ207" s="1"/>
      <c r="AK207" s="1"/>
    </row>
    <row r="208" customFormat="false" ht="14.25" hidden="false" customHeight="true" outlineLevel="0" collapsed="false">
      <c r="A208" s="1"/>
      <c r="B208" s="62" t="s">
        <v>48</v>
      </c>
      <c r="C208" s="57" t="n">
        <v>45491</v>
      </c>
      <c r="D208" s="1"/>
      <c r="E208" s="24" t="n">
        <f aca="false">+E207-F207</f>
        <v>0</v>
      </c>
      <c r="F208" s="24"/>
      <c r="G208" s="58" t="str">
        <f aca="false">IF(ISERR(F208/E208),"-",F208/E208)</f>
        <v>-</v>
      </c>
      <c r="H208" s="24"/>
      <c r="I208" s="24"/>
      <c r="J208" s="24"/>
      <c r="K208" s="24"/>
      <c r="L208" s="24" t="n">
        <f aca="false">SUM(H208:K208)</f>
        <v>0</v>
      </c>
      <c r="M208" s="58" t="str">
        <f aca="false">IF(ISERROR(1-(K208/L208)),"-",1-(K208/L208))</f>
        <v>-</v>
      </c>
      <c r="N208" s="59" t="str">
        <f aca="false">IF(ISERROR(L208/E208),"-",L208/E208)</f>
        <v>-</v>
      </c>
      <c r="O208" s="60" t="str">
        <f aca="false">IF(ISERROR(L208/E208),"-",L208/E208)</f>
        <v>-</v>
      </c>
      <c r="P208" s="60" t="n">
        <v>0.950000000000029</v>
      </c>
      <c r="Q208" s="60" t="n">
        <v>0.850000000000014</v>
      </c>
      <c r="R208" s="61"/>
      <c r="S208" s="1"/>
      <c r="T208" s="24" t="n">
        <f aca="false">+T207-U207</f>
        <v>0</v>
      </c>
      <c r="U208" s="24"/>
      <c r="V208" s="58" t="str">
        <f aca="false">IF(ISERR(U208/T208),"-",U208/T208)</f>
        <v>-</v>
      </c>
      <c r="W208" s="24"/>
      <c r="X208" s="24"/>
      <c r="Y208" s="24"/>
      <c r="Z208" s="24"/>
      <c r="AA208" s="24" t="n">
        <f aca="false">SUM(W208:Z208)</f>
        <v>0</v>
      </c>
      <c r="AB208" s="58" t="str">
        <f aca="false">IF(ISERROR(1-(Z208/AA208)),"-",1-(Z208/AA208))</f>
        <v>-</v>
      </c>
      <c r="AC208" s="59" t="str">
        <f aca="false">IF(ISERROR(AA208/T208),"-",AA208/T208)</f>
        <v>-</v>
      </c>
      <c r="AD208" s="60" t="str">
        <f aca="false">IF(ISERROR(AA208/T208),"-",AA208/T208)</f>
        <v>-</v>
      </c>
      <c r="AE208" s="60" t="n">
        <v>0.95</v>
      </c>
      <c r="AF208" s="60" t="n">
        <v>0.85</v>
      </c>
      <c r="AG208" s="61"/>
      <c r="AH208" s="1"/>
      <c r="AI208" s="1"/>
      <c r="AJ208" s="1"/>
      <c r="AK208" s="1"/>
    </row>
    <row r="209" customFormat="false" ht="14.25" hidden="false" customHeight="true" outlineLevel="0" collapsed="false">
      <c r="A209" s="1"/>
      <c r="B209" s="62" t="s">
        <v>48</v>
      </c>
      <c r="C209" s="57" t="n">
        <v>45492</v>
      </c>
      <c r="D209" s="1"/>
      <c r="E209" s="24" t="n">
        <f aca="false">+E208-F208</f>
        <v>0</v>
      </c>
      <c r="F209" s="24"/>
      <c r="G209" s="58" t="str">
        <f aca="false">IF(ISERR(F209/E209),"-",F209/E209)</f>
        <v>-</v>
      </c>
      <c r="H209" s="24"/>
      <c r="I209" s="24"/>
      <c r="J209" s="24"/>
      <c r="K209" s="24"/>
      <c r="L209" s="24" t="n">
        <f aca="false">SUM(H209:K209)</f>
        <v>0</v>
      </c>
      <c r="M209" s="58" t="str">
        <f aca="false">IF(ISERROR(1-(K209/L209)),"-",1-(K209/L209))</f>
        <v>-</v>
      </c>
      <c r="N209" s="59" t="str">
        <f aca="false">IF(ISERROR(L209/E209),"-",L209/E209)</f>
        <v>-</v>
      </c>
      <c r="O209" s="60" t="str">
        <f aca="false">IF(ISERROR(L209/E209),"-",L209/E209)</f>
        <v>-</v>
      </c>
      <c r="P209" s="60" t="n">
        <v>0.950000000000029</v>
      </c>
      <c r="Q209" s="60" t="n">
        <v>0.850000000000014</v>
      </c>
      <c r="R209" s="61"/>
      <c r="S209" s="1"/>
      <c r="T209" s="24" t="n">
        <f aca="false">+T208-U208</f>
        <v>0</v>
      </c>
      <c r="U209" s="24"/>
      <c r="V209" s="58" t="str">
        <f aca="false">IF(ISERR(U209/T209),"-",U209/T209)</f>
        <v>-</v>
      </c>
      <c r="W209" s="24"/>
      <c r="X209" s="24"/>
      <c r="Y209" s="24"/>
      <c r="Z209" s="24"/>
      <c r="AA209" s="24" t="n">
        <f aca="false">SUM(W209:Z209)</f>
        <v>0</v>
      </c>
      <c r="AB209" s="58" t="str">
        <f aca="false">IF(ISERROR(1-(Z209/AA209)),"-",1-(Z209/AA209))</f>
        <v>-</v>
      </c>
      <c r="AC209" s="59" t="str">
        <f aca="false">IF(ISERROR(AA209/T209),"-",AA209/T209)</f>
        <v>-</v>
      </c>
      <c r="AD209" s="60" t="str">
        <f aca="false">IF(ISERROR(AA209/T209),"-",AA209/T209)</f>
        <v>-</v>
      </c>
      <c r="AE209" s="60" t="n">
        <v>0.95</v>
      </c>
      <c r="AF209" s="60" t="n">
        <v>0.85</v>
      </c>
      <c r="AG209" s="61"/>
      <c r="AH209" s="1"/>
      <c r="AI209" s="1"/>
      <c r="AJ209" s="1"/>
      <c r="AK209" s="1"/>
    </row>
    <row r="210" customFormat="false" ht="14.25" hidden="false" customHeight="true" outlineLevel="0" collapsed="false">
      <c r="A210" s="1"/>
      <c r="B210" s="62" t="s">
        <v>48</v>
      </c>
      <c r="C210" s="57" t="n">
        <v>45493</v>
      </c>
      <c r="D210" s="1"/>
      <c r="E210" s="24" t="n">
        <f aca="false">+E209-F209</f>
        <v>0</v>
      </c>
      <c r="F210" s="24"/>
      <c r="G210" s="58" t="str">
        <f aca="false">IF(ISERR(F210/E210),"-",F210/E210)</f>
        <v>-</v>
      </c>
      <c r="H210" s="24"/>
      <c r="I210" s="24"/>
      <c r="J210" s="24"/>
      <c r="K210" s="24"/>
      <c r="L210" s="24" t="n">
        <f aca="false">SUM(H210:K210)</f>
        <v>0</v>
      </c>
      <c r="M210" s="58" t="str">
        <f aca="false">IF(ISERROR(1-(K210/L210)),"-",1-(K210/L210))</f>
        <v>-</v>
      </c>
      <c r="N210" s="59" t="str">
        <f aca="false">IF(ISERROR(L210/E210),"-",L210/E210)</f>
        <v>-</v>
      </c>
      <c r="O210" s="60" t="str">
        <f aca="false">IF(ISERROR(L210/E210),"-",L210/E210)</f>
        <v>-</v>
      </c>
      <c r="P210" s="60" t="n">
        <v>0.950000000000029</v>
      </c>
      <c r="Q210" s="60" t="n">
        <v>0.850000000000015</v>
      </c>
      <c r="R210" s="61"/>
      <c r="S210" s="1"/>
      <c r="T210" s="24" t="n">
        <f aca="false">+T209-U209</f>
        <v>0</v>
      </c>
      <c r="U210" s="24"/>
      <c r="V210" s="58" t="str">
        <f aca="false">IF(ISERR(U210/T210),"-",U210/T210)</f>
        <v>-</v>
      </c>
      <c r="W210" s="24"/>
      <c r="X210" s="24"/>
      <c r="Y210" s="24"/>
      <c r="Z210" s="24"/>
      <c r="AA210" s="24" t="n">
        <f aca="false">SUM(W210:Z210)</f>
        <v>0</v>
      </c>
      <c r="AB210" s="58" t="str">
        <f aca="false">IF(ISERROR(1-(Z210/AA210)),"-",1-(Z210/AA210))</f>
        <v>-</v>
      </c>
      <c r="AC210" s="59" t="str">
        <f aca="false">IF(ISERROR(AA210/T210),"-",AA210/T210)</f>
        <v>-</v>
      </c>
      <c r="AD210" s="60" t="str">
        <f aca="false">IF(ISERROR(AA210/T210),"-",AA210/T210)</f>
        <v>-</v>
      </c>
      <c r="AE210" s="60" t="n">
        <v>0.95</v>
      </c>
      <c r="AF210" s="60" t="n">
        <v>0.85</v>
      </c>
      <c r="AG210" s="61"/>
      <c r="AH210" s="1"/>
      <c r="AI210" s="1"/>
      <c r="AJ210" s="1"/>
      <c r="AK210" s="1"/>
    </row>
    <row r="211" customFormat="false" ht="14.25" hidden="false" customHeight="true" outlineLevel="0" collapsed="false">
      <c r="A211" s="1"/>
      <c r="B211" s="62" t="s">
        <v>48</v>
      </c>
      <c r="C211" s="57" t="n">
        <v>45494</v>
      </c>
      <c r="D211" s="1"/>
      <c r="E211" s="24" t="n">
        <f aca="false">+E210-F210</f>
        <v>0</v>
      </c>
      <c r="F211" s="24"/>
      <c r="G211" s="58" t="str">
        <f aca="false">IF(ISERR(F211/E211),"-",F211/E211)</f>
        <v>-</v>
      </c>
      <c r="H211" s="24"/>
      <c r="I211" s="24"/>
      <c r="J211" s="24"/>
      <c r="K211" s="24"/>
      <c r="L211" s="24" t="n">
        <f aca="false">SUM(H211:K211)</f>
        <v>0</v>
      </c>
      <c r="M211" s="58" t="str">
        <f aca="false">IF(ISERROR(1-(K211/L211)),"-",1-(K211/L211))</f>
        <v>-</v>
      </c>
      <c r="N211" s="59" t="str">
        <f aca="false">IF(ISERROR(L211/E211),"-",L211/E211)</f>
        <v>-</v>
      </c>
      <c r="O211" s="60" t="str">
        <f aca="false">IF(ISERROR(L211/E211),"-",L211/E211)</f>
        <v>-</v>
      </c>
      <c r="P211" s="60" t="n">
        <v>0.950000000000029</v>
      </c>
      <c r="Q211" s="60" t="n">
        <v>0.850000000000015</v>
      </c>
      <c r="R211" s="61"/>
      <c r="S211" s="1"/>
      <c r="T211" s="24" t="n">
        <f aca="false">+T210-U210</f>
        <v>0</v>
      </c>
      <c r="U211" s="24"/>
      <c r="V211" s="58" t="str">
        <f aca="false">IF(ISERR(U211/T211),"-",U211/T211)</f>
        <v>-</v>
      </c>
      <c r="W211" s="24"/>
      <c r="X211" s="24"/>
      <c r="Y211" s="24"/>
      <c r="Z211" s="24"/>
      <c r="AA211" s="24" t="n">
        <f aca="false">SUM(W211:Z211)</f>
        <v>0</v>
      </c>
      <c r="AB211" s="58" t="str">
        <f aca="false">IF(ISERROR(1-(Z211/AA211)),"-",1-(Z211/AA211))</f>
        <v>-</v>
      </c>
      <c r="AC211" s="59" t="str">
        <f aca="false">IF(ISERROR(AA211/T211),"-",AA211/T211)</f>
        <v>-</v>
      </c>
      <c r="AD211" s="60" t="str">
        <f aca="false">IF(ISERROR(AA211/T211),"-",AA211/T211)</f>
        <v>-</v>
      </c>
      <c r="AE211" s="60" t="n">
        <v>0.95</v>
      </c>
      <c r="AF211" s="60" t="n">
        <v>0.85</v>
      </c>
      <c r="AG211" s="61"/>
      <c r="AH211" s="1"/>
      <c r="AI211" s="1"/>
      <c r="AJ211" s="1"/>
      <c r="AK211" s="1"/>
    </row>
    <row r="212" customFormat="false" ht="14.25" hidden="false" customHeight="true" outlineLevel="0" collapsed="false">
      <c r="A212" s="1"/>
      <c r="B212" s="62" t="s">
        <v>48</v>
      </c>
      <c r="C212" s="57" t="n">
        <v>45495</v>
      </c>
      <c r="D212" s="1"/>
      <c r="E212" s="24" t="n">
        <f aca="false">+E211-F211</f>
        <v>0</v>
      </c>
      <c r="F212" s="24"/>
      <c r="G212" s="58" t="str">
        <f aca="false">IF(ISERR(F212/E212),"-",F212/E212)</f>
        <v>-</v>
      </c>
      <c r="H212" s="24"/>
      <c r="I212" s="24"/>
      <c r="J212" s="24"/>
      <c r="K212" s="24"/>
      <c r="L212" s="24" t="n">
        <f aca="false">SUM(H212:K212)</f>
        <v>0</v>
      </c>
      <c r="M212" s="58" t="str">
        <f aca="false">IF(ISERROR(1-(K212/L212)),"-",1-(K212/L212))</f>
        <v>-</v>
      </c>
      <c r="N212" s="59" t="str">
        <f aca="false">IF(ISERROR(L212/E212),"-",L212/E212)</f>
        <v>-</v>
      </c>
      <c r="O212" s="60" t="str">
        <f aca="false">IF(ISERROR(L212/E212),"-",L212/E212)</f>
        <v>-</v>
      </c>
      <c r="P212" s="60" t="n">
        <v>0.950000000000029</v>
      </c>
      <c r="Q212" s="60" t="n">
        <v>0.850000000000015</v>
      </c>
      <c r="R212" s="61"/>
      <c r="S212" s="1"/>
      <c r="T212" s="24" t="n">
        <f aca="false">+T211-U211</f>
        <v>0</v>
      </c>
      <c r="U212" s="24"/>
      <c r="V212" s="58" t="str">
        <f aca="false">IF(ISERR(U212/T212),"-",U212/T212)</f>
        <v>-</v>
      </c>
      <c r="W212" s="24"/>
      <c r="X212" s="24"/>
      <c r="Y212" s="24"/>
      <c r="Z212" s="24"/>
      <c r="AA212" s="24" t="n">
        <f aca="false">SUM(W212:Z212)</f>
        <v>0</v>
      </c>
      <c r="AB212" s="58" t="str">
        <f aca="false">IF(ISERROR(1-(Z212/AA212)),"-",1-(Z212/AA212))</f>
        <v>-</v>
      </c>
      <c r="AC212" s="59" t="str">
        <f aca="false">IF(ISERROR(AA212/T212),"-",AA212/T212)</f>
        <v>-</v>
      </c>
      <c r="AD212" s="60" t="str">
        <f aca="false">IF(ISERROR(AA212/T212),"-",AA212/T212)</f>
        <v>-</v>
      </c>
      <c r="AE212" s="60" t="n">
        <v>0.95</v>
      </c>
      <c r="AF212" s="60" t="n">
        <v>0.85</v>
      </c>
      <c r="AG212" s="61"/>
      <c r="AH212" s="1"/>
      <c r="AI212" s="1"/>
      <c r="AJ212" s="1"/>
      <c r="AK212" s="1"/>
    </row>
    <row r="213" customFormat="false" ht="14.25" hidden="false" customHeight="true" outlineLevel="0" collapsed="false">
      <c r="A213" s="1"/>
      <c r="B213" s="62" t="s">
        <v>48</v>
      </c>
      <c r="C213" s="57" t="n">
        <v>45496</v>
      </c>
      <c r="D213" s="1"/>
      <c r="E213" s="24" t="n">
        <f aca="false">+E212-F212</f>
        <v>0</v>
      </c>
      <c r="F213" s="24"/>
      <c r="G213" s="58" t="str">
        <f aca="false">IF(ISERR(F213/E213),"-",F213/E213)</f>
        <v>-</v>
      </c>
      <c r="H213" s="24"/>
      <c r="I213" s="24"/>
      <c r="J213" s="24"/>
      <c r="K213" s="24"/>
      <c r="L213" s="24" t="n">
        <f aca="false">SUM(H213:K213)</f>
        <v>0</v>
      </c>
      <c r="M213" s="58" t="str">
        <f aca="false">IF(ISERROR(1-(K213/L213)),"-",1-(K213/L213))</f>
        <v>-</v>
      </c>
      <c r="N213" s="59" t="str">
        <f aca="false">IF(ISERROR(L213/E213),"-",L213/E213)</f>
        <v>-</v>
      </c>
      <c r="O213" s="60" t="str">
        <f aca="false">IF(ISERROR(L213/E213),"-",L213/E213)</f>
        <v>-</v>
      </c>
      <c r="P213" s="60" t="n">
        <v>0.95000000000003</v>
      </c>
      <c r="Q213" s="60" t="n">
        <v>0.850000000000015</v>
      </c>
      <c r="R213" s="61"/>
      <c r="S213" s="1"/>
      <c r="T213" s="24" t="n">
        <f aca="false">+T212-U212</f>
        <v>0</v>
      </c>
      <c r="U213" s="24"/>
      <c r="V213" s="58" t="str">
        <f aca="false">IF(ISERR(U213/T213),"-",U213/T213)</f>
        <v>-</v>
      </c>
      <c r="W213" s="24"/>
      <c r="X213" s="24"/>
      <c r="Y213" s="24"/>
      <c r="Z213" s="24"/>
      <c r="AA213" s="24" t="n">
        <f aca="false">SUM(W213:Z213)</f>
        <v>0</v>
      </c>
      <c r="AB213" s="58" t="str">
        <f aca="false">IF(ISERROR(1-(Z213/AA213)),"-",1-(Z213/AA213))</f>
        <v>-</v>
      </c>
      <c r="AC213" s="59" t="str">
        <f aca="false">IF(ISERROR(AA213/T213),"-",AA213/T213)</f>
        <v>-</v>
      </c>
      <c r="AD213" s="60" t="str">
        <f aca="false">IF(ISERROR(AA213/T213),"-",AA213/T213)</f>
        <v>-</v>
      </c>
      <c r="AE213" s="60" t="n">
        <v>0.95</v>
      </c>
      <c r="AF213" s="60" t="n">
        <v>0.85</v>
      </c>
      <c r="AG213" s="61"/>
      <c r="AH213" s="1"/>
      <c r="AI213" s="1"/>
      <c r="AJ213" s="1"/>
      <c r="AK213" s="1"/>
    </row>
    <row r="214" customFormat="false" ht="14.25" hidden="false" customHeight="true" outlineLevel="0" collapsed="false">
      <c r="A214" s="1"/>
      <c r="B214" s="62" t="s">
        <v>48</v>
      </c>
      <c r="C214" s="57" t="n">
        <v>45497</v>
      </c>
      <c r="D214" s="1"/>
      <c r="E214" s="24" t="n">
        <f aca="false">+E213-F213</f>
        <v>0</v>
      </c>
      <c r="F214" s="24"/>
      <c r="G214" s="58" t="str">
        <f aca="false">IF(ISERR(F214/E214),"-",F214/E214)</f>
        <v>-</v>
      </c>
      <c r="H214" s="24"/>
      <c r="I214" s="24"/>
      <c r="J214" s="24"/>
      <c r="K214" s="24"/>
      <c r="L214" s="24" t="n">
        <f aca="false">SUM(H214:K214)</f>
        <v>0</v>
      </c>
      <c r="M214" s="58" t="str">
        <f aca="false">IF(ISERROR(1-(K214/L214)),"-",1-(K214/L214))</f>
        <v>-</v>
      </c>
      <c r="N214" s="59" t="str">
        <f aca="false">IF(ISERROR(L214/E214),"-",L214/E214)</f>
        <v>-</v>
      </c>
      <c r="O214" s="60" t="str">
        <f aca="false">IF(ISERROR(L214/E214),"-",L214/E214)</f>
        <v>-</v>
      </c>
      <c r="P214" s="60" t="n">
        <v>0.95000000000003</v>
      </c>
      <c r="Q214" s="60" t="n">
        <v>0.850000000000015</v>
      </c>
      <c r="R214" s="61"/>
      <c r="S214" s="1"/>
      <c r="T214" s="24" t="n">
        <f aca="false">+T213-U213</f>
        <v>0</v>
      </c>
      <c r="U214" s="24"/>
      <c r="V214" s="58" t="str">
        <f aca="false">IF(ISERR(U214/T214),"-",U214/T214)</f>
        <v>-</v>
      </c>
      <c r="W214" s="24"/>
      <c r="X214" s="24"/>
      <c r="Y214" s="24"/>
      <c r="Z214" s="24"/>
      <c r="AA214" s="24" t="n">
        <f aca="false">SUM(W214:Z214)</f>
        <v>0</v>
      </c>
      <c r="AB214" s="58" t="str">
        <f aca="false">IF(ISERROR(1-(Z214/AA214)),"-",1-(Z214/AA214))</f>
        <v>-</v>
      </c>
      <c r="AC214" s="59" t="str">
        <f aca="false">IF(ISERROR(AA214/T214),"-",AA214/T214)</f>
        <v>-</v>
      </c>
      <c r="AD214" s="60" t="str">
        <f aca="false">IF(ISERROR(AA214/T214),"-",AA214/T214)</f>
        <v>-</v>
      </c>
      <c r="AE214" s="60" t="n">
        <v>0.95</v>
      </c>
      <c r="AF214" s="60" t="n">
        <v>0.85</v>
      </c>
      <c r="AG214" s="61"/>
      <c r="AH214" s="1"/>
      <c r="AI214" s="1"/>
      <c r="AJ214" s="1"/>
      <c r="AK214" s="1"/>
    </row>
    <row r="215" customFormat="false" ht="14.25" hidden="false" customHeight="true" outlineLevel="0" collapsed="false">
      <c r="A215" s="1"/>
      <c r="B215" s="62" t="s">
        <v>48</v>
      </c>
      <c r="C215" s="57" t="n">
        <v>45498</v>
      </c>
      <c r="D215" s="1"/>
      <c r="E215" s="24" t="n">
        <f aca="false">+E214-F214</f>
        <v>0</v>
      </c>
      <c r="F215" s="24"/>
      <c r="G215" s="58" t="str">
        <f aca="false">IF(ISERR(F215/E215),"-",F215/E215)</f>
        <v>-</v>
      </c>
      <c r="H215" s="24"/>
      <c r="I215" s="24"/>
      <c r="J215" s="24"/>
      <c r="K215" s="24"/>
      <c r="L215" s="24" t="n">
        <f aca="false">SUM(H215:K215)</f>
        <v>0</v>
      </c>
      <c r="M215" s="58" t="str">
        <f aca="false">IF(ISERROR(1-(K215/L215)),"-",1-(K215/L215))</f>
        <v>-</v>
      </c>
      <c r="N215" s="59" t="str">
        <f aca="false">IF(ISERROR(L215/E215),"-",L215/E215)</f>
        <v>-</v>
      </c>
      <c r="O215" s="60" t="str">
        <f aca="false">IF(ISERROR(L215/E215),"-",L215/E215)</f>
        <v>-</v>
      </c>
      <c r="P215" s="60" t="n">
        <v>0.95000000000003</v>
      </c>
      <c r="Q215" s="60" t="n">
        <v>0.850000000000015</v>
      </c>
      <c r="R215" s="61"/>
      <c r="S215" s="1"/>
      <c r="T215" s="24" t="n">
        <f aca="false">+T214-U214</f>
        <v>0</v>
      </c>
      <c r="U215" s="24"/>
      <c r="V215" s="58" t="str">
        <f aca="false">IF(ISERR(U215/T215),"-",U215/T215)</f>
        <v>-</v>
      </c>
      <c r="W215" s="24"/>
      <c r="X215" s="24"/>
      <c r="Y215" s="24"/>
      <c r="Z215" s="24"/>
      <c r="AA215" s="24" t="n">
        <f aca="false">SUM(W215:Z215)</f>
        <v>0</v>
      </c>
      <c r="AB215" s="58" t="str">
        <f aca="false">IF(ISERROR(1-(Z215/AA215)),"-",1-(Z215/AA215))</f>
        <v>-</v>
      </c>
      <c r="AC215" s="59" t="str">
        <f aca="false">IF(ISERROR(AA215/T215),"-",AA215/T215)</f>
        <v>-</v>
      </c>
      <c r="AD215" s="60" t="str">
        <f aca="false">IF(ISERROR(AA215/T215),"-",AA215/T215)</f>
        <v>-</v>
      </c>
      <c r="AE215" s="60" t="n">
        <v>0.95</v>
      </c>
      <c r="AF215" s="60" t="n">
        <v>0.85</v>
      </c>
      <c r="AG215" s="61"/>
      <c r="AH215" s="1"/>
      <c r="AI215" s="1"/>
      <c r="AJ215" s="1"/>
      <c r="AK215" s="1"/>
    </row>
    <row r="216" customFormat="false" ht="14.25" hidden="false" customHeight="true" outlineLevel="0" collapsed="false">
      <c r="A216" s="1"/>
      <c r="B216" s="62" t="s">
        <v>48</v>
      </c>
      <c r="C216" s="57" t="n">
        <v>45499</v>
      </c>
      <c r="D216" s="1"/>
      <c r="E216" s="24" t="n">
        <f aca="false">+E215-F215</f>
        <v>0</v>
      </c>
      <c r="F216" s="24"/>
      <c r="G216" s="58" t="str">
        <f aca="false">IF(ISERR(F216/E216),"-",F216/E216)</f>
        <v>-</v>
      </c>
      <c r="H216" s="24"/>
      <c r="I216" s="24"/>
      <c r="J216" s="24"/>
      <c r="K216" s="24"/>
      <c r="L216" s="24" t="n">
        <f aca="false">SUM(H216:K216)</f>
        <v>0</v>
      </c>
      <c r="M216" s="58" t="str">
        <f aca="false">IF(ISERROR(1-(K216/L216)),"-",1-(K216/L216))</f>
        <v>-</v>
      </c>
      <c r="N216" s="59" t="str">
        <f aca="false">IF(ISERROR(L216/E216),"-",L216/E216)</f>
        <v>-</v>
      </c>
      <c r="O216" s="60" t="str">
        <f aca="false">IF(ISERROR(L216/E216),"-",L216/E216)</f>
        <v>-</v>
      </c>
      <c r="P216" s="60" t="n">
        <v>0.95000000000003</v>
      </c>
      <c r="Q216" s="60" t="n">
        <v>0.850000000000015</v>
      </c>
      <c r="R216" s="61"/>
      <c r="S216" s="1"/>
      <c r="T216" s="24" t="n">
        <f aca="false">+T215-U215</f>
        <v>0</v>
      </c>
      <c r="U216" s="24"/>
      <c r="V216" s="58" t="str">
        <f aca="false">IF(ISERR(U216/T216),"-",U216/T216)</f>
        <v>-</v>
      </c>
      <c r="W216" s="24"/>
      <c r="X216" s="24"/>
      <c r="Y216" s="24"/>
      <c r="Z216" s="24"/>
      <c r="AA216" s="24" t="n">
        <f aca="false">SUM(W216:Z216)</f>
        <v>0</v>
      </c>
      <c r="AB216" s="58" t="str">
        <f aca="false">IF(ISERROR(1-(Z216/AA216)),"-",1-(Z216/AA216))</f>
        <v>-</v>
      </c>
      <c r="AC216" s="59" t="str">
        <f aca="false">IF(ISERROR(AA216/T216),"-",AA216/T216)</f>
        <v>-</v>
      </c>
      <c r="AD216" s="60" t="str">
        <f aca="false">IF(ISERROR(AA216/T216),"-",AA216/T216)</f>
        <v>-</v>
      </c>
      <c r="AE216" s="60" t="n">
        <v>0.95</v>
      </c>
      <c r="AF216" s="60" t="n">
        <v>0.85</v>
      </c>
      <c r="AG216" s="61"/>
      <c r="AH216" s="1"/>
      <c r="AI216" s="1"/>
      <c r="AJ216" s="1"/>
      <c r="AK216" s="1"/>
    </row>
    <row r="217" customFormat="false" ht="14.25" hidden="false" customHeight="true" outlineLevel="0" collapsed="false">
      <c r="A217" s="1"/>
      <c r="B217" s="62" t="s">
        <v>48</v>
      </c>
      <c r="C217" s="57" t="n">
        <v>45500</v>
      </c>
      <c r="D217" s="1"/>
      <c r="E217" s="24" t="n">
        <f aca="false">+E216-F216</f>
        <v>0</v>
      </c>
      <c r="F217" s="24"/>
      <c r="G217" s="58" t="str">
        <f aca="false">IF(ISERR(F217/E217),"-",F217/E217)</f>
        <v>-</v>
      </c>
      <c r="H217" s="24"/>
      <c r="I217" s="24"/>
      <c r="J217" s="24"/>
      <c r="K217" s="24"/>
      <c r="L217" s="24" t="n">
        <f aca="false">SUM(H217:K217)</f>
        <v>0</v>
      </c>
      <c r="M217" s="58" t="str">
        <f aca="false">IF(ISERROR(1-(K217/L217)),"-",1-(K217/L217))</f>
        <v>-</v>
      </c>
      <c r="N217" s="59" t="str">
        <f aca="false">IF(ISERROR(L217/E217),"-",L217/E217)</f>
        <v>-</v>
      </c>
      <c r="O217" s="60" t="str">
        <f aca="false">IF(ISERROR(L217/E217),"-",L217/E217)</f>
        <v>-</v>
      </c>
      <c r="P217" s="60" t="n">
        <v>0.95000000000003</v>
      </c>
      <c r="Q217" s="60" t="n">
        <v>0.850000000000015</v>
      </c>
      <c r="R217" s="61"/>
      <c r="S217" s="1"/>
      <c r="T217" s="24" t="n">
        <f aca="false">+T216-U216</f>
        <v>0</v>
      </c>
      <c r="U217" s="24"/>
      <c r="V217" s="58" t="str">
        <f aca="false">IF(ISERR(U217/T217),"-",U217/T217)</f>
        <v>-</v>
      </c>
      <c r="W217" s="24"/>
      <c r="X217" s="24"/>
      <c r="Y217" s="24"/>
      <c r="Z217" s="24"/>
      <c r="AA217" s="24" t="n">
        <f aca="false">SUM(W217:Z217)</f>
        <v>0</v>
      </c>
      <c r="AB217" s="58" t="str">
        <f aca="false">IF(ISERROR(1-(Z217/AA217)),"-",1-(Z217/AA217))</f>
        <v>-</v>
      </c>
      <c r="AC217" s="59" t="str">
        <f aca="false">IF(ISERROR(AA217/T217),"-",AA217/T217)</f>
        <v>-</v>
      </c>
      <c r="AD217" s="60" t="str">
        <f aca="false">IF(ISERROR(AA217/T217),"-",AA217/T217)</f>
        <v>-</v>
      </c>
      <c r="AE217" s="60" t="n">
        <v>0.95</v>
      </c>
      <c r="AF217" s="60" t="n">
        <v>0.85</v>
      </c>
      <c r="AG217" s="61"/>
      <c r="AH217" s="1"/>
      <c r="AI217" s="1"/>
      <c r="AJ217" s="1"/>
      <c r="AK217" s="1"/>
    </row>
    <row r="218" customFormat="false" ht="14.25" hidden="false" customHeight="true" outlineLevel="0" collapsed="false">
      <c r="A218" s="1"/>
      <c r="B218" s="62" t="s">
        <v>48</v>
      </c>
      <c r="C218" s="57" t="n">
        <v>45501</v>
      </c>
      <c r="D218" s="1"/>
      <c r="E218" s="24" t="n">
        <f aca="false">+E217-F217</f>
        <v>0</v>
      </c>
      <c r="F218" s="24"/>
      <c r="G218" s="58" t="str">
        <f aca="false">IF(ISERR(F218/E218),"-",F218/E218)</f>
        <v>-</v>
      </c>
      <c r="H218" s="24"/>
      <c r="I218" s="24"/>
      <c r="J218" s="24"/>
      <c r="K218" s="24"/>
      <c r="L218" s="24" t="n">
        <f aca="false">SUM(H218:K218)</f>
        <v>0</v>
      </c>
      <c r="M218" s="58" t="str">
        <f aca="false">IF(ISERROR(1-(K218/L218)),"-",1-(K218/L218))</f>
        <v>-</v>
      </c>
      <c r="N218" s="59" t="str">
        <f aca="false">IF(ISERROR(L218/E218),"-",L218/E218)</f>
        <v>-</v>
      </c>
      <c r="O218" s="60" t="str">
        <f aca="false">IF(ISERROR(L218/E218),"-",L218/E218)</f>
        <v>-</v>
      </c>
      <c r="P218" s="60" t="n">
        <v>0.95000000000003</v>
      </c>
      <c r="Q218" s="60" t="n">
        <v>0.850000000000015</v>
      </c>
      <c r="R218" s="61"/>
      <c r="S218" s="1"/>
      <c r="T218" s="24" t="n">
        <f aca="false">+T217-U217</f>
        <v>0</v>
      </c>
      <c r="U218" s="24"/>
      <c r="V218" s="58" t="str">
        <f aca="false">IF(ISERR(U218/T218),"-",U218/T218)</f>
        <v>-</v>
      </c>
      <c r="W218" s="24"/>
      <c r="X218" s="24"/>
      <c r="Y218" s="24"/>
      <c r="Z218" s="24"/>
      <c r="AA218" s="24" t="n">
        <f aca="false">SUM(W218:Z218)</f>
        <v>0</v>
      </c>
      <c r="AB218" s="58" t="str">
        <f aca="false">IF(ISERROR(1-(Z218/AA218)),"-",1-(Z218/AA218))</f>
        <v>-</v>
      </c>
      <c r="AC218" s="59" t="str">
        <f aca="false">IF(ISERROR(AA218/T218),"-",AA218/T218)</f>
        <v>-</v>
      </c>
      <c r="AD218" s="60" t="str">
        <f aca="false">IF(ISERROR(AA218/T218),"-",AA218/T218)</f>
        <v>-</v>
      </c>
      <c r="AE218" s="60" t="n">
        <v>0.95</v>
      </c>
      <c r="AF218" s="60" t="n">
        <v>0.85</v>
      </c>
      <c r="AG218" s="61"/>
      <c r="AH218" s="1"/>
      <c r="AI218" s="1"/>
      <c r="AJ218" s="1"/>
      <c r="AK218" s="1"/>
    </row>
    <row r="219" customFormat="false" ht="14.25" hidden="false" customHeight="true" outlineLevel="0" collapsed="false">
      <c r="A219" s="1"/>
      <c r="B219" s="62" t="s">
        <v>48</v>
      </c>
      <c r="C219" s="57" t="n">
        <v>45502</v>
      </c>
      <c r="D219" s="1"/>
      <c r="E219" s="24" t="n">
        <f aca="false">+E218-F218</f>
        <v>0</v>
      </c>
      <c r="F219" s="24"/>
      <c r="G219" s="58" t="str">
        <f aca="false">IF(ISERR(F219/E219),"-",F219/E219)</f>
        <v>-</v>
      </c>
      <c r="H219" s="24"/>
      <c r="I219" s="24"/>
      <c r="J219" s="24"/>
      <c r="K219" s="24"/>
      <c r="L219" s="24" t="n">
        <f aca="false">SUM(H219:K219)</f>
        <v>0</v>
      </c>
      <c r="M219" s="58" t="str">
        <f aca="false">IF(ISERROR(1-(K219/L219)),"-",1-(K219/L219))</f>
        <v>-</v>
      </c>
      <c r="N219" s="59" t="str">
        <f aca="false">IF(ISERROR(L219/E219),"-",L219/E219)</f>
        <v>-</v>
      </c>
      <c r="O219" s="60" t="str">
        <f aca="false">IF(ISERROR(L219/E219),"-",L219/E219)</f>
        <v>-</v>
      </c>
      <c r="P219" s="60" t="n">
        <v>0.950000000000031</v>
      </c>
      <c r="Q219" s="60" t="n">
        <v>0.850000000000015</v>
      </c>
      <c r="R219" s="61"/>
      <c r="S219" s="1"/>
      <c r="T219" s="24" t="n">
        <f aca="false">+T218-U218</f>
        <v>0</v>
      </c>
      <c r="U219" s="24"/>
      <c r="V219" s="58" t="str">
        <f aca="false">IF(ISERR(U219/T219),"-",U219/T219)</f>
        <v>-</v>
      </c>
      <c r="W219" s="24"/>
      <c r="X219" s="24"/>
      <c r="Y219" s="24"/>
      <c r="Z219" s="24"/>
      <c r="AA219" s="24" t="n">
        <f aca="false">SUM(W219:Z219)</f>
        <v>0</v>
      </c>
      <c r="AB219" s="58" t="str">
        <f aca="false">IF(ISERROR(1-(Z219/AA219)),"-",1-(Z219/AA219))</f>
        <v>-</v>
      </c>
      <c r="AC219" s="59" t="str">
        <f aca="false">IF(ISERROR(AA219/T219),"-",AA219/T219)</f>
        <v>-</v>
      </c>
      <c r="AD219" s="60" t="str">
        <f aca="false">IF(ISERROR(AA219/T219),"-",AA219/T219)</f>
        <v>-</v>
      </c>
      <c r="AE219" s="60" t="n">
        <v>0.95</v>
      </c>
      <c r="AF219" s="60" t="n">
        <v>0.85</v>
      </c>
      <c r="AG219" s="61"/>
      <c r="AH219" s="1"/>
      <c r="AI219" s="1"/>
      <c r="AJ219" s="1"/>
      <c r="AK219" s="1"/>
    </row>
    <row r="220" customFormat="false" ht="14.25" hidden="false" customHeight="true" outlineLevel="0" collapsed="false">
      <c r="A220" s="1"/>
      <c r="B220" s="62" t="s">
        <v>48</v>
      </c>
      <c r="C220" s="57" t="n">
        <v>45503</v>
      </c>
      <c r="D220" s="1"/>
      <c r="E220" s="24" t="n">
        <f aca="false">+E219-F219</f>
        <v>0</v>
      </c>
      <c r="F220" s="24"/>
      <c r="G220" s="58" t="str">
        <f aca="false">IF(ISERR(F220/E220),"-",F220/E220)</f>
        <v>-</v>
      </c>
      <c r="H220" s="24"/>
      <c r="I220" s="24"/>
      <c r="J220" s="24"/>
      <c r="K220" s="24"/>
      <c r="L220" s="24" t="n">
        <f aca="false">SUM(H220:K220)</f>
        <v>0</v>
      </c>
      <c r="M220" s="58" t="str">
        <f aca="false">IF(ISERROR(1-(K220/L220)),"-",1-(K220/L220))</f>
        <v>-</v>
      </c>
      <c r="N220" s="59" t="str">
        <f aca="false">IF(ISERROR(L220/E220),"-",L220/E220)</f>
        <v>-</v>
      </c>
      <c r="O220" s="60" t="str">
        <f aca="false">IF(ISERROR(L220/E220),"-",L220/E220)</f>
        <v>-</v>
      </c>
      <c r="P220" s="60" t="n">
        <v>0.950000000000031</v>
      </c>
      <c r="Q220" s="60" t="n">
        <v>0.850000000000015</v>
      </c>
      <c r="R220" s="61"/>
      <c r="S220" s="1"/>
      <c r="T220" s="24" t="n">
        <f aca="false">+T219-U219</f>
        <v>0</v>
      </c>
      <c r="U220" s="24"/>
      <c r="V220" s="58" t="str">
        <f aca="false">IF(ISERR(U220/T220),"-",U220/T220)</f>
        <v>-</v>
      </c>
      <c r="W220" s="24"/>
      <c r="X220" s="24"/>
      <c r="Y220" s="24"/>
      <c r="Z220" s="24"/>
      <c r="AA220" s="24" t="n">
        <f aca="false">SUM(W220:Z220)</f>
        <v>0</v>
      </c>
      <c r="AB220" s="58" t="str">
        <f aca="false">IF(ISERROR(1-(Z220/AA220)),"-",1-(Z220/AA220))</f>
        <v>-</v>
      </c>
      <c r="AC220" s="59" t="str">
        <f aca="false">IF(ISERROR(AA220/T220),"-",AA220/T220)</f>
        <v>-</v>
      </c>
      <c r="AD220" s="60" t="str">
        <f aca="false">IF(ISERROR(AA220/T220),"-",AA220/T220)</f>
        <v>-</v>
      </c>
      <c r="AE220" s="60" t="n">
        <v>0.95</v>
      </c>
      <c r="AF220" s="60" t="n">
        <v>0.85</v>
      </c>
      <c r="AG220" s="61"/>
      <c r="AH220" s="1"/>
      <c r="AI220" s="1"/>
      <c r="AJ220" s="1"/>
      <c r="AK220" s="1"/>
    </row>
    <row r="221" customFormat="false" ht="14.25" hidden="false" customHeight="true" outlineLevel="0" collapsed="false">
      <c r="A221" s="1"/>
      <c r="B221" s="62" t="s">
        <v>48</v>
      </c>
      <c r="C221" s="57" t="n">
        <v>45504</v>
      </c>
      <c r="D221" s="1"/>
      <c r="E221" s="24" t="n">
        <f aca="false">+E220-F220</f>
        <v>0</v>
      </c>
      <c r="F221" s="24"/>
      <c r="G221" s="58" t="str">
        <f aca="false">IF(ISERR(F221/E221),"-",F221/E221)</f>
        <v>-</v>
      </c>
      <c r="H221" s="24"/>
      <c r="I221" s="24"/>
      <c r="J221" s="24"/>
      <c r="K221" s="24"/>
      <c r="L221" s="24" t="n">
        <f aca="false">SUM(H221:K221)</f>
        <v>0</v>
      </c>
      <c r="M221" s="58" t="str">
        <f aca="false">IF(ISERROR(1-(K221/L221)),"-",1-(K221/L221))</f>
        <v>-</v>
      </c>
      <c r="N221" s="59" t="str">
        <f aca="false">IF(ISERROR(L221/E221),"-",L221/E221)</f>
        <v>-</v>
      </c>
      <c r="O221" s="60" t="str">
        <f aca="false">IF(ISERROR(L221/E221),"-",L221/E221)</f>
        <v>-</v>
      </c>
      <c r="P221" s="60" t="n">
        <v>0.950000000000031</v>
      </c>
      <c r="Q221" s="60" t="n">
        <v>0.850000000000015</v>
      </c>
      <c r="R221" s="61"/>
      <c r="S221" s="1"/>
      <c r="T221" s="24" t="n">
        <f aca="false">+T220-U220</f>
        <v>0</v>
      </c>
      <c r="U221" s="24"/>
      <c r="V221" s="58" t="str">
        <f aca="false">IF(ISERR(U221/T221),"-",U221/T221)</f>
        <v>-</v>
      </c>
      <c r="W221" s="24"/>
      <c r="X221" s="24"/>
      <c r="Y221" s="24"/>
      <c r="Z221" s="24"/>
      <c r="AA221" s="24" t="n">
        <f aca="false">SUM(W221:Z221)</f>
        <v>0</v>
      </c>
      <c r="AB221" s="58" t="str">
        <f aca="false">IF(ISERROR(1-(Z221/AA221)),"-",1-(Z221/AA221))</f>
        <v>-</v>
      </c>
      <c r="AC221" s="59" t="str">
        <f aca="false">IF(ISERROR(AA221/T221),"-",AA221/T221)</f>
        <v>-</v>
      </c>
      <c r="AD221" s="60" t="str">
        <f aca="false">IF(ISERROR(AA221/T221),"-",AA221/T221)</f>
        <v>-</v>
      </c>
      <c r="AE221" s="60" t="n">
        <v>0.95</v>
      </c>
      <c r="AF221" s="60" t="n">
        <v>0.85</v>
      </c>
      <c r="AG221" s="61"/>
      <c r="AH221" s="1"/>
      <c r="AI221" s="1"/>
      <c r="AJ221" s="1"/>
      <c r="AK221" s="1"/>
    </row>
    <row r="222" customFormat="false" ht="14.25" hidden="false" customHeight="true" outlineLevel="0" collapsed="false">
      <c r="A222" s="1"/>
      <c r="B222" s="62" t="s">
        <v>49</v>
      </c>
      <c r="C222" s="57" t="n">
        <v>45505</v>
      </c>
      <c r="D222" s="1"/>
      <c r="E222" s="24" t="n">
        <f aca="false">+E221-F221</f>
        <v>0</v>
      </c>
      <c r="F222" s="24"/>
      <c r="G222" s="58" t="str">
        <f aca="false">IF(ISERR(F222/E222),"-",F222/E222)</f>
        <v>-</v>
      </c>
      <c r="H222" s="24"/>
      <c r="I222" s="24"/>
      <c r="J222" s="24"/>
      <c r="K222" s="24"/>
      <c r="L222" s="24" t="n">
        <f aca="false">SUM(H222:K222)</f>
        <v>0</v>
      </c>
      <c r="M222" s="58" t="str">
        <f aca="false">IF(ISERROR(1-(K222/L222)),"-",1-(K222/L222))</f>
        <v>-</v>
      </c>
      <c r="N222" s="59" t="str">
        <f aca="false">IF(ISERROR(L222/E222),"-",L222/E222)</f>
        <v>-</v>
      </c>
      <c r="O222" s="60" t="str">
        <f aca="false">IF(ISERROR(L222/E222),"-",L222/E222)</f>
        <v>-</v>
      </c>
      <c r="P222" s="60" t="n">
        <v>0.950000000000031</v>
      </c>
      <c r="Q222" s="60" t="n">
        <v>0.850000000000016</v>
      </c>
      <c r="R222" s="61"/>
      <c r="S222" s="1"/>
      <c r="T222" s="24" t="n">
        <f aca="false">+T221-U221</f>
        <v>0</v>
      </c>
      <c r="U222" s="24"/>
      <c r="V222" s="58" t="str">
        <f aca="false">IF(ISERR(U222/T222),"-",U222/T222)</f>
        <v>-</v>
      </c>
      <c r="W222" s="24"/>
      <c r="X222" s="24"/>
      <c r="Y222" s="24"/>
      <c r="Z222" s="24"/>
      <c r="AA222" s="24" t="n">
        <f aca="false">SUM(W222:Z222)</f>
        <v>0</v>
      </c>
      <c r="AB222" s="58" t="str">
        <f aca="false">IF(ISERROR(1-(Z222/AA222)),"-",1-(Z222/AA222))</f>
        <v>-</v>
      </c>
      <c r="AC222" s="59" t="str">
        <f aca="false">IF(ISERROR(AA222/T222),"-",AA222/T222)</f>
        <v>-</v>
      </c>
      <c r="AD222" s="60" t="str">
        <f aca="false">IF(ISERROR(AA222/T222),"-",AA222/T222)</f>
        <v>-</v>
      </c>
      <c r="AE222" s="60" t="n">
        <v>0.95</v>
      </c>
      <c r="AF222" s="60" t="n">
        <v>0.85</v>
      </c>
      <c r="AG222" s="61"/>
      <c r="AH222" s="1"/>
      <c r="AI222" s="1"/>
      <c r="AJ222" s="1"/>
      <c r="AK222" s="1"/>
    </row>
    <row r="223" customFormat="false" ht="14.25" hidden="false" customHeight="true" outlineLevel="0" collapsed="false">
      <c r="A223" s="1"/>
      <c r="B223" s="62" t="s">
        <v>49</v>
      </c>
      <c r="C223" s="57" t="n">
        <v>45506</v>
      </c>
      <c r="D223" s="1"/>
      <c r="E223" s="24" t="n">
        <f aca="false">+E222-F222</f>
        <v>0</v>
      </c>
      <c r="F223" s="24"/>
      <c r="G223" s="58" t="str">
        <f aca="false">IF(ISERR(F223/E223),"-",F223/E223)</f>
        <v>-</v>
      </c>
      <c r="H223" s="24"/>
      <c r="I223" s="24"/>
      <c r="J223" s="24"/>
      <c r="K223" s="24"/>
      <c r="L223" s="24" t="n">
        <f aca="false">SUM(H223:K223)</f>
        <v>0</v>
      </c>
      <c r="M223" s="58" t="str">
        <f aca="false">IF(ISERROR(1-(K223/L223)),"-",1-(K223/L223))</f>
        <v>-</v>
      </c>
      <c r="N223" s="59" t="str">
        <f aca="false">IF(ISERROR(L223/E223),"-",L223/E223)</f>
        <v>-</v>
      </c>
      <c r="O223" s="60" t="str">
        <f aca="false">IF(ISERROR(L223/E223),"-",L223/E223)</f>
        <v>-</v>
      </c>
      <c r="P223" s="60" t="n">
        <v>0.950000000000031</v>
      </c>
      <c r="Q223" s="60" t="n">
        <v>0.850000000000016</v>
      </c>
      <c r="R223" s="61"/>
      <c r="S223" s="1"/>
      <c r="T223" s="24" t="n">
        <f aca="false">+T222-U222</f>
        <v>0</v>
      </c>
      <c r="U223" s="24"/>
      <c r="V223" s="58" t="str">
        <f aca="false">IF(ISERR(U223/T223),"-",U223/T223)</f>
        <v>-</v>
      </c>
      <c r="W223" s="24"/>
      <c r="X223" s="24"/>
      <c r="Y223" s="24"/>
      <c r="Z223" s="24"/>
      <c r="AA223" s="24" t="n">
        <f aca="false">SUM(W223:Z223)</f>
        <v>0</v>
      </c>
      <c r="AB223" s="58" t="str">
        <f aca="false">IF(ISERROR(1-(Z223/AA223)),"-",1-(Z223/AA223))</f>
        <v>-</v>
      </c>
      <c r="AC223" s="59" t="str">
        <f aca="false">IF(ISERROR(AA223/T223),"-",AA223/T223)</f>
        <v>-</v>
      </c>
      <c r="AD223" s="60" t="str">
        <f aca="false">IF(ISERROR(AA223/T223),"-",AA223/T223)</f>
        <v>-</v>
      </c>
      <c r="AE223" s="60" t="n">
        <v>0.95</v>
      </c>
      <c r="AF223" s="60" t="n">
        <v>0.85</v>
      </c>
      <c r="AG223" s="61"/>
      <c r="AH223" s="1"/>
      <c r="AI223" s="1"/>
      <c r="AJ223" s="1"/>
      <c r="AK223" s="1"/>
    </row>
    <row r="224" customFormat="false" ht="14.25" hidden="false" customHeight="true" outlineLevel="0" collapsed="false">
      <c r="A224" s="1"/>
      <c r="B224" s="62" t="s">
        <v>49</v>
      </c>
      <c r="C224" s="57" t="n">
        <v>45507</v>
      </c>
      <c r="D224" s="1"/>
      <c r="E224" s="24" t="n">
        <f aca="false">+E223-F223</f>
        <v>0</v>
      </c>
      <c r="F224" s="24"/>
      <c r="G224" s="58" t="str">
        <f aca="false">IF(ISERR(F224/E224),"-",F224/E224)</f>
        <v>-</v>
      </c>
      <c r="H224" s="24"/>
      <c r="I224" s="24"/>
      <c r="J224" s="24"/>
      <c r="K224" s="24"/>
      <c r="L224" s="24" t="n">
        <f aca="false">SUM(H224:K224)</f>
        <v>0</v>
      </c>
      <c r="M224" s="58" t="str">
        <f aca="false">IF(ISERROR(1-(K224/L224)),"-",1-(K224/L224))</f>
        <v>-</v>
      </c>
      <c r="N224" s="59" t="str">
        <f aca="false">IF(ISERROR(L224/E224),"-",L224/E224)</f>
        <v>-</v>
      </c>
      <c r="O224" s="60" t="str">
        <f aca="false">IF(ISERROR(L224/E224),"-",L224/E224)</f>
        <v>-</v>
      </c>
      <c r="P224" s="60" t="n">
        <v>0.950000000000031</v>
      </c>
      <c r="Q224" s="60" t="n">
        <v>0.850000000000016</v>
      </c>
      <c r="R224" s="61"/>
      <c r="S224" s="1"/>
      <c r="T224" s="24" t="n">
        <f aca="false">+T223-U223</f>
        <v>0</v>
      </c>
      <c r="U224" s="24"/>
      <c r="V224" s="58" t="str">
        <f aca="false">IF(ISERR(U224/T224),"-",U224/T224)</f>
        <v>-</v>
      </c>
      <c r="W224" s="24"/>
      <c r="X224" s="24"/>
      <c r="Y224" s="24"/>
      <c r="Z224" s="24"/>
      <c r="AA224" s="24" t="n">
        <f aca="false">SUM(W224:Z224)</f>
        <v>0</v>
      </c>
      <c r="AB224" s="58" t="str">
        <f aca="false">IF(ISERROR(1-(Z224/AA224)),"-",1-(Z224/AA224))</f>
        <v>-</v>
      </c>
      <c r="AC224" s="59" t="str">
        <f aca="false">IF(ISERROR(AA224/T224),"-",AA224/T224)</f>
        <v>-</v>
      </c>
      <c r="AD224" s="60" t="str">
        <f aca="false">IF(ISERROR(AA224/T224),"-",AA224/T224)</f>
        <v>-</v>
      </c>
      <c r="AE224" s="60" t="n">
        <v>0.95</v>
      </c>
      <c r="AF224" s="60" t="n">
        <v>0.85</v>
      </c>
      <c r="AG224" s="61"/>
      <c r="AH224" s="1"/>
      <c r="AI224" s="1"/>
      <c r="AJ224" s="1"/>
      <c r="AK224" s="1"/>
    </row>
    <row r="225" customFormat="false" ht="14.25" hidden="false" customHeight="true" outlineLevel="0" collapsed="false">
      <c r="A225" s="1"/>
      <c r="B225" s="62" t="s">
        <v>49</v>
      </c>
      <c r="C225" s="57" t="n">
        <v>45508</v>
      </c>
      <c r="D225" s="1"/>
      <c r="E225" s="24" t="n">
        <f aca="false">+E224-F224</f>
        <v>0</v>
      </c>
      <c r="F225" s="24"/>
      <c r="G225" s="58" t="str">
        <f aca="false">IF(ISERR(F225/E225),"-",F225/E225)</f>
        <v>-</v>
      </c>
      <c r="H225" s="24"/>
      <c r="I225" s="24"/>
      <c r="J225" s="24"/>
      <c r="K225" s="24"/>
      <c r="L225" s="24" t="n">
        <f aca="false">SUM(H225:K225)</f>
        <v>0</v>
      </c>
      <c r="M225" s="58" t="str">
        <f aca="false">IF(ISERROR(1-(K225/L225)),"-",1-(K225/L225))</f>
        <v>-</v>
      </c>
      <c r="N225" s="59" t="str">
        <f aca="false">IF(ISERROR(L225/E225),"-",L225/E225)</f>
        <v>-</v>
      </c>
      <c r="O225" s="60" t="str">
        <f aca="false">IF(ISERROR(L225/E225),"-",L225/E225)</f>
        <v>-</v>
      </c>
      <c r="P225" s="60" t="n">
        <v>0.950000000000031</v>
      </c>
      <c r="Q225" s="60" t="n">
        <v>0.850000000000016</v>
      </c>
      <c r="R225" s="61"/>
      <c r="S225" s="1"/>
      <c r="T225" s="24" t="n">
        <f aca="false">+T224-U224</f>
        <v>0</v>
      </c>
      <c r="U225" s="24"/>
      <c r="V225" s="58" t="str">
        <f aca="false">IF(ISERR(U225/T225),"-",U225/T225)</f>
        <v>-</v>
      </c>
      <c r="W225" s="24"/>
      <c r="X225" s="24"/>
      <c r="Y225" s="24"/>
      <c r="Z225" s="24"/>
      <c r="AA225" s="24" t="n">
        <f aca="false">SUM(W225:Z225)</f>
        <v>0</v>
      </c>
      <c r="AB225" s="58" t="str">
        <f aca="false">IF(ISERROR(1-(Z225/AA225)),"-",1-(Z225/AA225))</f>
        <v>-</v>
      </c>
      <c r="AC225" s="59" t="str">
        <f aca="false">IF(ISERROR(AA225/T225),"-",AA225/T225)</f>
        <v>-</v>
      </c>
      <c r="AD225" s="60" t="str">
        <f aca="false">IF(ISERROR(AA225/T225),"-",AA225/T225)</f>
        <v>-</v>
      </c>
      <c r="AE225" s="60" t="n">
        <v>0.95</v>
      </c>
      <c r="AF225" s="60" t="n">
        <v>0.85</v>
      </c>
      <c r="AG225" s="61"/>
      <c r="AH225" s="1"/>
      <c r="AI225" s="1"/>
      <c r="AJ225" s="1"/>
      <c r="AK225" s="1"/>
    </row>
    <row r="226" customFormat="false" ht="14.25" hidden="false" customHeight="true" outlineLevel="0" collapsed="false">
      <c r="A226" s="1"/>
      <c r="B226" s="62" t="s">
        <v>49</v>
      </c>
      <c r="C226" s="57" t="n">
        <v>45509</v>
      </c>
      <c r="D226" s="1"/>
      <c r="E226" s="24" t="n">
        <f aca="false">+E225-F225</f>
        <v>0</v>
      </c>
      <c r="F226" s="24"/>
      <c r="G226" s="58" t="str">
        <f aca="false">IF(ISERR(F226/E226),"-",F226/E226)</f>
        <v>-</v>
      </c>
      <c r="H226" s="24"/>
      <c r="I226" s="24"/>
      <c r="J226" s="24"/>
      <c r="K226" s="24"/>
      <c r="L226" s="24" t="n">
        <f aca="false">SUM(H226:K226)</f>
        <v>0</v>
      </c>
      <c r="M226" s="58" t="str">
        <f aca="false">IF(ISERROR(1-(K226/L226)),"-",1-(K226/L226))</f>
        <v>-</v>
      </c>
      <c r="N226" s="59" t="str">
        <f aca="false">IF(ISERROR(L226/E226),"-",L226/E226)</f>
        <v>-</v>
      </c>
      <c r="O226" s="60" t="str">
        <f aca="false">IF(ISERROR(L226/E226),"-",L226/E226)</f>
        <v>-</v>
      </c>
      <c r="P226" s="60" t="n">
        <v>0.950000000000032</v>
      </c>
      <c r="Q226" s="60" t="n">
        <v>0.850000000000016</v>
      </c>
      <c r="R226" s="61"/>
      <c r="S226" s="1"/>
      <c r="T226" s="24" t="n">
        <f aca="false">+T225-U225</f>
        <v>0</v>
      </c>
      <c r="U226" s="24"/>
      <c r="V226" s="58" t="str">
        <f aca="false">IF(ISERR(U226/T226),"-",U226/T226)</f>
        <v>-</v>
      </c>
      <c r="W226" s="24"/>
      <c r="X226" s="24"/>
      <c r="Y226" s="24"/>
      <c r="Z226" s="24"/>
      <c r="AA226" s="24" t="n">
        <f aca="false">SUM(W226:Z226)</f>
        <v>0</v>
      </c>
      <c r="AB226" s="58" t="str">
        <f aca="false">IF(ISERROR(1-(Z226/AA226)),"-",1-(Z226/AA226))</f>
        <v>-</v>
      </c>
      <c r="AC226" s="59" t="str">
        <f aca="false">IF(ISERROR(AA226/T226),"-",AA226/T226)</f>
        <v>-</v>
      </c>
      <c r="AD226" s="60" t="str">
        <f aca="false">IF(ISERROR(AA226/T226),"-",AA226/T226)</f>
        <v>-</v>
      </c>
      <c r="AE226" s="60" t="n">
        <v>0.95</v>
      </c>
      <c r="AF226" s="60" t="n">
        <v>0.85</v>
      </c>
      <c r="AG226" s="61"/>
      <c r="AH226" s="1"/>
      <c r="AI226" s="1"/>
      <c r="AJ226" s="1"/>
      <c r="AK226" s="1"/>
    </row>
    <row r="227" customFormat="false" ht="14.25" hidden="false" customHeight="true" outlineLevel="0" collapsed="false">
      <c r="A227" s="1"/>
      <c r="B227" s="62" t="s">
        <v>49</v>
      </c>
      <c r="C227" s="57" t="n">
        <v>45510</v>
      </c>
      <c r="D227" s="1"/>
      <c r="E227" s="24" t="n">
        <f aca="false">+E226-F226</f>
        <v>0</v>
      </c>
      <c r="F227" s="24"/>
      <c r="G227" s="58" t="str">
        <f aca="false">IF(ISERR(F227/E227),"-",F227/E227)</f>
        <v>-</v>
      </c>
      <c r="H227" s="24"/>
      <c r="I227" s="24"/>
      <c r="J227" s="24"/>
      <c r="K227" s="24"/>
      <c r="L227" s="24" t="n">
        <f aca="false">SUM(H227:K227)</f>
        <v>0</v>
      </c>
      <c r="M227" s="58" t="str">
        <f aca="false">IF(ISERROR(1-(K227/L227)),"-",1-(K227/L227))</f>
        <v>-</v>
      </c>
      <c r="N227" s="59" t="str">
        <f aca="false">IF(ISERROR(L227/E227),"-",L227/E227)</f>
        <v>-</v>
      </c>
      <c r="O227" s="60" t="str">
        <f aca="false">IF(ISERROR(L227/E227),"-",L227/E227)</f>
        <v>-</v>
      </c>
      <c r="P227" s="60" t="n">
        <v>0.950000000000032</v>
      </c>
      <c r="Q227" s="60" t="n">
        <v>0.850000000000016</v>
      </c>
      <c r="R227" s="61"/>
      <c r="S227" s="1"/>
      <c r="T227" s="24" t="n">
        <f aca="false">+T226-U226</f>
        <v>0</v>
      </c>
      <c r="U227" s="24"/>
      <c r="V227" s="58" t="str">
        <f aca="false">IF(ISERR(U227/T227),"-",U227/T227)</f>
        <v>-</v>
      </c>
      <c r="W227" s="24"/>
      <c r="X227" s="24"/>
      <c r="Y227" s="24"/>
      <c r="Z227" s="24"/>
      <c r="AA227" s="24" t="n">
        <f aca="false">SUM(W227:Z227)</f>
        <v>0</v>
      </c>
      <c r="AB227" s="58" t="str">
        <f aca="false">IF(ISERROR(1-(Z227/AA227)),"-",1-(Z227/AA227))</f>
        <v>-</v>
      </c>
      <c r="AC227" s="59" t="str">
        <f aca="false">IF(ISERROR(AA227/T227),"-",AA227/T227)</f>
        <v>-</v>
      </c>
      <c r="AD227" s="60" t="str">
        <f aca="false">IF(ISERROR(AA227/T227),"-",AA227/T227)</f>
        <v>-</v>
      </c>
      <c r="AE227" s="60" t="n">
        <v>0.95</v>
      </c>
      <c r="AF227" s="60" t="n">
        <v>0.85</v>
      </c>
      <c r="AG227" s="61"/>
      <c r="AH227" s="1"/>
      <c r="AI227" s="1"/>
      <c r="AJ227" s="1"/>
      <c r="AK227" s="1"/>
    </row>
    <row r="228" customFormat="false" ht="14.25" hidden="false" customHeight="true" outlineLevel="0" collapsed="false">
      <c r="A228" s="1"/>
      <c r="B228" s="62" t="s">
        <v>49</v>
      </c>
      <c r="C228" s="57" t="n">
        <v>45511</v>
      </c>
      <c r="D228" s="1"/>
      <c r="E228" s="24" t="n">
        <f aca="false">+E227-F227</f>
        <v>0</v>
      </c>
      <c r="F228" s="24"/>
      <c r="G228" s="58" t="str">
        <f aca="false">IF(ISERR(F228/E228),"-",F228/E228)</f>
        <v>-</v>
      </c>
      <c r="H228" s="24"/>
      <c r="I228" s="24"/>
      <c r="J228" s="24"/>
      <c r="K228" s="24"/>
      <c r="L228" s="24" t="n">
        <f aca="false">SUM(H228:K228)</f>
        <v>0</v>
      </c>
      <c r="M228" s="58" t="str">
        <f aca="false">IF(ISERROR(1-(K228/L228)),"-",1-(K228/L228))</f>
        <v>-</v>
      </c>
      <c r="N228" s="59" t="str">
        <f aca="false">IF(ISERROR(L228/E228),"-",L228/E228)</f>
        <v>-</v>
      </c>
      <c r="O228" s="60" t="str">
        <f aca="false">IF(ISERROR(L228/E228),"-",L228/E228)</f>
        <v>-</v>
      </c>
      <c r="P228" s="60" t="n">
        <v>0.950000000000032</v>
      </c>
      <c r="Q228" s="60" t="n">
        <v>0.850000000000016</v>
      </c>
      <c r="R228" s="61"/>
      <c r="S228" s="1"/>
      <c r="T228" s="24" t="n">
        <f aca="false">+T227-U227</f>
        <v>0</v>
      </c>
      <c r="U228" s="24"/>
      <c r="V228" s="58" t="str">
        <f aca="false">IF(ISERR(U228/T228),"-",U228/T228)</f>
        <v>-</v>
      </c>
      <c r="W228" s="24"/>
      <c r="X228" s="24"/>
      <c r="Y228" s="24"/>
      <c r="Z228" s="24"/>
      <c r="AA228" s="24" t="n">
        <f aca="false">SUM(W228:Z228)</f>
        <v>0</v>
      </c>
      <c r="AB228" s="58" t="str">
        <f aca="false">IF(ISERROR(1-(Z228/AA228)),"-",1-(Z228/AA228))</f>
        <v>-</v>
      </c>
      <c r="AC228" s="59" t="str">
        <f aca="false">IF(ISERROR(AA228/T228),"-",AA228/T228)</f>
        <v>-</v>
      </c>
      <c r="AD228" s="60" t="str">
        <f aca="false">IF(ISERROR(AA228/T228),"-",AA228/T228)</f>
        <v>-</v>
      </c>
      <c r="AE228" s="60" t="n">
        <v>0.95</v>
      </c>
      <c r="AF228" s="60" t="n">
        <v>0.85</v>
      </c>
      <c r="AG228" s="61"/>
      <c r="AH228" s="1"/>
      <c r="AI228" s="1"/>
      <c r="AJ228" s="1"/>
      <c r="AK228" s="1"/>
    </row>
    <row r="229" customFormat="false" ht="14.25" hidden="false" customHeight="true" outlineLevel="0" collapsed="false">
      <c r="A229" s="1"/>
      <c r="B229" s="62" t="s">
        <v>49</v>
      </c>
      <c r="C229" s="57" t="n">
        <v>45512</v>
      </c>
      <c r="D229" s="1"/>
      <c r="E229" s="24" t="n">
        <f aca="false">+E228-F228</f>
        <v>0</v>
      </c>
      <c r="F229" s="24"/>
      <c r="G229" s="58" t="str">
        <f aca="false">IF(ISERR(F229/E229),"-",F229/E229)</f>
        <v>-</v>
      </c>
      <c r="H229" s="24"/>
      <c r="I229" s="24"/>
      <c r="J229" s="24"/>
      <c r="K229" s="24"/>
      <c r="L229" s="24" t="n">
        <f aca="false">SUM(H229:K229)</f>
        <v>0</v>
      </c>
      <c r="M229" s="58" t="str">
        <f aca="false">IF(ISERROR(1-(K229/L229)),"-",1-(K229/L229))</f>
        <v>-</v>
      </c>
      <c r="N229" s="59" t="str">
        <f aca="false">IF(ISERROR(L229/E229),"-",L229/E229)</f>
        <v>-</v>
      </c>
      <c r="O229" s="60" t="str">
        <f aca="false">IF(ISERROR(L229/E229),"-",L229/E229)</f>
        <v>-</v>
      </c>
      <c r="P229" s="60" t="n">
        <v>0.950000000000032</v>
      </c>
      <c r="Q229" s="60" t="n">
        <v>0.850000000000016</v>
      </c>
      <c r="R229" s="61"/>
      <c r="S229" s="1"/>
      <c r="T229" s="24" t="n">
        <f aca="false">+T228-U228</f>
        <v>0</v>
      </c>
      <c r="U229" s="24"/>
      <c r="V229" s="58" t="str">
        <f aca="false">IF(ISERR(U229/T229),"-",U229/T229)</f>
        <v>-</v>
      </c>
      <c r="W229" s="24"/>
      <c r="X229" s="24"/>
      <c r="Y229" s="24"/>
      <c r="Z229" s="24"/>
      <c r="AA229" s="24" t="n">
        <f aca="false">SUM(W229:Z229)</f>
        <v>0</v>
      </c>
      <c r="AB229" s="58" t="str">
        <f aca="false">IF(ISERROR(1-(Z229/AA229)),"-",1-(Z229/AA229))</f>
        <v>-</v>
      </c>
      <c r="AC229" s="59" t="str">
        <f aca="false">IF(ISERROR(AA229/T229),"-",AA229/T229)</f>
        <v>-</v>
      </c>
      <c r="AD229" s="60" t="str">
        <f aca="false">IF(ISERROR(AA229/T229),"-",AA229/T229)</f>
        <v>-</v>
      </c>
      <c r="AE229" s="60" t="n">
        <v>0.95</v>
      </c>
      <c r="AF229" s="60" t="n">
        <v>0.85</v>
      </c>
      <c r="AG229" s="61"/>
      <c r="AH229" s="1"/>
      <c r="AI229" s="1"/>
      <c r="AJ229" s="1"/>
      <c r="AK229" s="1"/>
    </row>
    <row r="230" customFormat="false" ht="14.25" hidden="false" customHeight="true" outlineLevel="0" collapsed="false">
      <c r="A230" s="1"/>
      <c r="B230" s="62" t="s">
        <v>49</v>
      </c>
      <c r="C230" s="57" t="n">
        <v>45513</v>
      </c>
      <c r="D230" s="1"/>
      <c r="E230" s="24" t="n">
        <f aca="false">+E229-F229</f>
        <v>0</v>
      </c>
      <c r="F230" s="24"/>
      <c r="G230" s="58" t="str">
        <f aca="false">IF(ISERR(F230/E230),"-",F230/E230)</f>
        <v>-</v>
      </c>
      <c r="H230" s="24"/>
      <c r="I230" s="24"/>
      <c r="J230" s="24"/>
      <c r="K230" s="24"/>
      <c r="L230" s="24" t="n">
        <f aca="false">SUM(H230:K230)</f>
        <v>0</v>
      </c>
      <c r="M230" s="58" t="str">
        <f aca="false">IF(ISERROR(1-(K230/L230)),"-",1-(K230/L230))</f>
        <v>-</v>
      </c>
      <c r="N230" s="59" t="str">
        <f aca="false">IF(ISERROR(L230/E230),"-",L230/E230)</f>
        <v>-</v>
      </c>
      <c r="O230" s="60" t="str">
        <f aca="false">IF(ISERROR(L230/E230),"-",L230/E230)</f>
        <v>-</v>
      </c>
      <c r="P230" s="60" t="n">
        <v>0.950000000000032</v>
      </c>
      <c r="Q230" s="60" t="n">
        <v>0.850000000000016</v>
      </c>
      <c r="R230" s="61"/>
      <c r="S230" s="1"/>
      <c r="T230" s="24" t="n">
        <f aca="false">+T229-U229</f>
        <v>0</v>
      </c>
      <c r="U230" s="24"/>
      <c r="V230" s="58" t="str">
        <f aca="false">IF(ISERR(U230/T230),"-",U230/T230)</f>
        <v>-</v>
      </c>
      <c r="W230" s="24"/>
      <c r="X230" s="24"/>
      <c r="Y230" s="24"/>
      <c r="Z230" s="24"/>
      <c r="AA230" s="24" t="n">
        <f aca="false">SUM(W230:Z230)</f>
        <v>0</v>
      </c>
      <c r="AB230" s="58" t="str">
        <f aca="false">IF(ISERROR(1-(Z230/AA230)),"-",1-(Z230/AA230))</f>
        <v>-</v>
      </c>
      <c r="AC230" s="59" t="str">
        <f aca="false">IF(ISERROR(AA230/T230),"-",AA230/T230)</f>
        <v>-</v>
      </c>
      <c r="AD230" s="60" t="str">
        <f aca="false">IF(ISERROR(AA230/T230),"-",AA230/T230)</f>
        <v>-</v>
      </c>
      <c r="AE230" s="60" t="n">
        <v>0.95</v>
      </c>
      <c r="AF230" s="60" t="n">
        <v>0.85</v>
      </c>
      <c r="AG230" s="61"/>
      <c r="AH230" s="1"/>
      <c r="AI230" s="1"/>
      <c r="AJ230" s="1"/>
      <c r="AK230" s="1"/>
    </row>
    <row r="231" customFormat="false" ht="14.25" hidden="false" customHeight="true" outlineLevel="0" collapsed="false">
      <c r="A231" s="1"/>
      <c r="B231" s="62" t="s">
        <v>49</v>
      </c>
      <c r="C231" s="57" t="n">
        <v>45514</v>
      </c>
      <c r="D231" s="1"/>
      <c r="E231" s="24" t="n">
        <f aca="false">+E230-F230</f>
        <v>0</v>
      </c>
      <c r="F231" s="24"/>
      <c r="G231" s="58" t="str">
        <f aca="false">IF(ISERR(F231/E231),"-",F231/E231)</f>
        <v>-</v>
      </c>
      <c r="H231" s="24"/>
      <c r="I231" s="24"/>
      <c r="J231" s="24"/>
      <c r="K231" s="24"/>
      <c r="L231" s="24" t="n">
        <f aca="false">SUM(H231:K231)</f>
        <v>0</v>
      </c>
      <c r="M231" s="58" t="str">
        <f aca="false">IF(ISERROR(1-(K231/L231)),"-",1-(K231/L231))</f>
        <v>-</v>
      </c>
      <c r="N231" s="59" t="str">
        <f aca="false">IF(ISERROR(L231/E231),"-",L231/E231)</f>
        <v>-</v>
      </c>
      <c r="O231" s="60" t="str">
        <f aca="false">IF(ISERROR(L231/E231),"-",L231/E231)</f>
        <v>-</v>
      </c>
      <c r="P231" s="60" t="n">
        <v>0.950000000000032</v>
      </c>
      <c r="Q231" s="60" t="n">
        <v>0.850000000000016</v>
      </c>
      <c r="R231" s="61"/>
      <c r="S231" s="1"/>
      <c r="T231" s="24" t="n">
        <f aca="false">+T230-U230</f>
        <v>0</v>
      </c>
      <c r="U231" s="24"/>
      <c r="V231" s="58" t="str">
        <f aca="false">IF(ISERR(U231/T231),"-",U231/T231)</f>
        <v>-</v>
      </c>
      <c r="W231" s="24"/>
      <c r="X231" s="24"/>
      <c r="Y231" s="24"/>
      <c r="Z231" s="24"/>
      <c r="AA231" s="24" t="n">
        <f aca="false">SUM(W231:Z231)</f>
        <v>0</v>
      </c>
      <c r="AB231" s="58" t="str">
        <f aca="false">IF(ISERROR(1-(Z231/AA231)),"-",1-(Z231/AA231))</f>
        <v>-</v>
      </c>
      <c r="AC231" s="59" t="str">
        <f aca="false">IF(ISERROR(AA231/T231),"-",AA231/T231)</f>
        <v>-</v>
      </c>
      <c r="AD231" s="60" t="str">
        <f aca="false">IF(ISERROR(AA231/T231),"-",AA231/T231)</f>
        <v>-</v>
      </c>
      <c r="AE231" s="60" t="n">
        <v>0.95</v>
      </c>
      <c r="AF231" s="60" t="n">
        <v>0.85</v>
      </c>
      <c r="AG231" s="61"/>
      <c r="AH231" s="1"/>
      <c r="AI231" s="1"/>
      <c r="AJ231" s="1"/>
      <c r="AK231" s="1"/>
    </row>
    <row r="232" customFormat="false" ht="14.25" hidden="false" customHeight="true" outlineLevel="0" collapsed="false">
      <c r="A232" s="1"/>
      <c r="B232" s="62" t="s">
        <v>49</v>
      </c>
      <c r="C232" s="57" t="n">
        <v>45515</v>
      </c>
      <c r="D232" s="1"/>
      <c r="E232" s="24" t="n">
        <f aca="false">+E231-F231</f>
        <v>0</v>
      </c>
      <c r="F232" s="24"/>
      <c r="G232" s="58" t="str">
        <f aca="false">IF(ISERR(F232/E232),"-",F232/E232)</f>
        <v>-</v>
      </c>
      <c r="H232" s="24"/>
      <c r="I232" s="24"/>
      <c r="J232" s="24"/>
      <c r="K232" s="24"/>
      <c r="L232" s="24" t="n">
        <f aca="false">SUM(H232:K232)</f>
        <v>0</v>
      </c>
      <c r="M232" s="58" t="str">
        <f aca="false">IF(ISERROR(1-(K232/L232)),"-",1-(K232/L232))</f>
        <v>-</v>
      </c>
      <c r="N232" s="59" t="str">
        <f aca="false">IF(ISERROR(L232/E232),"-",L232/E232)</f>
        <v>-</v>
      </c>
      <c r="O232" s="60" t="str">
        <f aca="false">IF(ISERROR(L232/E232),"-",L232/E232)</f>
        <v>-</v>
      </c>
      <c r="P232" s="60" t="n">
        <v>0.950000000000033</v>
      </c>
      <c r="Q232" s="60" t="n">
        <v>0.850000000000016</v>
      </c>
      <c r="R232" s="61"/>
      <c r="S232" s="1"/>
      <c r="T232" s="24" t="n">
        <f aca="false">+T231-U231</f>
        <v>0</v>
      </c>
      <c r="U232" s="24"/>
      <c r="V232" s="58" t="str">
        <f aca="false">IF(ISERR(U232/T232),"-",U232/T232)</f>
        <v>-</v>
      </c>
      <c r="W232" s="24"/>
      <c r="X232" s="24"/>
      <c r="Y232" s="24"/>
      <c r="Z232" s="24"/>
      <c r="AA232" s="24" t="n">
        <f aca="false">SUM(W232:Z232)</f>
        <v>0</v>
      </c>
      <c r="AB232" s="58" t="str">
        <f aca="false">IF(ISERROR(1-(Z232/AA232)),"-",1-(Z232/AA232))</f>
        <v>-</v>
      </c>
      <c r="AC232" s="59" t="str">
        <f aca="false">IF(ISERROR(AA232/T232),"-",AA232/T232)</f>
        <v>-</v>
      </c>
      <c r="AD232" s="60" t="str">
        <f aca="false">IF(ISERROR(AA232/T232),"-",AA232/T232)</f>
        <v>-</v>
      </c>
      <c r="AE232" s="60" t="n">
        <v>0.95</v>
      </c>
      <c r="AF232" s="60" t="n">
        <v>0.85</v>
      </c>
      <c r="AG232" s="61"/>
      <c r="AH232" s="1"/>
      <c r="AI232" s="1"/>
      <c r="AJ232" s="1"/>
      <c r="AK232" s="1"/>
    </row>
    <row r="233" customFormat="false" ht="14.25" hidden="false" customHeight="true" outlineLevel="0" collapsed="false">
      <c r="A233" s="1"/>
      <c r="B233" s="62" t="s">
        <v>49</v>
      </c>
      <c r="C233" s="57" t="n">
        <v>45516</v>
      </c>
      <c r="D233" s="1"/>
      <c r="E233" s="24" t="n">
        <f aca="false">+E232-F232</f>
        <v>0</v>
      </c>
      <c r="F233" s="24"/>
      <c r="G233" s="58" t="str">
        <f aca="false">IF(ISERR(F233/E233),"-",F233/E233)</f>
        <v>-</v>
      </c>
      <c r="H233" s="24"/>
      <c r="I233" s="24"/>
      <c r="J233" s="24"/>
      <c r="K233" s="24"/>
      <c r="L233" s="24" t="n">
        <f aca="false">SUM(H233:K233)</f>
        <v>0</v>
      </c>
      <c r="M233" s="58" t="str">
        <f aca="false">IF(ISERROR(1-(K233/L233)),"-",1-(K233/L233))</f>
        <v>-</v>
      </c>
      <c r="N233" s="59" t="str">
        <f aca="false">IF(ISERROR(L233/E233),"-",L233/E233)</f>
        <v>-</v>
      </c>
      <c r="O233" s="60" t="str">
        <f aca="false">IF(ISERROR(L233/E233),"-",L233/E233)</f>
        <v>-</v>
      </c>
      <c r="P233" s="60" t="n">
        <v>0.950000000000033</v>
      </c>
      <c r="Q233" s="60" t="n">
        <v>0.850000000000016</v>
      </c>
      <c r="R233" s="61"/>
      <c r="S233" s="1"/>
      <c r="T233" s="24" t="n">
        <f aca="false">+T232-U232</f>
        <v>0</v>
      </c>
      <c r="U233" s="24"/>
      <c r="V233" s="58" t="str">
        <f aca="false">IF(ISERR(U233/T233),"-",U233/T233)</f>
        <v>-</v>
      </c>
      <c r="W233" s="24"/>
      <c r="X233" s="24"/>
      <c r="Y233" s="24"/>
      <c r="Z233" s="24"/>
      <c r="AA233" s="24" t="n">
        <f aca="false">SUM(W233:Z233)</f>
        <v>0</v>
      </c>
      <c r="AB233" s="58" t="str">
        <f aca="false">IF(ISERROR(1-(Z233/AA233)),"-",1-(Z233/AA233))</f>
        <v>-</v>
      </c>
      <c r="AC233" s="59" t="str">
        <f aca="false">IF(ISERROR(AA233/T233),"-",AA233/T233)</f>
        <v>-</v>
      </c>
      <c r="AD233" s="60" t="str">
        <f aca="false">IF(ISERROR(AA233/T233),"-",AA233/T233)</f>
        <v>-</v>
      </c>
      <c r="AE233" s="60" t="n">
        <v>0.95</v>
      </c>
      <c r="AF233" s="60" t="n">
        <v>0.85</v>
      </c>
      <c r="AG233" s="61"/>
      <c r="AH233" s="1"/>
      <c r="AI233" s="1"/>
      <c r="AJ233" s="1"/>
      <c r="AK233" s="1"/>
    </row>
    <row r="234" customFormat="false" ht="14.25" hidden="false" customHeight="true" outlineLevel="0" collapsed="false">
      <c r="A234" s="1"/>
      <c r="B234" s="62" t="s">
        <v>49</v>
      </c>
      <c r="C234" s="57" t="n">
        <v>45517</v>
      </c>
      <c r="D234" s="1"/>
      <c r="E234" s="24" t="n">
        <f aca="false">+E233-F233</f>
        <v>0</v>
      </c>
      <c r="F234" s="24"/>
      <c r="G234" s="58" t="str">
        <f aca="false">IF(ISERR(F234/E234),"-",F234/E234)</f>
        <v>-</v>
      </c>
      <c r="H234" s="24"/>
      <c r="I234" s="24"/>
      <c r="J234" s="24"/>
      <c r="K234" s="24"/>
      <c r="L234" s="24" t="n">
        <f aca="false">SUM(H234:K234)</f>
        <v>0</v>
      </c>
      <c r="M234" s="58" t="str">
        <f aca="false">IF(ISERROR(1-(K234/L234)),"-",1-(K234/L234))</f>
        <v>-</v>
      </c>
      <c r="N234" s="59" t="str">
        <f aca="false">IF(ISERROR(L234/E234),"-",L234/E234)</f>
        <v>-</v>
      </c>
      <c r="O234" s="60" t="str">
        <f aca="false">IF(ISERROR(L234/E234),"-",L234/E234)</f>
        <v>-</v>
      </c>
      <c r="P234" s="60" t="n">
        <v>0.950000000000033</v>
      </c>
      <c r="Q234" s="60" t="n">
        <v>0.850000000000016</v>
      </c>
      <c r="R234" s="61"/>
      <c r="S234" s="1"/>
      <c r="T234" s="24" t="n">
        <f aca="false">+T233-U233</f>
        <v>0</v>
      </c>
      <c r="U234" s="24"/>
      <c r="V234" s="58" t="str">
        <f aca="false">IF(ISERR(U234/T234),"-",U234/T234)</f>
        <v>-</v>
      </c>
      <c r="W234" s="24"/>
      <c r="X234" s="24"/>
      <c r="Y234" s="24"/>
      <c r="Z234" s="24"/>
      <c r="AA234" s="24" t="n">
        <f aca="false">SUM(W234:Z234)</f>
        <v>0</v>
      </c>
      <c r="AB234" s="58" t="str">
        <f aca="false">IF(ISERROR(1-(Z234/AA234)),"-",1-(Z234/AA234))</f>
        <v>-</v>
      </c>
      <c r="AC234" s="59" t="str">
        <f aca="false">IF(ISERROR(AA234/T234),"-",AA234/T234)</f>
        <v>-</v>
      </c>
      <c r="AD234" s="60" t="str">
        <f aca="false">IF(ISERROR(AA234/T234),"-",AA234/T234)</f>
        <v>-</v>
      </c>
      <c r="AE234" s="60" t="n">
        <v>0.95</v>
      </c>
      <c r="AF234" s="60" t="n">
        <v>0.85</v>
      </c>
      <c r="AG234" s="61"/>
      <c r="AH234" s="1"/>
      <c r="AI234" s="1"/>
      <c r="AJ234" s="1"/>
      <c r="AK234" s="1"/>
    </row>
    <row r="235" customFormat="false" ht="14.25" hidden="false" customHeight="true" outlineLevel="0" collapsed="false">
      <c r="A235" s="1"/>
      <c r="B235" s="62" t="s">
        <v>49</v>
      </c>
      <c r="C235" s="57" t="n">
        <v>45518</v>
      </c>
      <c r="D235" s="1"/>
      <c r="E235" s="24" t="n">
        <f aca="false">+E234-F234</f>
        <v>0</v>
      </c>
      <c r="F235" s="24"/>
      <c r="G235" s="58" t="str">
        <f aca="false">IF(ISERR(F235/E235),"-",F235/E235)</f>
        <v>-</v>
      </c>
      <c r="H235" s="24"/>
      <c r="I235" s="24"/>
      <c r="J235" s="24"/>
      <c r="K235" s="24"/>
      <c r="L235" s="24" t="n">
        <f aca="false">SUM(H235:K235)</f>
        <v>0</v>
      </c>
      <c r="M235" s="58" t="str">
        <f aca="false">IF(ISERROR(1-(K235/L235)),"-",1-(K235/L235))</f>
        <v>-</v>
      </c>
      <c r="N235" s="59" t="str">
        <f aca="false">IF(ISERROR(L235/E235),"-",L235/E235)</f>
        <v>-</v>
      </c>
      <c r="O235" s="60" t="str">
        <f aca="false">IF(ISERROR(L235/E235),"-",L235/E235)</f>
        <v>-</v>
      </c>
      <c r="P235" s="60" t="n">
        <v>0.950000000000033</v>
      </c>
      <c r="Q235" s="60" t="n">
        <v>0.850000000000017</v>
      </c>
      <c r="R235" s="61"/>
      <c r="S235" s="1"/>
      <c r="T235" s="24" t="n">
        <f aca="false">+T234-U234</f>
        <v>0</v>
      </c>
      <c r="U235" s="24"/>
      <c r="V235" s="58" t="str">
        <f aca="false">IF(ISERR(U235/T235),"-",U235/T235)</f>
        <v>-</v>
      </c>
      <c r="W235" s="24"/>
      <c r="X235" s="24"/>
      <c r="Y235" s="24"/>
      <c r="Z235" s="24"/>
      <c r="AA235" s="24" t="n">
        <f aca="false">SUM(W235:Z235)</f>
        <v>0</v>
      </c>
      <c r="AB235" s="58" t="str">
        <f aca="false">IF(ISERROR(1-(Z235/AA235)),"-",1-(Z235/AA235))</f>
        <v>-</v>
      </c>
      <c r="AC235" s="59" t="str">
        <f aca="false">IF(ISERROR(AA235/T235),"-",AA235/T235)</f>
        <v>-</v>
      </c>
      <c r="AD235" s="60" t="str">
        <f aca="false">IF(ISERROR(AA235/T235),"-",AA235/T235)</f>
        <v>-</v>
      </c>
      <c r="AE235" s="60" t="n">
        <v>0.95</v>
      </c>
      <c r="AF235" s="60" t="n">
        <v>0.85</v>
      </c>
      <c r="AG235" s="61"/>
      <c r="AH235" s="1"/>
      <c r="AI235" s="1"/>
      <c r="AJ235" s="1"/>
      <c r="AK235" s="1"/>
    </row>
    <row r="236" customFormat="false" ht="14.25" hidden="false" customHeight="true" outlineLevel="0" collapsed="false">
      <c r="A236" s="1"/>
      <c r="B236" s="62" t="s">
        <v>49</v>
      </c>
      <c r="C236" s="57" t="n">
        <v>45519</v>
      </c>
      <c r="D236" s="1"/>
      <c r="E236" s="24" t="n">
        <f aca="false">+E235-F235</f>
        <v>0</v>
      </c>
      <c r="F236" s="24"/>
      <c r="G236" s="58" t="str">
        <f aca="false">IF(ISERR(F236/E236),"-",F236/E236)</f>
        <v>-</v>
      </c>
      <c r="H236" s="24"/>
      <c r="I236" s="24"/>
      <c r="J236" s="24"/>
      <c r="K236" s="24"/>
      <c r="L236" s="24" t="n">
        <f aca="false">SUM(H236:K236)</f>
        <v>0</v>
      </c>
      <c r="M236" s="58" t="str">
        <f aca="false">IF(ISERROR(1-(K236/L236)),"-",1-(K236/L236))</f>
        <v>-</v>
      </c>
      <c r="N236" s="59" t="str">
        <f aca="false">IF(ISERROR(L236/E236),"-",L236/E236)</f>
        <v>-</v>
      </c>
      <c r="O236" s="60" t="str">
        <f aca="false">IF(ISERROR(L236/E236),"-",L236/E236)</f>
        <v>-</v>
      </c>
      <c r="P236" s="60" t="n">
        <v>0.950000000000033</v>
      </c>
      <c r="Q236" s="60" t="n">
        <v>0.850000000000017</v>
      </c>
      <c r="R236" s="61"/>
      <c r="S236" s="1"/>
      <c r="T236" s="24" t="n">
        <f aca="false">+T235-U235</f>
        <v>0</v>
      </c>
      <c r="U236" s="24"/>
      <c r="V236" s="58" t="str">
        <f aca="false">IF(ISERR(U236/T236),"-",U236/T236)</f>
        <v>-</v>
      </c>
      <c r="W236" s="24"/>
      <c r="X236" s="24"/>
      <c r="Y236" s="24"/>
      <c r="Z236" s="24"/>
      <c r="AA236" s="24" t="n">
        <f aca="false">SUM(W236:Z236)</f>
        <v>0</v>
      </c>
      <c r="AB236" s="58" t="str">
        <f aca="false">IF(ISERROR(1-(Z236/AA236)),"-",1-(Z236/AA236))</f>
        <v>-</v>
      </c>
      <c r="AC236" s="59" t="str">
        <f aca="false">IF(ISERROR(AA236/T236),"-",AA236/T236)</f>
        <v>-</v>
      </c>
      <c r="AD236" s="60" t="str">
        <f aca="false">IF(ISERROR(AA236/T236),"-",AA236/T236)</f>
        <v>-</v>
      </c>
      <c r="AE236" s="60" t="n">
        <v>0.95</v>
      </c>
      <c r="AF236" s="60" t="n">
        <v>0.85</v>
      </c>
      <c r="AG236" s="61"/>
      <c r="AH236" s="1"/>
      <c r="AI236" s="1"/>
      <c r="AJ236" s="1"/>
      <c r="AK236" s="1"/>
    </row>
    <row r="237" customFormat="false" ht="14.25" hidden="false" customHeight="true" outlineLevel="0" collapsed="false">
      <c r="A237" s="1"/>
      <c r="B237" s="62" t="s">
        <v>49</v>
      </c>
      <c r="C237" s="57" t="n">
        <v>45520</v>
      </c>
      <c r="D237" s="1"/>
      <c r="E237" s="24" t="n">
        <f aca="false">+E236-F236</f>
        <v>0</v>
      </c>
      <c r="F237" s="24"/>
      <c r="G237" s="58" t="str">
        <f aca="false">IF(ISERR(F237/E237),"-",F237/E237)</f>
        <v>-</v>
      </c>
      <c r="H237" s="24"/>
      <c r="I237" s="24"/>
      <c r="J237" s="24"/>
      <c r="K237" s="24"/>
      <c r="L237" s="24" t="n">
        <f aca="false">SUM(H237:K237)</f>
        <v>0</v>
      </c>
      <c r="M237" s="58" t="str">
        <f aca="false">IF(ISERROR(1-(K237/L237)),"-",1-(K237/L237))</f>
        <v>-</v>
      </c>
      <c r="N237" s="59" t="str">
        <f aca="false">IF(ISERROR(L237/E237),"-",L237/E237)</f>
        <v>-</v>
      </c>
      <c r="O237" s="60" t="str">
        <f aca="false">IF(ISERROR(L237/E237),"-",L237/E237)</f>
        <v>-</v>
      </c>
      <c r="P237" s="60" t="n">
        <v>0.950000000000033</v>
      </c>
      <c r="Q237" s="60" t="n">
        <v>0.850000000000017</v>
      </c>
      <c r="R237" s="61"/>
      <c r="S237" s="1"/>
      <c r="T237" s="24" t="n">
        <f aca="false">+T236-U236</f>
        <v>0</v>
      </c>
      <c r="U237" s="24"/>
      <c r="V237" s="58" t="str">
        <f aca="false">IF(ISERR(U237/T237),"-",U237/T237)</f>
        <v>-</v>
      </c>
      <c r="W237" s="24"/>
      <c r="X237" s="24"/>
      <c r="Y237" s="24"/>
      <c r="Z237" s="24"/>
      <c r="AA237" s="24" t="n">
        <f aca="false">SUM(W237:Z237)</f>
        <v>0</v>
      </c>
      <c r="AB237" s="58" t="str">
        <f aca="false">IF(ISERROR(1-(Z237/AA237)),"-",1-(Z237/AA237))</f>
        <v>-</v>
      </c>
      <c r="AC237" s="59" t="str">
        <f aca="false">IF(ISERROR(AA237/T237),"-",AA237/T237)</f>
        <v>-</v>
      </c>
      <c r="AD237" s="60" t="str">
        <f aca="false">IF(ISERROR(AA237/T237),"-",AA237/T237)</f>
        <v>-</v>
      </c>
      <c r="AE237" s="60" t="n">
        <v>0.95</v>
      </c>
      <c r="AF237" s="60" t="n">
        <v>0.85</v>
      </c>
      <c r="AG237" s="61"/>
      <c r="AH237" s="1"/>
      <c r="AI237" s="1"/>
      <c r="AJ237" s="1"/>
      <c r="AK237" s="1"/>
    </row>
    <row r="238" customFormat="false" ht="14.25" hidden="false" customHeight="true" outlineLevel="0" collapsed="false">
      <c r="A238" s="1"/>
      <c r="B238" s="62" t="s">
        <v>49</v>
      </c>
      <c r="C238" s="57" t="n">
        <v>45521</v>
      </c>
      <c r="D238" s="1"/>
      <c r="E238" s="24" t="n">
        <f aca="false">+E237-F237</f>
        <v>0</v>
      </c>
      <c r="F238" s="24"/>
      <c r="G238" s="58" t="str">
        <f aca="false">IF(ISERR(F238/E238),"-",F238/E238)</f>
        <v>-</v>
      </c>
      <c r="H238" s="24"/>
      <c r="I238" s="24"/>
      <c r="J238" s="24"/>
      <c r="K238" s="24"/>
      <c r="L238" s="24" t="n">
        <f aca="false">SUM(H238:K238)</f>
        <v>0</v>
      </c>
      <c r="M238" s="58" t="str">
        <f aca="false">IF(ISERROR(1-(K238/L238)),"-",1-(K238/L238))</f>
        <v>-</v>
      </c>
      <c r="N238" s="59" t="str">
        <f aca="false">IF(ISERROR(L238/E238),"-",L238/E238)</f>
        <v>-</v>
      </c>
      <c r="O238" s="60" t="str">
        <f aca="false">IF(ISERROR(L238/E238),"-",L238/E238)</f>
        <v>-</v>
      </c>
      <c r="P238" s="60" t="n">
        <v>0.950000000000034</v>
      </c>
      <c r="Q238" s="60" t="n">
        <v>0.850000000000017</v>
      </c>
      <c r="R238" s="61"/>
      <c r="S238" s="1"/>
      <c r="T238" s="24" t="n">
        <f aca="false">+T237-U237</f>
        <v>0</v>
      </c>
      <c r="U238" s="24"/>
      <c r="V238" s="58" t="str">
        <f aca="false">IF(ISERR(U238/T238),"-",U238/T238)</f>
        <v>-</v>
      </c>
      <c r="W238" s="24"/>
      <c r="X238" s="24"/>
      <c r="Y238" s="24"/>
      <c r="Z238" s="24"/>
      <c r="AA238" s="24" t="n">
        <f aca="false">SUM(W238:Z238)</f>
        <v>0</v>
      </c>
      <c r="AB238" s="58" t="str">
        <f aca="false">IF(ISERROR(1-(Z238/AA238)),"-",1-(Z238/AA238))</f>
        <v>-</v>
      </c>
      <c r="AC238" s="59" t="str">
        <f aca="false">IF(ISERROR(AA238/T238),"-",AA238/T238)</f>
        <v>-</v>
      </c>
      <c r="AD238" s="60" t="str">
        <f aca="false">IF(ISERROR(AA238/T238),"-",AA238/T238)</f>
        <v>-</v>
      </c>
      <c r="AE238" s="60" t="n">
        <v>0.95</v>
      </c>
      <c r="AF238" s="60" t="n">
        <v>0.85</v>
      </c>
      <c r="AG238" s="61"/>
      <c r="AH238" s="1"/>
      <c r="AI238" s="1"/>
      <c r="AJ238" s="1"/>
      <c r="AK238" s="1"/>
    </row>
    <row r="239" customFormat="false" ht="14.25" hidden="false" customHeight="true" outlineLevel="0" collapsed="false">
      <c r="A239" s="1"/>
      <c r="B239" s="62" t="s">
        <v>49</v>
      </c>
      <c r="C239" s="57" t="n">
        <v>45522</v>
      </c>
      <c r="D239" s="1"/>
      <c r="E239" s="24" t="n">
        <f aca="false">+E238-F238</f>
        <v>0</v>
      </c>
      <c r="F239" s="24"/>
      <c r="G239" s="58" t="str">
        <f aca="false">IF(ISERR(F239/E239),"-",F239/E239)</f>
        <v>-</v>
      </c>
      <c r="H239" s="24"/>
      <c r="I239" s="24"/>
      <c r="J239" s="24"/>
      <c r="K239" s="24"/>
      <c r="L239" s="24" t="n">
        <f aca="false">SUM(H239:K239)</f>
        <v>0</v>
      </c>
      <c r="M239" s="58" t="str">
        <f aca="false">IF(ISERROR(1-(K239/L239)),"-",1-(K239/L239))</f>
        <v>-</v>
      </c>
      <c r="N239" s="59" t="str">
        <f aca="false">IF(ISERROR(L239/E239),"-",L239/E239)</f>
        <v>-</v>
      </c>
      <c r="O239" s="60" t="str">
        <f aca="false">IF(ISERROR(L239/E239),"-",L239/E239)</f>
        <v>-</v>
      </c>
      <c r="P239" s="60" t="n">
        <v>0.950000000000034</v>
      </c>
      <c r="Q239" s="60" t="n">
        <v>0.850000000000017</v>
      </c>
      <c r="R239" s="61"/>
      <c r="S239" s="1"/>
      <c r="T239" s="24" t="n">
        <f aca="false">+T238-U238</f>
        <v>0</v>
      </c>
      <c r="U239" s="24"/>
      <c r="V239" s="58" t="str">
        <f aca="false">IF(ISERR(U239/T239),"-",U239/T239)</f>
        <v>-</v>
      </c>
      <c r="W239" s="24"/>
      <c r="X239" s="24"/>
      <c r="Y239" s="24"/>
      <c r="Z239" s="24"/>
      <c r="AA239" s="24" t="n">
        <f aca="false">SUM(W239:Z239)</f>
        <v>0</v>
      </c>
      <c r="AB239" s="58" t="str">
        <f aca="false">IF(ISERROR(1-(Z239/AA239)),"-",1-(Z239/AA239))</f>
        <v>-</v>
      </c>
      <c r="AC239" s="59" t="str">
        <f aca="false">IF(ISERROR(AA239/T239),"-",AA239/T239)</f>
        <v>-</v>
      </c>
      <c r="AD239" s="60" t="str">
        <f aca="false">IF(ISERROR(AA239/T239),"-",AA239/T239)</f>
        <v>-</v>
      </c>
      <c r="AE239" s="60" t="n">
        <v>0.95</v>
      </c>
      <c r="AF239" s="60" t="n">
        <v>0.85</v>
      </c>
      <c r="AG239" s="61"/>
      <c r="AH239" s="1"/>
      <c r="AI239" s="1"/>
      <c r="AJ239" s="1"/>
      <c r="AK239" s="1"/>
    </row>
    <row r="240" customFormat="false" ht="14.25" hidden="false" customHeight="true" outlineLevel="0" collapsed="false">
      <c r="A240" s="1"/>
      <c r="B240" s="62" t="s">
        <v>49</v>
      </c>
      <c r="C240" s="57" t="n">
        <v>45523</v>
      </c>
      <c r="D240" s="1"/>
      <c r="E240" s="24" t="n">
        <f aca="false">+E239-F239</f>
        <v>0</v>
      </c>
      <c r="F240" s="24"/>
      <c r="G240" s="58" t="str">
        <f aca="false">IF(ISERR(F240/E240),"-",F240/E240)</f>
        <v>-</v>
      </c>
      <c r="H240" s="24"/>
      <c r="I240" s="24"/>
      <c r="J240" s="24"/>
      <c r="K240" s="24"/>
      <c r="L240" s="24" t="n">
        <f aca="false">SUM(H240:K240)</f>
        <v>0</v>
      </c>
      <c r="M240" s="58" t="str">
        <f aca="false">IF(ISERROR(1-(K240/L240)),"-",1-(K240/L240))</f>
        <v>-</v>
      </c>
      <c r="N240" s="59" t="str">
        <f aca="false">IF(ISERROR(L240/E240),"-",L240/E240)</f>
        <v>-</v>
      </c>
      <c r="O240" s="60" t="str">
        <f aca="false">IF(ISERROR(L240/E240),"-",L240/E240)</f>
        <v>-</v>
      </c>
      <c r="P240" s="60" t="n">
        <v>0.950000000000034</v>
      </c>
      <c r="Q240" s="60" t="n">
        <v>0.850000000000017</v>
      </c>
      <c r="R240" s="61"/>
      <c r="S240" s="1"/>
      <c r="T240" s="24" t="n">
        <f aca="false">+T239-U239</f>
        <v>0</v>
      </c>
      <c r="U240" s="24"/>
      <c r="V240" s="58" t="str">
        <f aca="false">IF(ISERR(U240/T240),"-",U240/T240)</f>
        <v>-</v>
      </c>
      <c r="W240" s="24"/>
      <c r="X240" s="24"/>
      <c r="Y240" s="24"/>
      <c r="Z240" s="24"/>
      <c r="AA240" s="24" t="n">
        <f aca="false">SUM(W240:Z240)</f>
        <v>0</v>
      </c>
      <c r="AB240" s="58" t="str">
        <f aca="false">IF(ISERROR(1-(Z240/AA240)),"-",1-(Z240/AA240))</f>
        <v>-</v>
      </c>
      <c r="AC240" s="59" t="str">
        <f aca="false">IF(ISERROR(AA240/T240),"-",AA240/T240)</f>
        <v>-</v>
      </c>
      <c r="AD240" s="60" t="str">
        <f aca="false">IF(ISERROR(AA240/T240),"-",AA240/T240)</f>
        <v>-</v>
      </c>
      <c r="AE240" s="60" t="n">
        <v>0.95</v>
      </c>
      <c r="AF240" s="60" t="n">
        <v>0.85</v>
      </c>
      <c r="AG240" s="61"/>
      <c r="AH240" s="1"/>
      <c r="AI240" s="1"/>
      <c r="AJ240" s="1"/>
      <c r="AK240" s="1"/>
    </row>
    <row r="241" customFormat="false" ht="14.25" hidden="false" customHeight="true" outlineLevel="0" collapsed="false">
      <c r="A241" s="1"/>
      <c r="B241" s="62" t="s">
        <v>49</v>
      </c>
      <c r="C241" s="57" t="n">
        <v>45524</v>
      </c>
      <c r="D241" s="1"/>
      <c r="E241" s="24" t="n">
        <f aca="false">+E240-F240</f>
        <v>0</v>
      </c>
      <c r="F241" s="24"/>
      <c r="G241" s="58" t="str">
        <f aca="false">IF(ISERR(F241/E241),"-",F241/E241)</f>
        <v>-</v>
      </c>
      <c r="H241" s="24"/>
      <c r="I241" s="24"/>
      <c r="J241" s="24"/>
      <c r="K241" s="24"/>
      <c r="L241" s="24" t="n">
        <f aca="false">SUM(H241:K241)</f>
        <v>0</v>
      </c>
      <c r="M241" s="58" t="str">
        <f aca="false">IF(ISERROR(1-(K241/L241)),"-",1-(K241/L241))</f>
        <v>-</v>
      </c>
      <c r="N241" s="59" t="str">
        <f aca="false">IF(ISERROR(L241/E241),"-",L241/E241)</f>
        <v>-</v>
      </c>
      <c r="O241" s="60" t="str">
        <f aca="false">IF(ISERROR(L241/E241),"-",L241/E241)</f>
        <v>-</v>
      </c>
      <c r="P241" s="60" t="n">
        <v>0.950000000000034</v>
      </c>
      <c r="Q241" s="60" t="n">
        <v>0.850000000000017</v>
      </c>
      <c r="R241" s="61"/>
      <c r="S241" s="1"/>
      <c r="T241" s="24" t="n">
        <f aca="false">+T240-U240</f>
        <v>0</v>
      </c>
      <c r="U241" s="24"/>
      <c r="V241" s="58" t="str">
        <f aca="false">IF(ISERR(U241/T241),"-",U241/T241)</f>
        <v>-</v>
      </c>
      <c r="W241" s="24"/>
      <c r="X241" s="24"/>
      <c r="Y241" s="24"/>
      <c r="Z241" s="24"/>
      <c r="AA241" s="24" t="n">
        <f aca="false">SUM(W241:Z241)</f>
        <v>0</v>
      </c>
      <c r="AB241" s="58" t="str">
        <f aca="false">IF(ISERROR(1-(Z241/AA241)),"-",1-(Z241/AA241))</f>
        <v>-</v>
      </c>
      <c r="AC241" s="59" t="str">
        <f aca="false">IF(ISERROR(AA241/T241),"-",AA241/T241)</f>
        <v>-</v>
      </c>
      <c r="AD241" s="60" t="str">
        <f aca="false">IF(ISERROR(AA241/T241),"-",AA241/T241)</f>
        <v>-</v>
      </c>
      <c r="AE241" s="60" t="n">
        <v>0.95</v>
      </c>
      <c r="AF241" s="60" t="n">
        <v>0.85</v>
      </c>
      <c r="AG241" s="61"/>
      <c r="AH241" s="1"/>
      <c r="AI241" s="1"/>
      <c r="AJ241" s="1"/>
      <c r="AK241" s="1"/>
    </row>
    <row r="242" customFormat="false" ht="14.25" hidden="false" customHeight="true" outlineLevel="0" collapsed="false">
      <c r="A242" s="1"/>
      <c r="B242" s="62" t="s">
        <v>49</v>
      </c>
      <c r="C242" s="57" t="n">
        <v>45525</v>
      </c>
      <c r="D242" s="1"/>
      <c r="E242" s="24" t="n">
        <f aca="false">+E241-F241</f>
        <v>0</v>
      </c>
      <c r="F242" s="24"/>
      <c r="G242" s="58" t="str">
        <f aca="false">IF(ISERR(F242/E242),"-",F242/E242)</f>
        <v>-</v>
      </c>
      <c r="H242" s="24"/>
      <c r="I242" s="24"/>
      <c r="J242" s="24"/>
      <c r="K242" s="24"/>
      <c r="L242" s="24" t="n">
        <f aca="false">SUM(H242:K242)</f>
        <v>0</v>
      </c>
      <c r="M242" s="58" t="str">
        <f aca="false">IF(ISERROR(1-(K242/L242)),"-",1-(K242/L242))</f>
        <v>-</v>
      </c>
      <c r="N242" s="59" t="str">
        <f aca="false">IF(ISERROR(L242/E242),"-",L242/E242)</f>
        <v>-</v>
      </c>
      <c r="O242" s="60" t="str">
        <f aca="false">IF(ISERROR(L242/E242),"-",L242/E242)</f>
        <v>-</v>
      </c>
      <c r="P242" s="60" t="n">
        <v>0.950000000000034</v>
      </c>
      <c r="Q242" s="60" t="n">
        <v>0.850000000000017</v>
      </c>
      <c r="R242" s="61"/>
      <c r="S242" s="1"/>
      <c r="T242" s="24" t="n">
        <f aca="false">+T241-U241</f>
        <v>0</v>
      </c>
      <c r="U242" s="24"/>
      <c r="V242" s="58" t="str">
        <f aca="false">IF(ISERR(U242/T242),"-",U242/T242)</f>
        <v>-</v>
      </c>
      <c r="W242" s="24"/>
      <c r="X242" s="24"/>
      <c r="Y242" s="24"/>
      <c r="Z242" s="24"/>
      <c r="AA242" s="24" t="n">
        <f aca="false">SUM(W242:Z242)</f>
        <v>0</v>
      </c>
      <c r="AB242" s="58" t="str">
        <f aca="false">IF(ISERROR(1-(Z242/AA242)),"-",1-(Z242/AA242))</f>
        <v>-</v>
      </c>
      <c r="AC242" s="59" t="str">
        <f aca="false">IF(ISERROR(AA242/T242),"-",AA242/T242)</f>
        <v>-</v>
      </c>
      <c r="AD242" s="60" t="str">
        <f aca="false">IF(ISERROR(AA242/T242),"-",AA242/T242)</f>
        <v>-</v>
      </c>
      <c r="AE242" s="60" t="n">
        <v>0.95</v>
      </c>
      <c r="AF242" s="60" t="n">
        <v>0.85</v>
      </c>
      <c r="AG242" s="61"/>
      <c r="AH242" s="1"/>
      <c r="AI242" s="1"/>
      <c r="AJ242" s="1"/>
      <c r="AK242" s="1"/>
    </row>
    <row r="243" customFormat="false" ht="14.25" hidden="false" customHeight="true" outlineLevel="0" collapsed="false">
      <c r="A243" s="1"/>
      <c r="B243" s="62" t="s">
        <v>49</v>
      </c>
      <c r="C243" s="57" t="n">
        <v>45526</v>
      </c>
      <c r="D243" s="1"/>
      <c r="E243" s="24" t="n">
        <f aca="false">+E242-F242</f>
        <v>0</v>
      </c>
      <c r="F243" s="24"/>
      <c r="G243" s="58" t="str">
        <f aca="false">IF(ISERR(F243/E243),"-",F243/E243)</f>
        <v>-</v>
      </c>
      <c r="H243" s="24"/>
      <c r="I243" s="24"/>
      <c r="J243" s="24"/>
      <c r="K243" s="24"/>
      <c r="L243" s="24" t="n">
        <f aca="false">SUM(H243:K243)</f>
        <v>0</v>
      </c>
      <c r="M243" s="58" t="str">
        <f aca="false">IF(ISERROR(1-(K243/L243)),"-",1-(K243/L243))</f>
        <v>-</v>
      </c>
      <c r="N243" s="59" t="str">
        <f aca="false">IF(ISERROR(L243/E243),"-",L243/E243)</f>
        <v>-</v>
      </c>
      <c r="O243" s="60" t="str">
        <f aca="false">IF(ISERROR(L243/E243),"-",L243/E243)</f>
        <v>-</v>
      </c>
      <c r="P243" s="60" t="n">
        <v>0.950000000000034</v>
      </c>
      <c r="Q243" s="60" t="n">
        <v>0.850000000000017</v>
      </c>
      <c r="R243" s="61"/>
      <c r="S243" s="1"/>
      <c r="T243" s="24" t="n">
        <f aca="false">+T242-U242</f>
        <v>0</v>
      </c>
      <c r="U243" s="24"/>
      <c r="V243" s="58" t="str">
        <f aca="false">IF(ISERR(U243/T243),"-",U243/T243)</f>
        <v>-</v>
      </c>
      <c r="W243" s="24"/>
      <c r="X243" s="24"/>
      <c r="Y243" s="24"/>
      <c r="Z243" s="24"/>
      <c r="AA243" s="24" t="n">
        <f aca="false">SUM(W243:Z243)</f>
        <v>0</v>
      </c>
      <c r="AB243" s="58" t="str">
        <f aca="false">IF(ISERROR(1-(Z243/AA243)),"-",1-(Z243/AA243))</f>
        <v>-</v>
      </c>
      <c r="AC243" s="59" t="str">
        <f aca="false">IF(ISERROR(AA243/T243),"-",AA243/T243)</f>
        <v>-</v>
      </c>
      <c r="AD243" s="60" t="str">
        <f aca="false">IF(ISERROR(AA243/T243),"-",AA243/T243)</f>
        <v>-</v>
      </c>
      <c r="AE243" s="60" t="n">
        <v>0.95</v>
      </c>
      <c r="AF243" s="60" t="n">
        <v>0.85</v>
      </c>
      <c r="AG243" s="61"/>
      <c r="AH243" s="1"/>
      <c r="AI243" s="1"/>
      <c r="AJ243" s="1"/>
      <c r="AK243" s="1"/>
    </row>
    <row r="244" customFormat="false" ht="14.25" hidden="false" customHeight="true" outlineLevel="0" collapsed="false">
      <c r="A244" s="1"/>
      <c r="B244" s="62" t="s">
        <v>49</v>
      </c>
      <c r="C244" s="57" t="n">
        <v>45527</v>
      </c>
      <c r="D244" s="1"/>
      <c r="E244" s="24" t="n">
        <f aca="false">+E243-F243</f>
        <v>0</v>
      </c>
      <c r="F244" s="24"/>
      <c r="G244" s="58" t="str">
        <f aca="false">IF(ISERR(F244/E244),"-",F244/E244)</f>
        <v>-</v>
      </c>
      <c r="H244" s="24"/>
      <c r="I244" s="24"/>
      <c r="J244" s="24"/>
      <c r="K244" s="24"/>
      <c r="L244" s="24" t="n">
        <f aca="false">SUM(H244:K244)</f>
        <v>0</v>
      </c>
      <c r="M244" s="58" t="str">
        <f aca="false">IF(ISERROR(1-(K244/L244)),"-",1-(K244/L244))</f>
        <v>-</v>
      </c>
      <c r="N244" s="59" t="str">
        <f aca="false">IF(ISERROR(L244/E244),"-",L244/E244)</f>
        <v>-</v>
      </c>
      <c r="O244" s="60" t="str">
        <f aca="false">IF(ISERROR(L244/E244),"-",L244/E244)</f>
        <v>-</v>
      </c>
      <c r="P244" s="60" t="n">
        <v>0.950000000000034</v>
      </c>
      <c r="Q244" s="60" t="n">
        <v>0.850000000000017</v>
      </c>
      <c r="R244" s="61"/>
      <c r="S244" s="1"/>
      <c r="T244" s="24" t="n">
        <f aca="false">+T243-U243</f>
        <v>0</v>
      </c>
      <c r="U244" s="24"/>
      <c r="V244" s="58" t="str">
        <f aca="false">IF(ISERR(U244/T244),"-",U244/T244)</f>
        <v>-</v>
      </c>
      <c r="W244" s="24"/>
      <c r="X244" s="24"/>
      <c r="Y244" s="24"/>
      <c r="Z244" s="24"/>
      <c r="AA244" s="24" t="n">
        <f aca="false">SUM(W244:Z244)</f>
        <v>0</v>
      </c>
      <c r="AB244" s="58" t="str">
        <f aca="false">IF(ISERROR(1-(Z244/AA244)),"-",1-(Z244/AA244))</f>
        <v>-</v>
      </c>
      <c r="AC244" s="59" t="str">
        <f aca="false">IF(ISERROR(AA244/T244),"-",AA244/T244)</f>
        <v>-</v>
      </c>
      <c r="AD244" s="60" t="str">
        <f aca="false">IF(ISERROR(AA244/T244),"-",AA244/T244)</f>
        <v>-</v>
      </c>
      <c r="AE244" s="60" t="n">
        <v>0.95</v>
      </c>
      <c r="AF244" s="60" t="n">
        <v>0.85</v>
      </c>
      <c r="AG244" s="61"/>
      <c r="AH244" s="1"/>
      <c r="AI244" s="1"/>
      <c r="AJ244" s="1"/>
      <c r="AK244" s="1"/>
    </row>
    <row r="245" customFormat="false" ht="14.25" hidden="false" customHeight="true" outlineLevel="0" collapsed="false">
      <c r="A245" s="1"/>
      <c r="B245" s="62" t="s">
        <v>49</v>
      </c>
      <c r="C245" s="57" t="n">
        <v>45528</v>
      </c>
      <c r="D245" s="1"/>
      <c r="E245" s="24" t="n">
        <f aca="false">+E244-F244</f>
        <v>0</v>
      </c>
      <c r="F245" s="24"/>
      <c r="G245" s="58" t="str">
        <f aca="false">IF(ISERR(F245/E245),"-",F245/E245)</f>
        <v>-</v>
      </c>
      <c r="H245" s="24"/>
      <c r="I245" s="24"/>
      <c r="J245" s="24"/>
      <c r="K245" s="24"/>
      <c r="L245" s="24" t="n">
        <f aca="false">SUM(H245:K245)</f>
        <v>0</v>
      </c>
      <c r="M245" s="58" t="str">
        <f aca="false">IF(ISERROR(1-(K245/L245)),"-",1-(K245/L245))</f>
        <v>-</v>
      </c>
      <c r="N245" s="59" t="str">
        <f aca="false">IF(ISERROR(L245/E245),"-",L245/E245)</f>
        <v>-</v>
      </c>
      <c r="O245" s="60" t="str">
        <f aca="false">IF(ISERROR(L245/E245),"-",L245/E245)</f>
        <v>-</v>
      </c>
      <c r="P245" s="60" t="n">
        <v>0.950000000000035</v>
      </c>
      <c r="Q245" s="60" t="n">
        <v>0.850000000000017</v>
      </c>
      <c r="R245" s="61"/>
      <c r="S245" s="1"/>
      <c r="T245" s="24" t="n">
        <f aca="false">+T244-U244</f>
        <v>0</v>
      </c>
      <c r="U245" s="24"/>
      <c r="V245" s="58" t="str">
        <f aca="false">IF(ISERR(U245/T245),"-",U245/T245)</f>
        <v>-</v>
      </c>
      <c r="W245" s="24"/>
      <c r="X245" s="24"/>
      <c r="Y245" s="24"/>
      <c r="Z245" s="24"/>
      <c r="AA245" s="24" t="n">
        <f aca="false">SUM(W245:Z245)</f>
        <v>0</v>
      </c>
      <c r="AB245" s="58" t="str">
        <f aca="false">IF(ISERROR(1-(Z245/AA245)),"-",1-(Z245/AA245))</f>
        <v>-</v>
      </c>
      <c r="AC245" s="59" t="str">
        <f aca="false">IF(ISERROR(AA245/T245),"-",AA245/T245)</f>
        <v>-</v>
      </c>
      <c r="AD245" s="60" t="str">
        <f aca="false">IF(ISERROR(AA245/T245),"-",AA245/T245)</f>
        <v>-</v>
      </c>
      <c r="AE245" s="60" t="n">
        <v>0.95</v>
      </c>
      <c r="AF245" s="60" t="n">
        <v>0.85</v>
      </c>
      <c r="AG245" s="61"/>
      <c r="AH245" s="1"/>
      <c r="AI245" s="1"/>
      <c r="AJ245" s="1"/>
      <c r="AK245" s="1"/>
    </row>
    <row r="246" customFormat="false" ht="14.25" hidden="false" customHeight="true" outlineLevel="0" collapsed="false">
      <c r="A246" s="1"/>
      <c r="B246" s="62" t="s">
        <v>49</v>
      </c>
      <c r="C246" s="57" t="n">
        <v>45529</v>
      </c>
      <c r="D246" s="1"/>
      <c r="E246" s="24" t="n">
        <f aca="false">+E245-F245</f>
        <v>0</v>
      </c>
      <c r="F246" s="24"/>
      <c r="G246" s="58" t="str">
        <f aca="false">IF(ISERR(F246/E246),"-",F246/E246)</f>
        <v>-</v>
      </c>
      <c r="H246" s="24"/>
      <c r="I246" s="24"/>
      <c r="J246" s="24"/>
      <c r="K246" s="24"/>
      <c r="L246" s="24" t="n">
        <f aca="false">SUM(H246:K246)</f>
        <v>0</v>
      </c>
      <c r="M246" s="58" t="str">
        <f aca="false">IF(ISERROR(1-(K246/L246)),"-",1-(K246/L246))</f>
        <v>-</v>
      </c>
      <c r="N246" s="59" t="str">
        <f aca="false">IF(ISERROR(L246/E246),"-",L246/E246)</f>
        <v>-</v>
      </c>
      <c r="O246" s="60" t="str">
        <f aca="false">IF(ISERROR(L246/E246),"-",L246/E246)</f>
        <v>-</v>
      </c>
      <c r="P246" s="60" t="n">
        <v>0.950000000000035</v>
      </c>
      <c r="Q246" s="60" t="n">
        <v>0.850000000000017</v>
      </c>
      <c r="R246" s="61"/>
      <c r="S246" s="1"/>
      <c r="T246" s="24" t="n">
        <f aca="false">+T245-U245</f>
        <v>0</v>
      </c>
      <c r="U246" s="24"/>
      <c r="V246" s="58" t="str">
        <f aca="false">IF(ISERR(U246/T246),"-",U246/T246)</f>
        <v>-</v>
      </c>
      <c r="W246" s="24"/>
      <c r="X246" s="24"/>
      <c r="Y246" s="24"/>
      <c r="Z246" s="24"/>
      <c r="AA246" s="24" t="n">
        <f aca="false">SUM(W246:Z246)</f>
        <v>0</v>
      </c>
      <c r="AB246" s="58" t="str">
        <f aca="false">IF(ISERROR(1-(Z246/AA246)),"-",1-(Z246/AA246))</f>
        <v>-</v>
      </c>
      <c r="AC246" s="59" t="str">
        <f aca="false">IF(ISERROR(AA246/T246),"-",AA246/T246)</f>
        <v>-</v>
      </c>
      <c r="AD246" s="60" t="str">
        <f aca="false">IF(ISERROR(AA246/T246),"-",AA246/T246)</f>
        <v>-</v>
      </c>
      <c r="AE246" s="60" t="n">
        <v>0.95</v>
      </c>
      <c r="AF246" s="60" t="n">
        <v>0.85</v>
      </c>
      <c r="AG246" s="61"/>
      <c r="AH246" s="1"/>
      <c r="AI246" s="1"/>
      <c r="AJ246" s="1"/>
      <c r="AK246" s="1"/>
    </row>
    <row r="247" customFormat="false" ht="14.25" hidden="false" customHeight="true" outlineLevel="0" collapsed="false">
      <c r="A247" s="1"/>
      <c r="B247" s="62" t="s">
        <v>49</v>
      </c>
      <c r="C247" s="57" t="n">
        <v>45530</v>
      </c>
      <c r="D247" s="1"/>
      <c r="E247" s="24" t="n">
        <f aca="false">+E246-F246</f>
        <v>0</v>
      </c>
      <c r="F247" s="24"/>
      <c r="G247" s="58" t="str">
        <f aca="false">IF(ISERR(F247/E247),"-",F247/E247)</f>
        <v>-</v>
      </c>
      <c r="H247" s="24"/>
      <c r="I247" s="24"/>
      <c r="J247" s="24"/>
      <c r="K247" s="24"/>
      <c r="L247" s="24" t="n">
        <f aca="false">SUM(H247:K247)</f>
        <v>0</v>
      </c>
      <c r="M247" s="58" t="str">
        <f aca="false">IF(ISERROR(1-(K247/L247)),"-",1-(K247/L247))</f>
        <v>-</v>
      </c>
      <c r="N247" s="59" t="str">
        <f aca="false">IF(ISERROR(L247/E247),"-",L247/E247)</f>
        <v>-</v>
      </c>
      <c r="O247" s="60" t="str">
        <f aca="false">IF(ISERROR(L247/E247),"-",L247/E247)</f>
        <v>-</v>
      </c>
      <c r="P247" s="60" t="n">
        <v>0.950000000000035</v>
      </c>
      <c r="Q247" s="60" t="n">
        <v>0.850000000000017</v>
      </c>
      <c r="R247" s="61"/>
      <c r="S247" s="1"/>
      <c r="T247" s="24" t="n">
        <f aca="false">+T246-U246</f>
        <v>0</v>
      </c>
      <c r="U247" s="24"/>
      <c r="V247" s="58" t="str">
        <f aca="false">IF(ISERR(U247/T247),"-",U247/T247)</f>
        <v>-</v>
      </c>
      <c r="W247" s="24"/>
      <c r="X247" s="24"/>
      <c r="Y247" s="24"/>
      <c r="Z247" s="24"/>
      <c r="AA247" s="24" t="n">
        <f aca="false">SUM(W247:Z247)</f>
        <v>0</v>
      </c>
      <c r="AB247" s="58" t="str">
        <f aca="false">IF(ISERROR(1-(Z247/AA247)),"-",1-(Z247/AA247))</f>
        <v>-</v>
      </c>
      <c r="AC247" s="59" t="str">
        <f aca="false">IF(ISERROR(AA247/T247),"-",AA247/T247)</f>
        <v>-</v>
      </c>
      <c r="AD247" s="60" t="str">
        <f aca="false">IF(ISERROR(AA247/T247),"-",AA247/T247)</f>
        <v>-</v>
      </c>
      <c r="AE247" s="60" t="n">
        <v>0.95</v>
      </c>
      <c r="AF247" s="60" t="n">
        <v>0.85</v>
      </c>
      <c r="AG247" s="61"/>
      <c r="AH247" s="1"/>
      <c r="AI247" s="1"/>
      <c r="AJ247" s="1"/>
      <c r="AK247" s="1"/>
    </row>
    <row r="248" customFormat="false" ht="14.25" hidden="false" customHeight="true" outlineLevel="0" collapsed="false">
      <c r="A248" s="1"/>
      <c r="B248" s="62" t="s">
        <v>49</v>
      </c>
      <c r="C248" s="57" t="n">
        <v>45531</v>
      </c>
      <c r="D248" s="1"/>
      <c r="E248" s="24" t="n">
        <f aca="false">+E247-F247</f>
        <v>0</v>
      </c>
      <c r="F248" s="24"/>
      <c r="G248" s="58" t="str">
        <f aca="false">IF(ISERR(F248/E248),"-",F248/E248)</f>
        <v>-</v>
      </c>
      <c r="H248" s="24"/>
      <c r="I248" s="24"/>
      <c r="J248" s="24"/>
      <c r="K248" s="24"/>
      <c r="L248" s="24" t="n">
        <f aca="false">SUM(H248:K248)</f>
        <v>0</v>
      </c>
      <c r="M248" s="58" t="str">
        <f aca="false">IF(ISERROR(1-(K248/L248)),"-",1-(K248/L248))</f>
        <v>-</v>
      </c>
      <c r="N248" s="59" t="str">
        <f aca="false">IF(ISERROR(L248/E248),"-",L248/E248)</f>
        <v>-</v>
      </c>
      <c r="O248" s="60" t="str">
        <f aca="false">IF(ISERROR(L248/E248),"-",L248/E248)</f>
        <v>-</v>
      </c>
      <c r="P248" s="60" t="n">
        <v>0.950000000000035</v>
      </c>
      <c r="Q248" s="60" t="n">
        <v>0.850000000000018</v>
      </c>
      <c r="R248" s="61"/>
      <c r="S248" s="1"/>
      <c r="T248" s="24" t="n">
        <f aca="false">+T247-U247</f>
        <v>0</v>
      </c>
      <c r="U248" s="24"/>
      <c r="V248" s="58" t="str">
        <f aca="false">IF(ISERR(U248/T248),"-",U248/T248)</f>
        <v>-</v>
      </c>
      <c r="W248" s="24"/>
      <c r="X248" s="24"/>
      <c r="Y248" s="24"/>
      <c r="Z248" s="24"/>
      <c r="AA248" s="24" t="n">
        <f aca="false">SUM(W248:Z248)</f>
        <v>0</v>
      </c>
      <c r="AB248" s="58" t="str">
        <f aca="false">IF(ISERROR(1-(Z248/AA248)),"-",1-(Z248/AA248))</f>
        <v>-</v>
      </c>
      <c r="AC248" s="59" t="str">
        <f aca="false">IF(ISERROR(AA248/T248),"-",AA248/T248)</f>
        <v>-</v>
      </c>
      <c r="AD248" s="60" t="str">
        <f aca="false">IF(ISERROR(AA248/T248),"-",AA248/T248)</f>
        <v>-</v>
      </c>
      <c r="AE248" s="60" t="n">
        <v>0.95</v>
      </c>
      <c r="AF248" s="60" t="n">
        <v>0.85</v>
      </c>
      <c r="AG248" s="61"/>
      <c r="AH248" s="1"/>
      <c r="AI248" s="1"/>
      <c r="AJ248" s="1"/>
      <c r="AK248" s="1"/>
    </row>
    <row r="249" customFormat="false" ht="14.25" hidden="false" customHeight="true" outlineLevel="0" collapsed="false">
      <c r="A249" s="1"/>
      <c r="B249" s="62" t="s">
        <v>49</v>
      </c>
      <c r="C249" s="57" t="n">
        <v>45532</v>
      </c>
      <c r="D249" s="1"/>
      <c r="E249" s="24" t="n">
        <f aca="false">+E248-F248</f>
        <v>0</v>
      </c>
      <c r="F249" s="24"/>
      <c r="G249" s="58" t="str">
        <f aca="false">IF(ISERR(F249/E249),"-",F249/E249)</f>
        <v>-</v>
      </c>
      <c r="H249" s="24"/>
      <c r="I249" s="24"/>
      <c r="J249" s="24"/>
      <c r="K249" s="24"/>
      <c r="L249" s="24" t="n">
        <f aca="false">SUM(H249:K249)</f>
        <v>0</v>
      </c>
      <c r="M249" s="58" t="str">
        <f aca="false">IF(ISERROR(1-(K249/L249)),"-",1-(K249/L249))</f>
        <v>-</v>
      </c>
      <c r="N249" s="59" t="str">
        <f aca="false">IF(ISERROR(L249/E249),"-",L249/E249)</f>
        <v>-</v>
      </c>
      <c r="O249" s="60" t="str">
        <f aca="false">IF(ISERROR(L249/E249),"-",L249/E249)</f>
        <v>-</v>
      </c>
      <c r="P249" s="60" t="n">
        <v>0.950000000000035</v>
      </c>
      <c r="Q249" s="60" t="n">
        <v>0.850000000000018</v>
      </c>
      <c r="R249" s="61"/>
      <c r="S249" s="1"/>
      <c r="T249" s="24" t="n">
        <f aca="false">+T248-U248</f>
        <v>0</v>
      </c>
      <c r="U249" s="24"/>
      <c r="V249" s="58" t="str">
        <f aca="false">IF(ISERR(U249/T249),"-",U249/T249)</f>
        <v>-</v>
      </c>
      <c r="W249" s="24"/>
      <c r="X249" s="24"/>
      <c r="Y249" s="24"/>
      <c r="Z249" s="24"/>
      <c r="AA249" s="24" t="n">
        <f aca="false">SUM(W249:Z249)</f>
        <v>0</v>
      </c>
      <c r="AB249" s="58" t="str">
        <f aca="false">IF(ISERROR(1-(Z249/AA249)),"-",1-(Z249/AA249))</f>
        <v>-</v>
      </c>
      <c r="AC249" s="59" t="str">
        <f aca="false">IF(ISERROR(AA249/T249),"-",AA249/T249)</f>
        <v>-</v>
      </c>
      <c r="AD249" s="60" t="str">
        <f aca="false">IF(ISERROR(AA249/T249),"-",AA249/T249)</f>
        <v>-</v>
      </c>
      <c r="AE249" s="60" t="n">
        <v>0.95</v>
      </c>
      <c r="AF249" s="60" t="n">
        <v>0.85</v>
      </c>
      <c r="AG249" s="61"/>
      <c r="AH249" s="1"/>
      <c r="AI249" s="1"/>
      <c r="AJ249" s="1"/>
      <c r="AK249" s="1"/>
    </row>
    <row r="250" customFormat="false" ht="14.25" hidden="false" customHeight="true" outlineLevel="0" collapsed="false">
      <c r="A250" s="1"/>
      <c r="B250" s="62" t="s">
        <v>49</v>
      </c>
      <c r="C250" s="57" t="n">
        <v>45533</v>
      </c>
      <c r="D250" s="1"/>
      <c r="E250" s="24" t="n">
        <f aca="false">+E249-F249</f>
        <v>0</v>
      </c>
      <c r="F250" s="24"/>
      <c r="G250" s="58" t="str">
        <f aca="false">IF(ISERR(F250/E250),"-",F250/E250)</f>
        <v>-</v>
      </c>
      <c r="H250" s="24"/>
      <c r="I250" s="24"/>
      <c r="J250" s="24"/>
      <c r="K250" s="24"/>
      <c r="L250" s="24" t="n">
        <f aca="false">SUM(H250:K250)</f>
        <v>0</v>
      </c>
      <c r="M250" s="58" t="str">
        <f aca="false">IF(ISERROR(1-(K250/L250)),"-",1-(K250/L250))</f>
        <v>-</v>
      </c>
      <c r="N250" s="59" t="str">
        <f aca="false">IF(ISERROR(L250/E250),"-",L250/E250)</f>
        <v>-</v>
      </c>
      <c r="O250" s="60" t="str">
        <f aca="false">IF(ISERROR(L250/E250),"-",L250/E250)</f>
        <v>-</v>
      </c>
      <c r="P250" s="60" t="n">
        <v>0.950000000000035</v>
      </c>
      <c r="Q250" s="60" t="n">
        <v>0.850000000000018</v>
      </c>
      <c r="R250" s="61"/>
      <c r="S250" s="1"/>
      <c r="T250" s="24" t="n">
        <f aca="false">+T249-U249</f>
        <v>0</v>
      </c>
      <c r="U250" s="24"/>
      <c r="V250" s="58" t="str">
        <f aca="false">IF(ISERR(U250/T250),"-",U250/T250)</f>
        <v>-</v>
      </c>
      <c r="W250" s="24"/>
      <c r="X250" s="24"/>
      <c r="Y250" s="24"/>
      <c r="Z250" s="24"/>
      <c r="AA250" s="24" t="n">
        <f aca="false">SUM(W250:Z250)</f>
        <v>0</v>
      </c>
      <c r="AB250" s="58" t="str">
        <f aca="false">IF(ISERROR(1-(Z250/AA250)),"-",1-(Z250/AA250))</f>
        <v>-</v>
      </c>
      <c r="AC250" s="59" t="str">
        <f aca="false">IF(ISERROR(AA250/T250),"-",AA250/T250)</f>
        <v>-</v>
      </c>
      <c r="AD250" s="60" t="str">
        <f aca="false">IF(ISERROR(AA250/T250),"-",AA250/T250)</f>
        <v>-</v>
      </c>
      <c r="AE250" s="60" t="n">
        <v>0.95</v>
      </c>
      <c r="AF250" s="60" t="n">
        <v>0.85</v>
      </c>
      <c r="AG250" s="61"/>
      <c r="AH250" s="1"/>
      <c r="AI250" s="1"/>
      <c r="AJ250" s="1"/>
      <c r="AK250" s="1"/>
    </row>
    <row r="251" customFormat="false" ht="14.25" hidden="false" customHeight="true" outlineLevel="0" collapsed="false">
      <c r="A251" s="1"/>
      <c r="B251" s="62" t="s">
        <v>49</v>
      </c>
      <c r="C251" s="57" t="n">
        <v>45534</v>
      </c>
      <c r="D251" s="1"/>
      <c r="E251" s="24" t="n">
        <f aca="false">+E250-F250</f>
        <v>0</v>
      </c>
      <c r="F251" s="24"/>
      <c r="G251" s="58" t="str">
        <f aca="false">IF(ISERR(F251/E251),"-",F251/E251)</f>
        <v>-</v>
      </c>
      <c r="H251" s="24"/>
      <c r="I251" s="24"/>
      <c r="J251" s="24"/>
      <c r="K251" s="24"/>
      <c r="L251" s="24" t="n">
        <f aca="false">SUM(H251:K251)</f>
        <v>0</v>
      </c>
      <c r="M251" s="58" t="str">
        <f aca="false">IF(ISERROR(1-(K251/L251)),"-",1-(K251/L251))</f>
        <v>-</v>
      </c>
      <c r="N251" s="59" t="str">
        <f aca="false">IF(ISERROR(L251/E251),"-",L251/E251)</f>
        <v>-</v>
      </c>
      <c r="O251" s="60" t="str">
        <f aca="false">IF(ISERROR(L251/E251),"-",L251/E251)</f>
        <v>-</v>
      </c>
      <c r="P251" s="60" t="n">
        <v>0.950000000000036</v>
      </c>
      <c r="Q251" s="60" t="n">
        <v>0.850000000000018</v>
      </c>
      <c r="R251" s="61"/>
      <c r="S251" s="1"/>
      <c r="T251" s="24" t="n">
        <f aca="false">+T250-U250</f>
        <v>0</v>
      </c>
      <c r="U251" s="24"/>
      <c r="V251" s="58" t="str">
        <f aca="false">IF(ISERR(U251/T251),"-",U251/T251)</f>
        <v>-</v>
      </c>
      <c r="W251" s="24"/>
      <c r="X251" s="24"/>
      <c r="Y251" s="24"/>
      <c r="Z251" s="24"/>
      <c r="AA251" s="24" t="n">
        <f aca="false">SUM(W251:Z251)</f>
        <v>0</v>
      </c>
      <c r="AB251" s="58" t="str">
        <f aca="false">IF(ISERROR(1-(Z251/AA251)),"-",1-(Z251/AA251))</f>
        <v>-</v>
      </c>
      <c r="AC251" s="59" t="str">
        <f aca="false">IF(ISERROR(AA251/T251),"-",AA251/T251)</f>
        <v>-</v>
      </c>
      <c r="AD251" s="60" t="str">
        <f aca="false">IF(ISERROR(AA251/T251),"-",AA251/T251)</f>
        <v>-</v>
      </c>
      <c r="AE251" s="60" t="n">
        <v>0.95</v>
      </c>
      <c r="AF251" s="60" t="n">
        <v>0.85</v>
      </c>
      <c r="AG251" s="61"/>
      <c r="AH251" s="1"/>
      <c r="AI251" s="1"/>
      <c r="AJ251" s="1"/>
      <c r="AK251" s="1"/>
    </row>
    <row r="252" customFormat="false" ht="14.25" hidden="false" customHeight="true" outlineLevel="0" collapsed="false">
      <c r="A252" s="1"/>
      <c r="B252" s="62" t="s">
        <v>49</v>
      </c>
      <c r="C252" s="57" t="n">
        <v>45535</v>
      </c>
      <c r="D252" s="1"/>
      <c r="E252" s="24" t="n">
        <f aca="false">+E251-F251</f>
        <v>0</v>
      </c>
      <c r="F252" s="24"/>
      <c r="G252" s="58" t="str">
        <f aca="false">IF(ISERR(F252/E252),"-",F252/E252)</f>
        <v>-</v>
      </c>
      <c r="H252" s="24"/>
      <c r="I252" s="24"/>
      <c r="J252" s="24"/>
      <c r="K252" s="24"/>
      <c r="L252" s="24" t="n">
        <f aca="false">SUM(H252:K252)</f>
        <v>0</v>
      </c>
      <c r="M252" s="58" t="str">
        <f aca="false">IF(ISERROR(1-(K252/L252)),"-",1-(K252/L252))</f>
        <v>-</v>
      </c>
      <c r="N252" s="59" t="str">
        <f aca="false">IF(ISERROR(L252/E252),"-",L252/E252)</f>
        <v>-</v>
      </c>
      <c r="O252" s="60" t="str">
        <f aca="false">IF(ISERROR(L252/E252),"-",L252/E252)</f>
        <v>-</v>
      </c>
      <c r="P252" s="60" t="n">
        <v>0.950000000000036</v>
      </c>
      <c r="Q252" s="60" t="n">
        <v>0.850000000000018</v>
      </c>
      <c r="R252" s="61"/>
      <c r="S252" s="1"/>
      <c r="T252" s="24" t="n">
        <f aca="false">+T251-U251</f>
        <v>0</v>
      </c>
      <c r="U252" s="24"/>
      <c r="V252" s="58" t="str">
        <f aca="false">IF(ISERR(U252/T252),"-",U252/T252)</f>
        <v>-</v>
      </c>
      <c r="W252" s="24"/>
      <c r="X252" s="24"/>
      <c r="Y252" s="24"/>
      <c r="Z252" s="24"/>
      <c r="AA252" s="24" t="n">
        <f aca="false">SUM(W252:Z252)</f>
        <v>0</v>
      </c>
      <c r="AB252" s="58" t="str">
        <f aca="false">IF(ISERROR(1-(Z252/AA252)),"-",1-(Z252/AA252))</f>
        <v>-</v>
      </c>
      <c r="AC252" s="59" t="str">
        <f aca="false">IF(ISERROR(AA252/T252),"-",AA252/T252)</f>
        <v>-</v>
      </c>
      <c r="AD252" s="60" t="str">
        <f aca="false">IF(ISERROR(AA252/T252),"-",AA252/T252)</f>
        <v>-</v>
      </c>
      <c r="AE252" s="60" t="n">
        <v>0.95</v>
      </c>
      <c r="AF252" s="60" t="n">
        <v>0.85</v>
      </c>
      <c r="AG252" s="61"/>
      <c r="AH252" s="1"/>
      <c r="AI252" s="1"/>
      <c r="AJ252" s="1"/>
      <c r="AK252" s="1"/>
    </row>
    <row r="253" customFormat="false" ht="14.25" hidden="false" customHeight="true" outlineLevel="0" collapsed="false">
      <c r="A253" s="1"/>
      <c r="B253" s="62" t="s">
        <v>50</v>
      </c>
      <c r="C253" s="57" t="n">
        <v>45536</v>
      </c>
      <c r="D253" s="1"/>
      <c r="E253" s="24" t="n">
        <f aca="false">+E252-F252</f>
        <v>0</v>
      </c>
      <c r="F253" s="24"/>
      <c r="G253" s="58" t="str">
        <f aca="false">IF(ISERR(F253/E253),"-",F253/E253)</f>
        <v>-</v>
      </c>
      <c r="H253" s="24"/>
      <c r="I253" s="24"/>
      <c r="J253" s="24"/>
      <c r="K253" s="24"/>
      <c r="L253" s="24" t="n">
        <f aca="false">SUM(H253:K253)</f>
        <v>0</v>
      </c>
      <c r="M253" s="58" t="str">
        <f aca="false">IF(ISERROR(1-(K253/L253)),"-",1-(K253/L253))</f>
        <v>-</v>
      </c>
      <c r="N253" s="59" t="str">
        <f aca="false">IF(ISERROR(L253/E253),"-",L253/E253)</f>
        <v>-</v>
      </c>
      <c r="O253" s="60" t="str">
        <f aca="false">IF(ISERROR(L253/E253),"-",L253/E253)</f>
        <v>-</v>
      </c>
      <c r="P253" s="60" t="n">
        <v>0.950000000000036</v>
      </c>
      <c r="Q253" s="60" t="n">
        <v>0.850000000000018</v>
      </c>
      <c r="R253" s="61"/>
      <c r="S253" s="1"/>
      <c r="T253" s="24" t="n">
        <f aca="false">+T252-U252</f>
        <v>0</v>
      </c>
      <c r="U253" s="24"/>
      <c r="V253" s="58" t="str">
        <f aca="false">IF(ISERR(U253/T253),"-",U253/T253)</f>
        <v>-</v>
      </c>
      <c r="W253" s="24"/>
      <c r="X253" s="24"/>
      <c r="Y253" s="24"/>
      <c r="Z253" s="24"/>
      <c r="AA253" s="24" t="n">
        <f aca="false">SUM(W253:Z253)</f>
        <v>0</v>
      </c>
      <c r="AB253" s="58" t="str">
        <f aca="false">IF(ISERROR(1-(Z253/AA253)),"-",1-(Z253/AA253))</f>
        <v>-</v>
      </c>
      <c r="AC253" s="59" t="str">
        <f aca="false">IF(ISERROR(AA253/T253),"-",AA253/T253)</f>
        <v>-</v>
      </c>
      <c r="AD253" s="60" t="str">
        <f aca="false">IF(ISERROR(AA253/T253),"-",AA253/T253)</f>
        <v>-</v>
      </c>
      <c r="AE253" s="60" t="n">
        <v>0.95</v>
      </c>
      <c r="AF253" s="60" t="n">
        <v>0.85</v>
      </c>
      <c r="AG253" s="61"/>
      <c r="AH253" s="1"/>
      <c r="AI253" s="1"/>
      <c r="AJ253" s="1"/>
      <c r="AK253" s="1"/>
    </row>
    <row r="254" customFormat="false" ht="14.25" hidden="false" customHeight="true" outlineLevel="0" collapsed="false">
      <c r="A254" s="1"/>
      <c r="B254" s="62" t="s">
        <v>50</v>
      </c>
      <c r="C254" s="57" t="n">
        <v>45537</v>
      </c>
      <c r="D254" s="1"/>
      <c r="E254" s="24" t="n">
        <f aca="false">+E253-F253</f>
        <v>0</v>
      </c>
      <c r="F254" s="24"/>
      <c r="G254" s="58" t="str">
        <f aca="false">IF(ISERR(F254/E254),"-",F254/E254)</f>
        <v>-</v>
      </c>
      <c r="H254" s="24"/>
      <c r="I254" s="24"/>
      <c r="J254" s="24"/>
      <c r="K254" s="24"/>
      <c r="L254" s="24" t="n">
        <f aca="false">SUM(H254:K254)</f>
        <v>0</v>
      </c>
      <c r="M254" s="58" t="str">
        <f aca="false">IF(ISERROR(1-(K254/L254)),"-",1-(K254/L254))</f>
        <v>-</v>
      </c>
      <c r="N254" s="59" t="str">
        <f aca="false">IF(ISERROR(L254/E254),"-",L254/E254)</f>
        <v>-</v>
      </c>
      <c r="O254" s="60" t="str">
        <f aca="false">IF(ISERROR(L254/E254),"-",L254/E254)</f>
        <v>-</v>
      </c>
      <c r="P254" s="60" t="n">
        <v>0.950000000000036</v>
      </c>
      <c r="Q254" s="60" t="n">
        <v>0.850000000000018</v>
      </c>
      <c r="R254" s="61"/>
      <c r="S254" s="1"/>
      <c r="T254" s="24" t="n">
        <f aca="false">+T253-U253</f>
        <v>0</v>
      </c>
      <c r="U254" s="24"/>
      <c r="V254" s="58" t="str">
        <f aca="false">IF(ISERR(U254/T254),"-",U254/T254)</f>
        <v>-</v>
      </c>
      <c r="W254" s="24"/>
      <c r="X254" s="24"/>
      <c r="Y254" s="24"/>
      <c r="Z254" s="24"/>
      <c r="AA254" s="24" t="n">
        <f aca="false">SUM(W254:Z254)</f>
        <v>0</v>
      </c>
      <c r="AB254" s="58" t="str">
        <f aca="false">IF(ISERROR(1-(Z254/AA254)),"-",1-(Z254/AA254))</f>
        <v>-</v>
      </c>
      <c r="AC254" s="59" t="str">
        <f aca="false">IF(ISERROR(AA254/T254),"-",AA254/T254)</f>
        <v>-</v>
      </c>
      <c r="AD254" s="60" t="str">
        <f aca="false">IF(ISERROR(AA254/T254),"-",AA254/T254)</f>
        <v>-</v>
      </c>
      <c r="AE254" s="60" t="n">
        <v>0.95</v>
      </c>
      <c r="AF254" s="60" t="n">
        <v>0.85</v>
      </c>
      <c r="AG254" s="61"/>
      <c r="AH254" s="1"/>
      <c r="AI254" s="1"/>
      <c r="AJ254" s="1"/>
      <c r="AK254" s="1"/>
    </row>
    <row r="255" customFormat="false" ht="14.25" hidden="false" customHeight="true" outlineLevel="0" collapsed="false">
      <c r="A255" s="1"/>
      <c r="B255" s="62" t="s">
        <v>50</v>
      </c>
      <c r="C255" s="57" t="n">
        <v>45538</v>
      </c>
      <c r="D255" s="1"/>
      <c r="E255" s="24" t="n">
        <f aca="false">+E254-F254</f>
        <v>0</v>
      </c>
      <c r="F255" s="24"/>
      <c r="G255" s="58" t="str">
        <f aca="false">IF(ISERR(F255/E255),"-",F255/E255)</f>
        <v>-</v>
      </c>
      <c r="H255" s="24"/>
      <c r="I255" s="24"/>
      <c r="J255" s="24"/>
      <c r="K255" s="24"/>
      <c r="L255" s="24" t="n">
        <f aca="false">SUM(H255:K255)</f>
        <v>0</v>
      </c>
      <c r="M255" s="58" t="str">
        <f aca="false">IF(ISERROR(1-(K255/L255)),"-",1-(K255/L255))</f>
        <v>-</v>
      </c>
      <c r="N255" s="59" t="str">
        <f aca="false">IF(ISERROR(L255/E255),"-",L255/E255)</f>
        <v>-</v>
      </c>
      <c r="O255" s="60" t="str">
        <f aca="false">IF(ISERROR(L255/E255),"-",L255/E255)</f>
        <v>-</v>
      </c>
      <c r="P255" s="60" t="n">
        <v>0.950000000000036</v>
      </c>
      <c r="Q255" s="60" t="n">
        <v>0.850000000000018</v>
      </c>
      <c r="R255" s="61"/>
      <c r="S255" s="1"/>
      <c r="T255" s="24" t="n">
        <f aca="false">+T254-U254</f>
        <v>0</v>
      </c>
      <c r="U255" s="24"/>
      <c r="V255" s="58" t="str">
        <f aca="false">IF(ISERR(U255/T255),"-",U255/T255)</f>
        <v>-</v>
      </c>
      <c r="W255" s="24"/>
      <c r="X255" s="24"/>
      <c r="Y255" s="24"/>
      <c r="Z255" s="24"/>
      <c r="AA255" s="24" t="n">
        <f aca="false">SUM(W255:Z255)</f>
        <v>0</v>
      </c>
      <c r="AB255" s="58" t="str">
        <f aca="false">IF(ISERROR(1-(Z255/AA255)),"-",1-(Z255/AA255))</f>
        <v>-</v>
      </c>
      <c r="AC255" s="59" t="str">
        <f aca="false">IF(ISERROR(AA255/T255),"-",AA255/T255)</f>
        <v>-</v>
      </c>
      <c r="AD255" s="60" t="str">
        <f aca="false">IF(ISERROR(AA255/T255),"-",AA255/T255)</f>
        <v>-</v>
      </c>
      <c r="AE255" s="60" t="n">
        <v>0.95</v>
      </c>
      <c r="AF255" s="60" t="n">
        <v>0.85</v>
      </c>
      <c r="AG255" s="61"/>
      <c r="AH255" s="1"/>
      <c r="AI255" s="1"/>
      <c r="AJ255" s="1"/>
      <c r="AK255" s="1"/>
    </row>
    <row r="256" customFormat="false" ht="14.25" hidden="false" customHeight="true" outlineLevel="0" collapsed="false">
      <c r="A256" s="1"/>
      <c r="B256" s="62" t="s">
        <v>50</v>
      </c>
      <c r="C256" s="57" t="n">
        <v>45539</v>
      </c>
      <c r="D256" s="1"/>
      <c r="E256" s="24" t="n">
        <f aca="false">+E255-F255</f>
        <v>0</v>
      </c>
      <c r="F256" s="24"/>
      <c r="G256" s="58" t="str">
        <f aca="false">IF(ISERR(F256/E256),"-",F256/E256)</f>
        <v>-</v>
      </c>
      <c r="H256" s="24"/>
      <c r="I256" s="24"/>
      <c r="J256" s="24"/>
      <c r="K256" s="24"/>
      <c r="L256" s="24" t="n">
        <f aca="false">SUM(H256:K256)</f>
        <v>0</v>
      </c>
      <c r="M256" s="58" t="str">
        <f aca="false">IF(ISERROR(1-(K256/L256)),"-",1-(K256/L256))</f>
        <v>-</v>
      </c>
      <c r="N256" s="59" t="str">
        <f aca="false">IF(ISERROR(L256/E256),"-",L256/E256)</f>
        <v>-</v>
      </c>
      <c r="O256" s="60" t="str">
        <f aca="false">IF(ISERROR(L256/E256),"-",L256/E256)</f>
        <v>-</v>
      </c>
      <c r="P256" s="60" t="n">
        <v>0.950000000000036</v>
      </c>
      <c r="Q256" s="60" t="n">
        <v>0.850000000000018</v>
      </c>
      <c r="R256" s="61"/>
      <c r="S256" s="1"/>
      <c r="T256" s="24" t="n">
        <f aca="false">+T255-U255</f>
        <v>0</v>
      </c>
      <c r="U256" s="24"/>
      <c r="V256" s="58" t="str">
        <f aca="false">IF(ISERR(U256/T256),"-",U256/T256)</f>
        <v>-</v>
      </c>
      <c r="W256" s="24"/>
      <c r="X256" s="24"/>
      <c r="Y256" s="24"/>
      <c r="Z256" s="24"/>
      <c r="AA256" s="24" t="n">
        <f aca="false">SUM(W256:Z256)</f>
        <v>0</v>
      </c>
      <c r="AB256" s="58" t="str">
        <f aca="false">IF(ISERROR(1-(Z256/AA256)),"-",1-(Z256/AA256))</f>
        <v>-</v>
      </c>
      <c r="AC256" s="59" t="str">
        <f aca="false">IF(ISERROR(AA256/T256),"-",AA256/T256)</f>
        <v>-</v>
      </c>
      <c r="AD256" s="60" t="str">
        <f aca="false">IF(ISERROR(AA256/T256),"-",AA256/T256)</f>
        <v>-</v>
      </c>
      <c r="AE256" s="60" t="n">
        <v>0.95</v>
      </c>
      <c r="AF256" s="60" t="n">
        <v>0.85</v>
      </c>
      <c r="AG256" s="61"/>
      <c r="AH256" s="1"/>
      <c r="AI256" s="1"/>
      <c r="AJ256" s="1"/>
      <c r="AK256" s="1"/>
    </row>
    <row r="257" customFormat="false" ht="14.25" hidden="false" customHeight="true" outlineLevel="0" collapsed="false">
      <c r="A257" s="1"/>
      <c r="B257" s="62" t="s">
        <v>50</v>
      </c>
      <c r="C257" s="57" t="n">
        <v>45540</v>
      </c>
      <c r="D257" s="1"/>
      <c r="E257" s="24" t="n">
        <f aca="false">+E256-F256</f>
        <v>0</v>
      </c>
      <c r="F257" s="24"/>
      <c r="G257" s="58" t="str">
        <f aca="false">IF(ISERR(F257/E257),"-",F257/E257)</f>
        <v>-</v>
      </c>
      <c r="H257" s="24"/>
      <c r="I257" s="24"/>
      <c r="J257" s="24"/>
      <c r="K257" s="24"/>
      <c r="L257" s="24" t="n">
        <f aca="false">SUM(H257:K257)</f>
        <v>0</v>
      </c>
      <c r="M257" s="58" t="str">
        <f aca="false">IF(ISERROR(1-(K257/L257)),"-",1-(K257/L257))</f>
        <v>-</v>
      </c>
      <c r="N257" s="59" t="str">
        <f aca="false">IF(ISERROR(L257/E257),"-",L257/E257)</f>
        <v>-</v>
      </c>
      <c r="O257" s="60" t="str">
        <f aca="false">IF(ISERROR(L257/E257),"-",L257/E257)</f>
        <v>-</v>
      </c>
      <c r="P257" s="60" t="n">
        <v>0.950000000000036</v>
      </c>
      <c r="Q257" s="60" t="n">
        <v>0.850000000000018</v>
      </c>
      <c r="R257" s="61"/>
      <c r="S257" s="1"/>
      <c r="T257" s="24" t="n">
        <f aca="false">+T256-U256</f>
        <v>0</v>
      </c>
      <c r="U257" s="24"/>
      <c r="V257" s="58" t="str">
        <f aca="false">IF(ISERR(U257/T257),"-",U257/T257)</f>
        <v>-</v>
      </c>
      <c r="W257" s="24"/>
      <c r="X257" s="24"/>
      <c r="Y257" s="24"/>
      <c r="Z257" s="24"/>
      <c r="AA257" s="24" t="n">
        <f aca="false">SUM(W257:Z257)</f>
        <v>0</v>
      </c>
      <c r="AB257" s="58" t="str">
        <f aca="false">IF(ISERROR(1-(Z257/AA257)),"-",1-(Z257/AA257))</f>
        <v>-</v>
      </c>
      <c r="AC257" s="59" t="str">
        <f aca="false">IF(ISERROR(AA257/T257),"-",AA257/T257)</f>
        <v>-</v>
      </c>
      <c r="AD257" s="60" t="str">
        <f aca="false">IF(ISERROR(AA257/T257),"-",AA257/T257)</f>
        <v>-</v>
      </c>
      <c r="AE257" s="60" t="n">
        <v>0.95</v>
      </c>
      <c r="AF257" s="60" t="n">
        <v>0.85</v>
      </c>
      <c r="AG257" s="61"/>
      <c r="AH257" s="1"/>
      <c r="AI257" s="1"/>
      <c r="AJ257" s="1"/>
      <c r="AK257" s="1"/>
    </row>
    <row r="258" customFormat="false" ht="14.25" hidden="false" customHeight="true" outlineLevel="0" collapsed="false">
      <c r="A258" s="1"/>
      <c r="B258" s="62" t="s">
        <v>50</v>
      </c>
      <c r="C258" s="57" t="n">
        <v>45541</v>
      </c>
      <c r="D258" s="1"/>
      <c r="E258" s="24" t="n">
        <f aca="false">+E257-F257</f>
        <v>0</v>
      </c>
      <c r="F258" s="24"/>
      <c r="G258" s="58" t="str">
        <f aca="false">IF(ISERR(F258/E258),"-",F258/E258)</f>
        <v>-</v>
      </c>
      <c r="H258" s="24"/>
      <c r="I258" s="24"/>
      <c r="J258" s="24"/>
      <c r="K258" s="24"/>
      <c r="L258" s="24" t="n">
        <f aca="false">SUM(H258:K258)</f>
        <v>0</v>
      </c>
      <c r="M258" s="58" t="str">
        <f aca="false">IF(ISERROR(1-(K258/L258)),"-",1-(K258/L258))</f>
        <v>-</v>
      </c>
      <c r="N258" s="59" t="str">
        <f aca="false">IF(ISERROR(L258/E258),"-",L258/E258)</f>
        <v>-</v>
      </c>
      <c r="O258" s="60" t="str">
        <f aca="false">IF(ISERROR(L258/E258),"-",L258/E258)</f>
        <v>-</v>
      </c>
      <c r="P258" s="60" t="n">
        <v>0.950000000000037</v>
      </c>
      <c r="Q258" s="60" t="n">
        <v>0.850000000000018</v>
      </c>
      <c r="R258" s="61"/>
      <c r="S258" s="1"/>
      <c r="T258" s="24" t="n">
        <f aca="false">+T257-U257</f>
        <v>0</v>
      </c>
      <c r="U258" s="24"/>
      <c r="V258" s="58" t="str">
        <f aca="false">IF(ISERR(U258/T258),"-",U258/T258)</f>
        <v>-</v>
      </c>
      <c r="W258" s="24"/>
      <c r="X258" s="24"/>
      <c r="Y258" s="24"/>
      <c r="Z258" s="24"/>
      <c r="AA258" s="24" t="n">
        <f aca="false">SUM(W258:Z258)</f>
        <v>0</v>
      </c>
      <c r="AB258" s="58" t="str">
        <f aca="false">IF(ISERROR(1-(Z258/AA258)),"-",1-(Z258/AA258))</f>
        <v>-</v>
      </c>
      <c r="AC258" s="59" t="str">
        <f aca="false">IF(ISERROR(AA258/T258),"-",AA258/T258)</f>
        <v>-</v>
      </c>
      <c r="AD258" s="60" t="str">
        <f aca="false">IF(ISERROR(AA258/T258),"-",AA258/T258)</f>
        <v>-</v>
      </c>
      <c r="AE258" s="60" t="n">
        <v>0.95</v>
      </c>
      <c r="AF258" s="60" t="n">
        <v>0.85</v>
      </c>
      <c r="AG258" s="61"/>
      <c r="AH258" s="1"/>
      <c r="AI258" s="1"/>
      <c r="AJ258" s="1"/>
      <c r="AK258" s="1"/>
    </row>
    <row r="259" customFormat="false" ht="14.25" hidden="false" customHeight="true" outlineLevel="0" collapsed="false">
      <c r="A259" s="1"/>
      <c r="B259" s="62" t="s">
        <v>50</v>
      </c>
      <c r="C259" s="57" t="n">
        <v>45542</v>
      </c>
      <c r="D259" s="1"/>
      <c r="E259" s="24" t="n">
        <f aca="false">+E258-F258</f>
        <v>0</v>
      </c>
      <c r="F259" s="24"/>
      <c r="G259" s="58" t="str">
        <f aca="false">IF(ISERR(F259/E259),"-",F259/E259)</f>
        <v>-</v>
      </c>
      <c r="H259" s="24"/>
      <c r="I259" s="24"/>
      <c r="J259" s="24"/>
      <c r="K259" s="24"/>
      <c r="L259" s="24" t="n">
        <f aca="false">SUM(H259:K259)</f>
        <v>0</v>
      </c>
      <c r="M259" s="58" t="str">
        <f aca="false">IF(ISERROR(1-(K259/L259)),"-",1-(K259/L259))</f>
        <v>-</v>
      </c>
      <c r="N259" s="59" t="str">
        <f aca="false">IF(ISERROR(L259/E259),"-",L259/E259)</f>
        <v>-</v>
      </c>
      <c r="O259" s="60" t="str">
        <f aca="false">IF(ISERROR(L259/E259),"-",L259/E259)</f>
        <v>-</v>
      </c>
      <c r="P259" s="60" t="n">
        <v>0.950000000000037</v>
      </c>
      <c r="Q259" s="60" t="n">
        <v>0.850000000000018</v>
      </c>
      <c r="R259" s="61"/>
      <c r="S259" s="1"/>
      <c r="T259" s="24" t="n">
        <f aca="false">+T258-U258</f>
        <v>0</v>
      </c>
      <c r="U259" s="24"/>
      <c r="V259" s="58" t="str">
        <f aca="false">IF(ISERR(U259/T259),"-",U259/T259)</f>
        <v>-</v>
      </c>
      <c r="W259" s="24"/>
      <c r="X259" s="24"/>
      <c r="Y259" s="24"/>
      <c r="Z259" s="24"/>
      <c r="AA259" s="24" t="n">
        <f aca="false">SUM(W259:Z259)</f>
        <v>0</v>
      </c>
      <c r="AB259" s="58" t="str">
        <f aca="false">IF(ISERROR(1-(Z259/AA259)),"-",1-(Z259/AA259))</f>
        <v>-</v>
      </c>
      <c r="AC259" s="59" t="str">
        <f aca="false">IF(ISERROR(AA259/T259),"-",AA259/T259)</f>
        <v>-</v>
      </c>
      <c r="AD259" s="60" t="str">
        <f aca="false">IF(ISERROR(AA259/T259),"-",AA259/T259)</f>
        <v>-</v>
      </c>
      <c r="AE259" s="60" t="n">
        <v>0.95</v>
      </c>
      <c r="AF259" s="60" t="n">
        <v>0.85</v>
      </c>
      <c r="AG259" s="61"/>
      <c r="AH259" s="1"/>
      <c r="AI259" s="1"/>
      <c r="AJ259" s="1"/>
      <c r="AK259" s="1"/>
    </row>
    <row r="260" customFormat="false" ht="14.25" hidden="false" customHeight="true" outlineLevel="0" collapsed="false">
      <c r="A260" s="1"/>
      <c r="B260" s="62" t="s">
        <v>50</v>
      </c>
      <c r="C260" s="57" t="n">
        <v>45543</v>
      </c>
      <c r="D260" s="1"/>
      <c r="E260" s="24" t="n">
        <f aca="false">+E259-F259</f>
        <v>0</v>
      </c>
      <c r="F260" s="24"/>
      <c r="G260" s="58" t="str">
        <f aca="false">IF(ISERR(F260/E260),"-",F260/E260)</f>
        <v>-</v>
      </c>
      <c r="H260" s="24"/>
      <c r="I260" s="24"/>
      <c r="J260" s="24"/>
      <c r="K260" s="24"/>
      <c r="L260" s="24" t="n">
        <f aca="false">SUM(H260:K260)</f>
        <v>0</v>
      </c>
      <c r="M260" s="58" t="str">
        <f aca="false">IF(ISERROR(1-(K260/L260)),"-",1-(K260/L260))</f>
        <v>-</v>
      </c>
      <c r="N260" s="59" t="str">
        <f aca="false">IF(ISERROR(L260/E260),"-",L260/E260)</f>
        <v>-</v>
      </c>
      <c r="O260" s="60" t="str">
        <f aca="false">IF(ISERROR(L260/E260),"-",L260/E260)</f>
        <v>-</v>
      </c>
      <c r="P260" s="60" t="n">
        <v>0.950000000000037</v>
      </c>
      <c r="Q260" s="60" t="n">
        <v>0.850000000000018</v>
      </c>
      <c r="R260" s="61"/>
      <c r="S260" s="1"/>
      <c r="T260" s="24" t="n">
        <f aca="false">+T259-U259</f>
        <v>0</v>
      </c>
      <c r="U260" s="24"/>
      <c r="V260" s="58" t="str">
        <f aca="false">IF(ISERR(U260/T260),"-",U260/T260)</f>
        <v>-</v>
      </c>
      <c r="W260" s="24"/>
      <c r="X260" s="24"/>
      <c r="Y260" s="24"/>
      <c r="Z260" s="24"/>
      <c r="AA260" s="24" t="n">
        <f aca="false">SUM(W260:Z260)</f>
        <v>0</v>
      </c>
      <c r="AB260" s="58" t="str">
        <f aca="false">IF(ISERROR(1-(Z260/AA260)),"-",1-(Z260/AA260))</f>
        <v>-</v>
      </c>
      <c r="AC260" s="59" t="str">
        <f aca="false">IF(ISERROR(AA260/T260),"-",AA260/T260)</f>
        <v>-</v>
      </c>
      <c r="AD260" s="60" t="str">
        <f aca="false">IF(ISERROR(AA260/T260),"-",AA260/T260)</f>
        <v>-</v>
      </c>
      <c r="AE260" s="60" t="n">
        <v>0.95</v>
      </c>
      <c r="AF260" s="60" t="n">
        <v>0.85</v>
      </c>
      <c r="AG260" s="61"/>
      <c r="AH260" s="1"/>
      <c r="AI260" s="1"/>
      <c r="AJ260" s="1"/>
      <c r="AK260" s="1"/>
    </row>
    <row r="261" customFormat="false" ht="14.25" hidden="false" customHeight="true" outlineLevel="0" collapsed="false">
      <c r="A261" s="1"/>
      <c r="B261" s="62" t="s">
        <v>50</v>
      </c>
      <c r="C261" s="57" t="n">
        <v>45544</v>
      </c>
      <c r="D261" s="1"/>
      <c r="E261" s="24" t="n">
        <f aca="false">+E260-F260</f>
        <v>0</v>
      </c>
      <c r="F261" s="24"/>
      <c r="G261" s="58" t="str">
        <f aca="false">IF(ISERR(F261/E261),"-",F261/E261)</f>
        <v>-</v>
      </c>
      <c r="H261" s="24"/>
      <c r="I261" s="24"/>
      <c r="J261" s="24"/>
      <c r="K261" s="24"/>
      <c r="L261" s="24" t="n">
        <f aca="false">SUM(H261:K261)</f>
        <v>0</v>
      </c>
      <c r="M261" s="58" t="str">
        <f aca="false">IF(ISERROR(1-(K261/L261)),"-",1-(K261/L261))</f>
        <v>-</v>
      </c>
      <c r="N261" s="59" t="str">
        <f aca="false">IF(ISERROR(L261/E261),"-",L261/E261)</f>
        <v>-</v>
      </c>
      <c r="O261" s="60" t="str">
        <f aca="false">IF(ISERROR(L261/E261),"-",L261/E261)</f>
        <v>-</v>
      </c>
      <c r="P261" s="60" t="n">
        <v>0.950000000000037</v>
      </c>
      <c r="Q261" s="60" t="n">
        <v>0.850000000000019</v>
      </c>
      <c r="R261" s="61"/>
      <c r="S261" s="1"/>
      <c r="T261" s="24" t="n">
        <f aca="false">+T260-U260</f>
        <v>0</v>
      </c>
      <c r="U261" s="24"/>
      <c r="V261" s="58" t="str">
        <f aca="false">IF(ISERR(U261/T261),"-",U261/T261)</f>
        <v>-</v>
      </c>
      <c r="W261" s="24"/>
      <c r="X261" s="24"/>
      <c r="Y261" s="24"/>
      <c r="Z261" s="24"/>
      <c r="AA261" s="24" t="n">
        <f aca="false">SUM(W261:Z261)</f>
        <v>0</v>
      </c>
      <c r="AB261" s="58" t="str">
        <f aca="false">IF(ISERROR(1-(Z261/AA261)),"-",1-(Z261/AA261))</f>
        <v>-</v>
      </c>
      <c r="AC261" s="59" t="str">
        <f aca="false">IF(ISERROR(AA261/T261),"-",AA261/T261)</f>
        <v>-</v>
      </c>
      <c r="AD261" s="60" t="str">
        <f aca="false">IF(ISERROR(AA261/T261),"-",AA261/T261)</f>
        <v>-</v>
      </c>
      <c r="AE261" s="60" t="n">
        <v>0.95</v>
      </c>
      <c r="AF261" s="60" t="n">
        <v>0.85</v>
      </c>
      <c r="AG261" s="61"/>
      <c r="AH261" s="1"/>
      <c r="AI261" s="1"/>
      <c r="AJ261" s="1"/>
      <c r="AK261" s="1"/>
    </row>
    <row r="262" customFormat="false" ht="14.25" hidden="false" customHeight="true" outlineLevel="0" collapsed="false">
      <c r="A262" s="1"/>
      <c r="B262" s="62" t="s">
        <v>50</v>
      </c>
      <c r="C262" s="57" t="n">
        <v>45545</v>
      </c>
      <c r="D262" s="1"/>
      <c r="E262" s="24" t="n">
        <f aca="false">+E261-F261</f>
        <v>0</v>
      </c>
      <c r="F262" s="24"/>
      <c r="G262" s="58" t="str">
        <f aca="false">IF(ISERR(F262/E262),"-",F262/E262)</f>
        <v>-</v>
      </c>
      <c r="H262" s="24"/>
      <c r="I262" s="24"/>
      <c r="J262" s="24"/>
      <c r="K262" s="24"/>
      <c r="L262" s="24" t="n">
        <f aca="false">SUM(H262:K262)</f>
        <v>0</v>
      </c>
      <c r="M262" s="58" t="str">
        <f aca="false">IF(ISERROR(1-(K262/L262)),"-",1-(K262/L262))</f>
        <v>-</v>
      </c>
      <c r="N262" s="59" t="str">
        <f aca="false">IF(ISERROR(L262/E262),"-",L262/E262)</f>
        <v>-</v>
      </c>
      <c r="O262" s="60" t="str">
        <f aca="false">IF(ISERROR(L262/E262),"-",L262/E262)</f>
        <v>-</v>
      </c>
      <c r="P262" s="60" t="n">
        <v>0.950000000000037</v>
      </c>
      <c r="Q262" s="60" t="n">
        <v>0.850000000000019</v>
      </c>
      <c r="R262" s="61"/>
      <c r="S262" s="1"/>
      <c r="T262" s="24" t="n">
        <f aca="false">+T261-U261</f>
        <v>0</v>
      </c>
      <c r="U262" s="24"/>
      <c r="V262" s="58" t="str">
        <f aca="false">IF(ISERR(U262/T262),"-",U262/T262)</f>
        <v>-</v>
      </c>
      <c r="W262" s="24"/>
      <c r="X262" s="24"/>
      <c r="Y262" s="24"/>
      <c r="Z262" s="24"/>
      <c r="AA262" s="24" t="n">
        <f aca="false">SUM(W262:Z262)</f>
        <v>0</v>
      </c>
      <c r="AB262" s="58" t="str">
        <f aca="false">IF(ISERROR(1-(Z262/AA262)),"-",1-(Z262/AA262))</f>
        <v>-</v>
      </c>
      <c r="AC262" s="59" t="str">
        <f aca="false">IF(ISERROR(AA262/T262),"-",AA262/T262)</f>
        <v>-</v>
      </c>
      <c r="AD262" s="60" t="str">
        <f aca="false">IF(ISERROR(AA262/T262),"-",AA262/T262)</f>
        <v>-</v>
      </c>
      <c r="AE262" s="60" t="n">
        <v>0.95</v>
      </c>
      <c r="AF262" s="60" t="n">
        <v>0.85</v>
      </c>
      <c r="AG262" s="61"/>
      <c r="AH262" s="1"/>
      <c r="AI262" s="1"/>
      <c r="AJ262" s="1"/>
      <c r="AK262" s="1"/>
    </row>
    <row r="263" customFormat="false" ht="14.25" hidden="false" customHeight="true" outlineLevel="0" collapsed="false">
      <c r="A263" s="1"/>
      <c r="B263" s="62" t="s">
        <v>50</v>
      </c>
      <c r="C263" s="57" t="n">
        <v>45546</v>
      </c>
      <c r="D263" s="1"/>
      <c r="E263" s="24" t="n">
        <f aca="false">+E262-F262</f>
        <v>0</v>
      </c>
      <c r="F263" s="24"/>
      <c r="G263" s="58" t="str">
        <f aca="false">IF(ISERR(F263/E263),"-",F263/E263)</f>
        <v>-</v>
      </c>
      <c r="H263" s="24"/>
      <c r="I263" s="24"/>
      <c r="J263" s="24"/>
      <c r="K263" s="24"/>
      <c r="L263" s="24" t="n">
        <f aca="false">SUM(H263:K263)</f>
        <v>0</v>
      </c>
      <c r="M263" s="58" t="str">
        <f aca="false">IF(ISERROR(1-(K263/L263)),"-",1-(K263/L263))</f>
        <v>-</v>
      </c>
      <c r="N263" s="59" t="str">
        <f aca="false">IF(ISERROR(L263/E263),"-",L263/E263)</f>
        <v>-</v>
      </c>
      <c r="O263" s="60" t="str">
        <f aca="false">IF(ISERROR(L263/E263),"-",L263/E263)</f>
        <v>-</v>
      </c>
      <c r="P263" s="60" t="n">
        <v>0.950000000000037</v>
      </c>
      <c r="Q263" s="60" t="n">
        <v>0.850000000000019</v>
      </c>
      <c r="R263" s="61"/>
      <c r="S263" s="1"/>
      <c r="T263" s="24" t="n">
        <f aca="false">+T262-U262</f>
        <v>0</v>
      </c>
      <c r="U263" s="24"/>
      <c r="V263" s="58" t="str">
        <f aca="false">IF(ISERR(U263/T263),"-",U263/T263)</f>
        <v>-</v>
      </c>
      <c r="W263" s="24"/>
      <c r="X263" s="24"/>
      <c r="Y263" s="24"/>
      <c r="Z263" s="24"/>
      <c r="AA263" s="24" t="n">
        <f aca="false">SUM(W263:Z263)</f>
        <v>0</v>
      </c>
      <c r="AB263" s="58" t="str">
        <f aca="false">IF(ISERROR(1-(Z263/AA263)),"-",1-(Z263/AA263))</f>
        <v>-</v>
      </c>
      <c r="AC263" s="59" t="str">
        <f aca="false">IF(ISERROR(AA263/T263),"-",AA263/T263)</f>
        <v>-</v>
      </c>
      <c r="AD263" s="60" t="str">
        <f aca="false">IF(ISERROR(AA263/T263),"-",AA263/T263)</f>
        <v>-</v>
      </c>
      <c r="AE263" s="60" t="n">
        <v>0.95</v>
      </c>
      <c r="AF263" s="60" t="n">
        <v>0.85</v>
      </c>
      <c r="AG263" s="61"/>
      <c r="AH263" s="1"/>
      <c r="AI263" s="1"/>
      <c r="AJ263" s="1"/>
      <c r="AK263" s="1"/>
    </row>
    <row r="264" customFormat="false" ht="14.25" hidden="false" customHeight="true" outlineLevel="0" collapsed="false">
      <c r="A264" s="1"/>
      <c r="B264" s="62" t="s">
        <v>50</v>
      </c>
      <c r="C264" s="57" t="n">
        <v>45547</v>
      </c>
      <c r="D264" s="1"/>
      <c r="E264" s="24" t="n">
        <f aca="false">+E263-F263</f>
        <v>0</v>
      </c>
      <c r="F264" s="24"/>
      <c r="G264" s="58" t="str">
        <f aca="false">IF(ISERR(F264/E264),"-",F264/E264)</f>
        <v>-</v>
      </c>
      <c r="H264" s="24"/>
      <c r="I264" s="24"/>
      <c r="J264" s="24"/>
      <c r="K264" s="24"/>
      <c r="L264" s="24" t="n">
        <f aca="false">SUM(H264:K264)</f>
        <v>0</v>
      </c>
      <c r="M264" s="58" t="str">
        <f aca="false">IF(ISERROR(1-(K264/L264)),"-",1-(K264/L264))</f>
        <v>-</v>
      </c>
      <c r="N264" s="59" t="str">
        <f aca="false">IF(ISERROR(L264/E264),"-",L264/E264)</f>
        <v>-</v>
      </c>
      <c r="O264" s="60" t="str">
        <f aca="false">IF(ISERROR(L264/E264),"-",L264/E264)</f>
        <v>-</v>
      </c>
      <c r="P264" s="60" t="n">
        <v>0.950000000000038</v>
      </c>
      <c r="Q264" s="60" t="n">
        <v>0.850000000000019</v>
      </c>
      <c r="R264" s="61"/>
      <c r="S264" s="1"/>
      <c r="T264" s="24" t="n">
        <f aca="false">+T263-U263</f>
        <v>0</v>
      </c>
      <c r="U264" s="24"/>
      <c r="V264" s="58" t="str">
        <f aca="false">IF(ISERR(U264/T264),"-",U264/T264)</f>
        <v>-</v>
      </c>
      <c r="W264" s="24"/>
      <c r="X264" s="24"/>
      <c r="Y264" s="24"/>
      <c r="Z264" s="24"/>
      <c r="AA264" s="24" t="n">
        <f aca="false">SUM(W264:Z264)</f>
        <v>0</v>
      </c>
      <c r="AB264" s="58" t="str">
        <f aca="false">IF(ISERROR(1-(Z264/AA264)),"-",1-(Z264/AA264))</f>
        <v>-</v>
      </c>
      <c r="AC264" s="59" t="str">
        <f aca="false">IF(ISERROR(AA264/T264),"-",AA264/T264)</f>
        <v>-</v>
      </c>
      <c r="AD264" s="60" t="str">
        <f aca="false">IF(ISERROR(AA264/T264),"-",AA264/T264)</f>
        <v>-</v>
      </c>
      <c r="AE264" s="60" t="n">
        <v>0.95</v>
      </c>
      <c r="AF264" s="60" t="n">
        <v>0.85</v>
      </c>
      <c r="AG264" s="61"/>
      <c r="AH264" s="1"/>
      <c r="AI264" s="1"/>
      <c r="AJ264" s="1"/>
      <c r="AK264" s="1"/>
    </row>
    <row r="265" customFormat="false" ht="14.25" hidden="false" customHeight="true" outlineLevel="0" collapsed="false">
      <c r="A265" s="1"/>
      <c r="B265" s="62" t="s">
        <v>50</v>
      </c>
      <c r="C265" s="57" t="n">
        <v>45548</v>
      </c>
      <c r="D265" s="1"/>
      <c r="E265" s="24" t="n">
        <f aca="false">+E264-F264</f>
        <v>0</v>
      </c>
      <c r="F265" s="24"/>
      <c r="G265" s="58" t="str">
        <f aca="false">IF(ISERR(F265/E265),"-",F265/E265)</f>
        <v>-</v>
      </c>
      <c r="H265" s="24"/>
      <c r="I265" s="24"/>
      <c r="J265" s="24"/>
      <c r="K265" s="24"/>
      <c r="L265" s="24" t="n">
        <f aca="false">SUM(H265:K265)</f>
        <v>0</v>
      </c>
      <c r="M265" s="58" t="str">
        <f aca="false">IF(ISERROR(1-(K265/L265)),"-",1-(K265/L265))</f>
        <v>-</v>
      </c>
      <c r="N265" s="59" t="str">
        <f aca="false">IF(ISERROR(L265/E265),"-",L265/E265)</f>
        <v>-</v>
      </c>
      <c r="O265" s="60" t="str">
        <f aca="false">IF(ISERROR(L265/E265),"-",L265/E265)</f>
        <v>-</v>
      </c>
      <c r="P265" s="60" t="n">
        <v>0.950000000000038</v>
      </c>
      <c r="Q265" s="60" t="n">
        <v>0.850000000000019</v>
      </c>
      <c r="R265" s="61"/>
      <c r="S265" s="1"/>
      <c r="T265" s="24" t="n">
        <f aca="false">+T264-U264</f>
        <v>0</v>
      </c>
      <c r="U265" s="24"/>
      <c r="V265" s="58" t="str">
        <f aca="false">IF(ISERR(U265/T265),"-",U265/T265)</f>
        <v>-</v>
      </c>
      <c r="W265" s="24"/>
      <c r="X265" s="24"/>
      <c r="Y265" s="24"/>
      <c r="Z265" s="24"/>
      <c r="AA265" s="24" t="n">
        <f aca="false">SUM(W265:Z265)</f>
        <v>0</v>
      </c>
      <c r="AB265" s="58" t="str">
        <f aca="false">IF(ISERROR(1-(Z265/AA265)),"-",1-(Z265/AA265))</f>
        <v>-</v>
      </c>
      <c r="AC265" s="59" t="str">
        <f aca="false">IF(ISERROR(AA265/T265),"-",AA265/T265)</f>
        <v>-</v>
      </c>
      <c r="AD265" s="60" t="str">
        <f aca="false">IF(ISERROR(AA265/T265),"-",AA265/T265)</f>
        <v>-</v>
      </c>
      <c r="AE265" s="60" t="n">
        <v>0.95</v>
      </c>
      <c r="AF265" s="60" t="n">
        <v>0.85</v>
      </c>
      <c r="AG265" s="61"/>
      <c r="AH265" s="1"/>
      <c r="AI265" s="1"/>
      <c r="AJ265" s="1"/>
      <c r="AK265" s="1"/>
    </row>
    <row r="266" customFormat="false" ht="14.25" hidden="false" customHeight="true" outlineLevel="0" collapsed="false">
      <c r="A266" s="1"/>
      <c r="B266" s="62" t="s">
        <v>50</v>
      </c>
      <c r="C266" s="57" t="n">
        <v>45549</v>
      </c>
      <c r="D266" s="1"/>
      <c r="E266" s="24" t="n">
        <f aca="false">+E265-F265</f>
        <v>0</v>
      </c>
      <c r="F266" s="24"/>
      <c r="G266" s="58" t="str">
        <f aca="false">IF(ISERR(F266/E266),"-",F266/E266)</f>
        <v>-</v>
      </c>
      <c r="H266" s="24"/>
      <c r="I266" s="24"/>
      <c r="J266" s="24"/>
      <c r="K266" s="24"/>
      <c r="L266" s="24" t="n">
        <f aca="false">SUM(H266:K266)</f>
        <v>0</v>
      </c>
      <c r="M266" s="58" t="str">
        <f aca="false">IF(ISERROR(1-(K266/L266)),"-",1-(K266/L266))</f>
        <v>-</v>
      </c>
      <c r="N266" s="59" t="str">
        <f aca="false">IF(ISERROR(L266/E266),"-",L266/E266)</f>
        <v>-</v>
      </c>
      <c r="O266" s="60" t="str">
        <f aca="false">IF(ISERROR(L266/E266),"-",L266/E266)</f>
        <v>-</v>
      </c>
      <c r="P266" s="60" t="n">
        <v>0.950000000000038</v>
      </c>
      <c r="Q266" s="60" t="n">
        <v>0.850000000000019</v>
      </c>
      <c r="R266" s="61"/>
      <c r="S266" s="1"/>
      <c r="T266" s="24" t="n">
        <f aca="false">+T265-U265</f>
        <v>0</v>
      </c>
      <c r="U266" s="24"/>
      <c r="V266" s="58" t="str">
        <f aca="false">IF(ISERR(U266/T266),"-",U266/T266)</f>
        <v>-</v>
      </c>
      <c r="W266" s="24"/>
      <c r="X266" s="24"/>
      <c r="Y266" s="24"/>
      <c r="Z266" s="24"/>
      <c r="AA266" s="24" t="n">
        <f aca="false">SUM(W266:Z266)</f>
        <v>0</v>
      </c>
      <c r="AB266" s="58" t="str">
        <f aca="false">IF(ISERROR(1-(Z266/AA266)),"-",1-(Z266/AA266))</f>
        <v>-</v>
      </c>
      <c r="AC266" s="59" t="str">
        <f aca="false">IF(ISERROR(AA266/T266),"-",AA266/T266)</f>
        <v>-</v>
      </c>
      <c r="AD266" s="60" t="str">
        <f aca="false">IF(ISERROR(AA266/T266),"-",AA266/T266)</f>
        <v>-</v>
      </c>
      <c r="AE266" s="60" t="n">
        <v>0.95</v>
      </c>
      <c r="AF266" s="60" t="n">
        <v>0.85</v>
      </c>
      <c r="AG266" s="61"/>
      <c r="AH266" s="1"/>
      <c r="AI266" s="1"/>
      <c r="AJ266" s="1"/>
      <c r="AK266" s="1"/>
    </row>
    <row r="267" customFormat="false" ht="14.25" hidden="false" customHeight="true" outlineLevel="0" collapsed="false">
      <c r="A267" s="1"/>
      <c r="B267" s="62" t="s">
        <v>50</v>
      </c>
      <c r="C267" s="57" t="n">
        <v>45550</v>
      </c>
      <c r="D267" s="1"/>
      <c r="E267" s="24" t="n">
        <f aca="false">+E266-F266</f>
        <v>0</v>
      </c>
      <c r="F267" s="24"/>
      <c r="G267" s="58" t="str">
        <f aca="false">IF(ISERR(F267/E267),"-",F267/E267)</f>
        <v>-</v>
      </c>
      <c r="H267" s="24"/>
      <c r="I267" s="24"/>
      <c r="J267" s="24"/>
      <c r="K267" s="24"/>
      <c r="L267" s="24" t="n">
        <f aca="false">SUM(H267:K267)</f>
        <v>0</v>
      </c>
      <c r="M267" s="58" t="str">
        <f aca="false">IF(ISERROR(1-(K267/L267)),"-",1-(K267/L267))</f>
        <v>-</v>
      </c>
      <c r="N267" s="59" t="str">
        <f aca="false">IF(ISERROR(L267/E267),"-",L267/E267)</f>
        <v>-</v>
      </c>
      <c r="O267" s="60" t="str">
        <f aca="false">IF(ISERROR(L267/E267),"-",L267/E267)</f>
        <v>-</v>
      </c>
      <c r="P267" s="60" t="n">
        <v>0.950000000000038</v>
      </c>
      <c r="Q267" s="60" t="n">
        <v>0.850000000000019</v>
      </c>
      <c r="R267" s="61"/>
      <c r="S267" s="1"/>
      <c r="T267" s="24" t="n">
        <f aca="false">+T266-U266</f>
        <v>0</v>
      </c>
      <c r="U267" s="24"/>
      <c r="V267" s="58" t="str">
        <f aca="false">IF(ISERR(U267/T267),"-",U267/T267)</f>
        <v>-</v>
      </c>
      <c r="W267" s="24"/>
      <c r="X267" s="24"/>
      <c r="Y267" s="24"/>
      <c r="Z267" s="24"/>
      <c r="AA267" s="24" t="n">
        <f aca="false">SUM(W267:Z267)</f>
        <v>0</v>
      </c>
      <c r="AB267" s="58" t="str">
        <f aca="false">IF(ISERROR(1-(Z267/AA267)),"-",1-(Z267/AA267))</f>
        <v>-</v>
      </c>
      <c r="AC267" s="59" t="str">
        <f aca="false">IF(ISERROR(AA267/T267),"-",AA267/T267)</f>
        <v>-</v>
      </c>
      <c r="AD267" s="60" t="str">
        <f aca="false">IF(ISERROR(AA267/T267),"-",AA267/T267)</f>
        <v>-</v>
      </c>
      <c r="AE267" s="60" t="n">
        <v>0.95</v>
      </c>
      <c r="AF267" s="60" t="n">
        <v>0.85</v>
      </c>
      <c r="AG267" s="61"/>
      <c r="AH267" s="1"/>
      <c r="AI267" s="1"/>
      <c r="AJ267" s="1"/>
      <c r="AK267" s="1"/>
    </row>
    <row r="268" customFormat="false" ht="14.25" hidden="false" customHeight="true" outlineLevel="0" collapsed="false">
      <c r="A268" s="1"/>
      <c r="B268" s="62" t="s">
        <v>50</v>
      </c>
      <c r="C268" s="57" t="n">
        <v>45551</v>
      </c>
      <c r="D268" s="1"/>
      <c r="E268" s="24" t="n">
        <f aca="false">+E267-F267</f>
        <v>0</v>
      </c>
      <c r="F268" s="24"/>
      <c r="G268" s="58" t="str">
        <f aca="false">IF(ISERR(F268/E268),"-",F268/E268)</f>
        <v>-</v>
      </c>
      <c r="H268" s="24"/>
      <c r="I268" s="24"/>
      <c r="J268" s="24"/>
      <c r="K268" s="24"/>
      <c r="L268" s="24" t="n">
        <f aca="false">SUM(H268:K268)</f>
        <v>0</v>
      </c>
      <c r="M268" s="58" t="str">
        <f aca="false">IF(ISERROR(1-(K268/L268)),"-",1-(K268/L268))</f>
        <v>-</v>
      </c>
      <c r="N268" s="59" t="str">
        <f aca="false">IF(ISERROR(L268/E268),"-",L268/E268)</f>
        <v>-</v>
      </c>
      <c r="O268" s="60" t="str">
        <f aca="false">IF(ISERROR(L268/E268),"-",L268/E268)</f>
        <v>-</v>
      </c>
      <c r="P268" s="60" t="n">
        <v>0.950000000000038</v>
      </c>
      <c r="Q268" s="60" t="n">
        <v>0.850000000000019</v>
      </c>
      <c r="R268" s="61"/>
      <c r="S268" s="1"/>
      <c r="T268" s="24" t="n">
        <f aca="false">+T267-U267</f>
        <v>0</v>
      </c>
      <c r="U268" s="24"/>
      <c r="V268" s="58" t="str">
        <f aca="false">IF(ISERR(U268/T268),"-",U268/T268)</f>
        <v>-</v>
      </c>
      <c r="W268" s="24"/>
      <c r="X268" s="24"/>
      <c r="Y268" s="24"/>
      <c r="Z268" s="24"/>
      <c r="AA268" s="24" t="n">
        <f aca="false">SUM(W268:Z268)</f>
        <v>0</v>
      </c>
      <c r="AB268" s="58" t="str">
        <f aca="false">IF(ISERROR(1-(Z268/AA268)),"-",1-(Z268/AA268))</f>
        <v>-</v>
      </c>
      <c r="AC268" s="59" t="str">
        <f aca="false">IF(ISERROR(AA268/T268),"-",AA268/T268)</f>
        <v>-</v>
      </c>
      <c r="AD268" s="60" t="str">
        <f aca="false">IF(ISERROR(AA268/T268),"-",AA268/T268)</f>
        <v>-</v>
      </c>
      <c r="AE268" s="60" t="n">
        <v>0.95</v>
      </c>
      <c r="AF268" s="60" t="n">
        <v>0.85</v>
      </c>
      <c r="AG268" s="61"/>
      <c r="AH268" s="1"/>
      <c r="AI268" s="1"/>
      <c r="AJ268" s="1"/>
      <c r="AK268" s="1"/>
    </row>
    <row r="269" customFormat="false" ht="14.25" hidden="false" customHeight="true" outlineLevel="0" collapsed="false">
      <c r="A269" s="1"/>
      <c r="B269" s="62" t="s">
        <v>50</v>
      </c>
      <c r="C269" s="57" t="n">
        <v>45552</v>
      </c>
      <c r="D269" s="1"/>
      <c r="E269" s="24" t="n">
        <f aca="false">+E268-F268</f>
        <v>0</v>
      </c>
      <c r="F269" s="24"/>
      <c r="G269" s="58" t="str">
        <f aca="false">IF(ISERR(F269/E269),"-",F269/E269)</f>
        <v>-</v>
      </c>
      <c r="H269" s="24"/>
      <c r="I269" s="24"/>
      <c r="J269" s="24"/>
      <c r="K269" s="24"/>
      <c r="L269" s="24" t="n">
        <f aca="false">SUM(H269:K269)</f>
        <v>0</v>
      </c>
      <c r="M269" s="58" t="str">
        <f aca="false">IF(ISERROR(1-(K269/L269)),"-",1-(K269/L269))</f>
        <v>-</v>
      </c>
      <c r="N269" s="59" t="str">
        <f aca="false">IF(ISERROR(L269/E269),"-",L269/E269)</f>
        <v>-</v>
      </c>
      <c r="O269" s="60" t="str">
        <f aca="false">IF(ISERROR(L269/E269),"-",L269/E269)</f>
        <v>-</v>
      </c>
      <c r="P269" s="60" t="n">
        <v>0.950000000000038</v>
      </c>
      <c r="Q269" s="60" t="n">
        <v>0.850000000000019</v>
      </c>
      <c r="R269" s="61"/>
      <c r="S269" s="1"/>
      <c r="T269" s="24" t="n">
        <f aca="false">+T268-U268</f>
        <v>0</v>
      </c>
      <c r="U269" s="24"/>
      <c r="V269" s="58" t="str">
        <f aca="false">IF(ISERR(U269/T269),"-",U269/T269)</f>
        <v>-</v>
      </c>
      <c r="W269" s="24"/>
      <c r="X269" s="24"/>
      <c r="Y269" s="24"/>
      <c r="Z269" s="24"/>
      <c r="AA269" s="24" t="n">
        <f aca="false">SUM(W269:Z269)</f>
        <v>0</v>
      </c>
      <c r="AB269" s="58" t="str">
        <f aca="false">IF(ISERROR(1-(Z269/AA269)),"-",1-(Z269/AA269))</f>
        <v>-</v>
      </c>
      <c r="AC269" s="59" t="str">
        <f aca="false">IF(ISERROR(AA269/T269),"-",AA269/T269)</f>
        <v>-</v>
      </c>
      <c r="AD269" s="60" t="str">
        <f aca="false">IF(ISERROR(AA269/T269),"-",AA269/T269)</f>
        <v>-</v>
      </c>
      <c r="AE269" s="60" t="n">
        <v>0.95</v>
      </c>
      <c r="AF269" s="60" t="n">
        <v>0.85</v>
      </c>
      <c r="AG269" s="61"/>
      <c r="AH269" s="1"/>
      <c r="AI269" s="1"/>
      <c r="AJ269" s="1"/>
      <c r="AK269" s="1"/>
    </row>
    <row r="270" customFormat="false" ht="14.25" hidden="false" customHeight="true" outlineLevel="0" collapsed="false">
      <c r="A270" s="1"/>
      <c r="B270" s="62" t="s">
        <v>50</v>
      </c>
      <c r="C270" s="57" t="n">
        <v>45553</v>
      </c>
      <c r="D270" s="1"/>
      <c r="E270" s="24" t="n">
        <f aca="false">+E269-F269</f>
        <v>0</v>
      </c>
      <c r="F270" s="24"/>
      <c r="G270" s="58" t="str">
        <f aca="false">IF(ISERR(F270/E270),"-",F270/E270)</f>
        <v>-</v>
      </c>
      <c r="H270" s="24"/>
      <c r="I270" s="24"/>
      <c r="J270" s="24"/>
      <c r="K270" s="24"/>
      <c r="L270" s="24" t="n">
        <f aca="false">SUM(H270:K270)</f>
        <v>0</v>
      </c>
      <c r="M270" s="58" t="str">
        <f aca="false">IF(ISERROR(1-(K270/L270)),"-",1-(K270/L270))</f>
        <v>-</v>
      </c>
      <c r="N270" s="59" t="str">
        <f aca="false">IF(ISERROR(L270/E270),"-",L270/E270)</f>
        <v>-</v>
      </c>
      <c r="O270" s="60" t="str">
        <f aca="false">IF(ISERROR(L270/E270),"-",L270/E270)</f>
        <v>-</v>
      </c>
      <c r="P270" s="60" t="n">
        <v>0.950000000000039</v>
      </c>
      <c r="Q270" s="60" t="n">
        <v>0.850000000000019</v>
      </c>
      <c r="R270" s="61"/>
      <c r="S270" s="1"/>
      <c r="T270" s="24" t="n">
        <f aca="false">+T269-U269</f>
        <v>0</v>
      </c>
      <c r="U270" s="24"/>
      <c r="V270" s="58" t="str">
        <f aca="false">IF(ISERR(U270/T270),"-",U270/T270)</f>
        <v>-</v>
      </c>
      <c r="W270" s="24"/>
      <c r="X270" s="24"/>
      <c r="Y270" s="24"/>
      <c r="Z270" s="24"/>
      <c r="AA270" s="24" t="n">
        <f aca="false">SUM(W270:Z270)</f>
        <v>0</v>
      </c>
      <c r="AB270" s="58" t="str">
        <f aca="false">IF(ISERROR(1-(Z270/AA270)),"-",1-(Z270/AA270))</f>
        <v>-</v>
      </c>
      <c r="AC270" s="59" t="str">
        <f aca="false">IF(ISERROR(AA270/T270),"-",AA270/T270)</f>
        <v>-</v>
      </c>
      <c r="AD270" s="60" t="str">
        <f aca="false">IF(ISERROR(AA270/T270),"-",AA270/T270)</f>
        <v>-</v>
      </c>
      <c r="AE270" s="60" t="n">
        <v>0.95</v>
      </c>
      <c r="AF270" s="60" t="n">
        <v>0.85</v>
      </c>
      <c r="AG270" s="61"/>
      <c r="AH270" s="1"/>
      <c r="AI270" s="1"/>
      <c r="AJ270" s="1"/>
      <c r="AK270" s="1"/>
    </row>
    <row r="271" customFormat="false" ht="14.25" hidden="false" customHeight="true" outlineLevel="0" collapsed="false">
      <c r="A271" s="1"/>
      <c r="B271" s="62" t="s">
        <v>50</v>
      </c>
      <c r="C271" s="57" t="n">
        <v>45554</v>
      </c>
      <c r="D271" s="1"/>
      <c r="E271" s="24" t="n">
        <f aca="false">+E270-F270</f>
        <v>0</v>
      </c>
      <c r="F271" s="24"/>
      <c r="G271" s="58" t="str">
        <f aca="false">IF(ISERR(F271/E271),"-",F271/E271)</f>
        <v>-</v>
      </c>
      <c r="H271" s="24"/>
      <c r="I271" s="24"/>
      <c r="J271" s="24"/>
      <c r="K271" s="24"/>
      <c r="L271" s="24" t="n">
        <f aca="false">SUM(H271:K271)</f>
        <v>0</v>
      </c>
      <c r="M271" s="58" t="str">
        <f aca="false">IF(ISERROR(1-(K271/L271)),"-",1-(K271/L271))</f>
        <v>-</v>
      </c>
      <c r="N271" s="59" t="str">
        <f aca="false">IF(ISERROR(L271/E271),"-",L271/E271)</f>
        <v>-</v>
      </c>
      <c r="O271" s="60" t="str">
        <f aca="false">IF(ISERROR(L271/E271),"-",L271/E271)</f>
        <v>-</v>
      </c>
      <c r="P271" s="60" t="n">
        <v>0.950000000000039</v>
      </c>
      <c r="Q271" s="60" t="n">
        <v>0.850000000000019</v>
      </c>
      <c r="R271" s="61"/>
      <c r="S271" s="1"/>
      <c r="T271" s="24" t="n">
        <f aca="false">+T270-U270</f>
        <v>0</v>
      </c>
      <c r="U271" s="24"/>
      <c r="V271" s="58" t="str">
        <f aca="false">IF(ISERR(U271/T271),"-",U271/T271)</f>
        <v>-</v>
      </c>
      <c r="W271" s="24"/>
      <c r="X271" s="24"/>
      <c r="Y271" s="24"/>
      <c r="Z271" s="24"/>
      <c r="AA271" s="24" t="n">
        <f aca="false">SUM(W271:Z271)</f>
        <v>0</v>
      </c>
      <c r="AB271" s="58" t="str">
        <f aca="false">IF(ISERROR(1-(Z271/AA271)),"-",1-(Z271/AA271))</f>
        <v>-</v>
      </c>
      <c r="AC271" s="59" t="str">
        <f aca="false">IF(ISERROR(AA271/T271),"-",AA271/T271)</f>
        <v>-</v>
      </c>
      <c r="AD271" s="60" t="str">
        <f aca="false">IF(ISERROR(AA271/T271),"-",AA271/T271)</f>
        <v>-</v>
      </c>
      <c r="AE271" s="60" t="n">
        <v>0.95</v>
      </c>
      <c r="AF271" s="60" t="n">
        <v>0.85</v>
      </c>
      <c r="AG271" s="61"/>
      <c r="AH271" s="1"/>
      <c r="AI271" s="1"/>
      <c r="AJ271" s="1"/>
      <c r="AK271" s="1"/>
    </row>
    <row r="272" customFormat="false" ht="14.25" hidden="false" customHeight="true" outlineLevel="0" collapsed="false">
      <c r="A272" s="1"/>
      <c r="B272" s="62" t="s">
        <v>50</v>
      </c>
      <c r="C272" s="57" t="n">
        <v>45555</v>
      </c>
      <c r="D272" s="1"/>
      <c r="E272" s="24" t="n">
        <f aca="false">+E271-F271</f>
        <v>0</v>
      </c>
      <c r="F272" s="24"/>
      <c r="G272" s="58" t="str">
        <f aca="false">IF(ISERR(F272/E272),"-",F272/E272)</f>
        <v>-</v>
      </c>
      <c r="H272" s="24"/>
      <c r="I272" s="24"/>
      <c r="J272" s="24"/>
      <c r="K272" s="24"/>
      <c r="L272" s="24" t="n">
        <f aca="false">SUM(H272:K272)</f>
        <v>0</v>
      </c>
      <c r="M272" s="58" t="str">
        <f aca="false">IF(ISERROR(1-(K272/L272)),"-",1-(K272/L272))</f>
        <v>-</v>
      </c>
      <c r="N272" s="59" t="str">
        <f aca="false">IF(ISERROR(L272/E272),"-",L272/E272)</f>
        <v>-</v>
      </c>
      <c r="O272" s="60" t="str">
        <f aca="false">IF(ISERROR(L272/E272),"-",L272/E272)</f>
        <v>-</v>
      </c>
      <c r="P272" s="60" t="n">
        <v>0.950000000000039</v>
      </c>
      <c r="Q272" s="60" t="n">
        <v>0.850000000000019</v>
      </c>
      <c r="R272" s="61"/>
      <c r="S272" s="1"/>
      <c r="T272" s="24" t="n">
        <f aca="false">+T271-U271</f>
        <v>0</v>
      </c>
      <c r="U272" s="24"/>
      <c r="V272" s="58" t="str">
        <f aca="false">IF(ISERR(U272/T272),"-",U272/T272)</f>
        <v>-</v>
      </c>
      <c r="W272" s="24"/>
      <c r="X272" s="24"/>
      <c r="Y272" s="24"/>
      <c r="Z272" s="24"/>
      <c r="AA272" s="24" t="n">
        <f aca="false">SUM(W272:Z272)</f>
        <v>0</v>
      </c>
      <c r="AB272" s="58" t="str">
        <f aca="false">IF(ISERROR(1-(Z272/AA272)),"-",1-(Z272/AA272))</f>
        <v>-</v>
      </c>
      <c r="AC272" s="59" t="str">
        <f aca="false">IF(ISERROR(AA272/T272),"-",AA272/T272)</f>
        <v>-</v>
      </c>
      <c r="AD272" s="60" t="str">
        <f aca="false">IF(ISERROR(AA272/T272),"-",AA272/T272)</f>
        <v>-</v>
      </c>
      <c r="AE272" s="60" t="n">
        <v>0.95</v>
      </c>
      <c r="AF272" s="60" t="n">
        <v>0.85</v>
      </c>
      <c r="AG272" s="61"/>
      <c r="AH272" s="1"/>
      <c r="AI272" s="1"/>
      <c r="AJ272" s="1"/>
      <c r="AK272" s="1"/>
    </row>
    <row r="273" customFormat="false" ht="14.25" hidden="false" customHeight="true" outlineLevel="0" collapsed="false">
      <c r="A273" s="1"/>
      <c r="B273" s="62" t="s">
        <v>50</v>
      </c>
      <c r="C273" s="57" t="n">
        <v>45556</v>
      </c>
      <c r="D273" s="1"/>
      <c r="E273" s="24" t="n">
        <f aca="false">+E272-F272</f>
        <v>0</v>
      </c>
      <c r="F273" s="24"/>
      <c r="G273" s="58" t="str">
        <f aca="false">IF(ISERR(F273/E273),"-",F273/E273)</f>
        <v>-</v>
      </c>
      <c r="H273" s="24"/>
      <c r="I273" s="24"/>
      <c r="J273" s="24"/>
      <c r="K273" s="24"/>
      <c r="L273" s="24" t="n">
        <f aca="false">SUM(H273:K273)</f>
        <v>0</v>
      </c>
      <c r="M273" s="58" t="str">
        <f aca="false">IF(ISERROR(1-(K273/L273)),"-",1-(K273/L273))</f>
        <v>-</v>
      </c>
      <c r="N273" s="59" t="str">
        <f aca="false">IF(ISERROR(L273/E273),"-",L273/E273)</f>
        <v>-</v>
      </c>
      <c r="O273" s="60" t="str">
        <f aca="false">IF(ISERROR(L273/E273),"-",L273/E273)</f>
        <v>-</v>
      </c>
      <c r="P273" s="60" t="n">
        <v>0.950000000000039</v>
      </c>
      <c r="Q273" s="60" t="n">
        <v>0.850000000000019</v>
      </c>
      <c r="R273" s="61"/>
      <c r="S273" s="1"/>
      <c r="T273" s="24" t="n">
        <f aca="false">+T272-U272</f>
        <v>0</v>
      </c>
      <c r="U273" s="24"/>
      <c r="V273" s="58" t="str">
        <f aca="false">IF(ISERR(U273/T273),"-",U273/T273)</f>
        <v>-</v>
      </c>
      <c r="W273" s="24"/>
      <c r="X273" s="24"/>
      <c r="Y273" s="24"/>
      <c r="Z273" s="24"/>
      <c r="AA273" s="24" t="n">
        <f aca="false">SUM(W273:Z273)</f>
        <v>0</v>
      </c>
      <c r="AB273" s="58" t="str">
        <f aca="false">IF(ISERROR(1-(Z273/AA273)),"-",1-(Z273/AA273))</f>
        <v>-</v>
      </c>
      <c r="AC273" s="59" t="str">
        <f aca="false">IF(ISERROR(AA273/T273),"-",AA273/T273)</f>
        <v>-</v>
      </c>
      <c r="AD273" s="60" t="str">
        <f aca="false">IF(ISERROR(AA273/T273),"-",AA273/T273)</f>
        <v>-</v>
      </c>
      <c r="AE273" s="60" t="n">
        <v>0.95</v>
      </c>
      <c r="AF273" s="60" t="n">
        <v>0.85</v>
      </c>
      <c r="AG273" s="61"/>
      <c r="AH273" s="1"/>
      <c r="AI273" s="1"/>
      <c r="AJ273" s="1"/>
      <c r="AK273" s="1"/>
    </row>
    <row r="274" customFormat="false" ht="14.25" hidden="false" customHeight="true" outlineLevel="0" collapsed="false">
      <c r="A274" s="1"/>
      <c r="B274" s="62" t="s">
        <v>50</v>
      </c>
      <c r="C274" s="57" t="n">
        <v>45557</v>
      </c>
      <c r="D274" s="1"/>
      <c r="E274" s="24" t="n">
        <f aca="false">+E273-F273</f>
        <v>0</v>
      </c>
      <c r="F274" s="24"/>
      <c r="G274" s="58" t="str">
        <f aca="false">IF(ISERR(F274/E274),"-",F274/E274)</f>
        <v>-</v>
      </c>
      <c r="H274" s="24"/>
      <c r="I274" s="24"/>
      <c r="J274" s="24"/>
      <c r="K274" s="24"/>
      <c r="L274" s="24" t="n">
        <f aca="false">SUM(H274:K274)</f>
        <v>0</v>
      </c>
      <c r="M274" s="58" t="str">
        <f aca="false">IF(ISERROR(1-(K274/L274)),"-",1-(K274/L274))</f>
        <v>-</v>
      </c>
      <c r="N274" s="59" t="str">
        <f aca="false">IF(ISERROR(L274/E274),"-",L274/E274)</f>
        <v>-</v>
      </c>
      <c r="O274" s="60" t="str">
        <f aca="false">IF(ISERROR(L274/E274),"-",L274/E274)</f>
        <v>-</v>
      </c>
      <c r="P274" s="60" t="n">
        <v>0.950000000000039</v>
      </c>
      <c r="Q274" s="60" t="n">
        <v>0.85000000000002</v>
      </c>
      <c r="R274" s="61"/>
      <c r="S274" s="1"/>
      <c r="T274" s="24" t="n">
        <f aca="false">+T273-U273</f>
        <v>0</v>
      </c>
      <c r="U274" s="24"/>
      <c r="V274" s="58" t="str">
        <f aca="false">IF(ISERR(U274/T274),"-",U274/T274)</f>
        <v>-</v>
      </c>
      <c r="W274" s="24"/>
      <c r="X274" s="24"/>
      <c r="Y274" s="24"/>
      <c r="Z274" s="24"/>
      <c r="AA274" s="24" t="n">
        <f aca="false">SUM(W274:Z274)</f>
        <v>0</v>
      </c>
      <c r="AB274" s="58" t="str">
        <f aca="false">IF(ISERROR(1-(Z274/AA274)),"-",1-(Z274/AA274))</f>
        <v>-</v>
      </c>
      <c r="AC274" s="59" t="str">
        <f aca="false">IF(ISERROR(AA274/T274),"-",AA274/T274)</f>
        <v>-</v>
      </c>
      <c r="AD274" s="60" t="str">
        <f aca="false">IF(ISERROR(AA274/T274),"-",AA274/T274)</f>
        <v>-</v>
      </c>
      <c r="AE274" s="60" t="n">
        <v>0.95</v>
      </c>
      <c r="AF274" s="60" t="n">
        <v>0.85</v>
      </c>
      <c r="AG274" s="61"/>
      <c r="AH274" s="1"/>
      <c r="AI274" s="1"/>
      <c r="AJ274" s="1"/>
      <c r="AK274" s="1"/>
    </row>
    <row r="275" customFormat="false" ht="14.25" hidden="false" customHeight="true" outlineLevel="0" collapsed="false">
      <c r="A275" s="1"/>
      <c r="B275" s="62" t="s">
        <v>50</v>
      </c>
      <c r="C275" s="57" t="n">
        <v>45558</v>
      </c>
      <c r="D275" s="1"/>
      <c r="E275" s="24" t="n">
        <f aca="false">+E274-F274</f>
        <v>0</v>
      </c>
      <c r="F275" s="24"/>
      <c r="G275" s="58" t="str">
        <f aca="false">IF(ISERR(F275/E275),"-",F275/E275)</f>
        <v>-</v>
      </c>
      <c r="H275" s="24"/>
      <c r="I275" s="24"/>
      <c r="J275" s="24"/>
      <c r="K275" s="24"/>
      <c r="L275" s="24" t="n">
        <f aca="false">SUM(H275:K275)</f>
        <v>0</v>
      </c>
      <c r="M275" s="58" t="str">
        <f aca="false">IF(ISERROR(1-(K275/L275)),"-",1-(K275/L275))</f>
        <v>-</v>
      </c>
      <c r="N275" s="59" t="str">
        <f aca="false">IF(ISERROR(L275/E275),"-",L275/E275)</f>
        <v>-</v>
      </c>
      <c r="O275" s="60" t="str">
        <f aca="false">IF(ISERROR(L275/E275),"-",L275/E275)</f>
        <v>-</v>
      </c>
      <c r="P275" s="60" t="n">
        <v>0.950000000000039</v>
      </c>
      <c r="Q275" s="60" t="n">
        <v>0.85000000000002</v>
      </c>
      <c r="R275" s="61"/>
      <c r="S275" s="1"/>
      <c r="T275" s="24" t="n">
        <f aca="false">+T274-U274</f>
        <v>0</v>
      </c>
      <c r="U275" s="24"/>
      <c r="V275" s="58" t="str">
        <f aca="false">IF(ISERR(U275/T275),"-",U275/T275)</f>
        <v>-</v>
      </c>
      <c r="W275" s="24"/>
      <c r="X275" s="24"/>
      <c r="Y275" s="24"/>
      <c r="Z275" s="24"/>
      <c r="AA275" s="24" t="n">
        <f aca="false">SUM(W275:Z275)</f>
        <v>0</v>
      </c>
      <c r="AB275" s="58" t="str">
        <f aca="false">IF(ISERROR(1-(Z275/AA275)),"-",1-(Z275/AA275))</f>
        <v>-</v>
      </c>
      <c r="AC275" s="59" t="str">
        <f aca="false">IF(ISERROR(AA275/T275),"-",AA275/T275)</f>
        <v>-</v>
      </c>
      <c r="AD275" s="60" t="str">
        <f aca="false">IF(ISERROR(AA275/T275),"-",AA275/T275)</f>
        <v>-</v>
      </c>
      <c r="AE275" s="60" t="n">
        <v>0.95</v>
      </c>
      <c r="AF275" s="60" t="n">
        <v>0.85</v>
      </c>
      <c r="AG275" s="61"/>
      <c r="AH275" s="1"/>
      <c r="AI275" s="1"/>
      <c r="AJ275" s="1"/>
      <c r="AK275" s="1"/>
    </row>
    <row r="276" customFormat="false" ht="14.25" hidden="false" customHeight="true" outlineLevel="0" collapsed="false">
      <c r="A276" s="1"/>
      <c r="B276" s="62" t="s">
        <v>50</v>
      </c>
      <c r="C276" s="57" t="n">
        <v>45559</v>
      </c>
      <c r="D276" s="1"/>
      <c r="E276" s="24" t="n">
        <f aca="false">+E275-F275</f>
        <v>0</v>
      </c>
      <c r="F276" s="24"/>
      <c r="G276" s="58" t="str">
        <f aca="false">IF(ISERR(F276/E276),"-",F276/E276)</f>
        <v>-</v>
      </c>
      <c r="H276" s="24"/>
      <c r="I276" s="24"/>
      <c r="J276" s="24"/>
      <c r="K276" s="24"/>
      <c r="L276" s="24" t="n">
        <f aca="false">SUM(H276:K276)</f>
        <v>0</v>
      </c>
      <c r="M276" s="58" t="str">
        <f aca="false">IF(ISERROR(1-(K276/L276)),"-",1-(K276/L276))</f>
        <v>-</v>
      </c>
      <c r="N276" s="59" t="str">
        <f aca="false">IF(ISERROR(L276/E276),"-",L276/E276)</f>
        <v>-</v>
      </c>
      <c r="O276" s="60" t="str">
        <f aca="false">IF(ISERROR(L276/E276),"-",L276/E276)</f>
        <v>-</v>
      </c>
      <c r="P276" s="60" t="n">
        <v>0.950000000000039</v>
      </c>
      <c r="Q276" s="60" t="n">
        <v>0.85000000000002</v>
      </c>
      <c r="R276" s="61"/>
      <c r="S276" s="1"/>
      <c r="T276" s="24" t="n">
        <f aca="false">+T275-U275</f>
        <v>0</v>
      </c>
      <c r="U276" s="24"/>
      <c r="V276" s="58" t="str">
        <f aca="false">IF(ISERR(U276/T276),"-",U276/T276)</f>
        <v>-</v>
      </c>
      <c r="W276" s="24"/>
      <c r="X276" s="24"/>
      <c r="Y276" s="24"/>
      <c r="Z276" s="24"/>
      <c r="AA276" s="24" t="n">
        <f aca="false">SUM(W276:Z276)</f>
        <v>0</v>
      </c>
      <c r="AB276" s="58" t="str">
        <f aca="false">IF(ISERROR(1-(Z276/AA276)),"-",1-(Z276/AA276))</f>
        <v>-</v>
      </c>
      <c r="AC276" s="59" t="str">
        <f aca="false">IF(ISERROR(AA276/T276),"-",AA276/T276)</f>
        <v>-</v>
      </c>
      <c r="AD276" s="60" t="str">
        <f aca="false">IF(ISERROR(AA276/T276),"-",AA276/T276)</f>
        <v>-</v>
      </c>
      <c r="AE276" s="60" t="n">
        <v>0.95</v>
      </c>
      <c r="AF276" s="60" t="n">
        <v>0.85</v>
      </c>
      <c r="AG276" s="61"/>
      <c r="AH276" s="1"/>
      <c r="AI276" s="1"/>
      <c r="AJ276" s="1"/>
      <c r="AK276" s="1"/>
    </row>
    <row r="277" customFormat="false" ht="14.25" hidden="false" customHeight="true" outlineLevel="0" collapsed="false">
      <c r="A277" s="1"/>
      <c r="B277" s="62" t="s">
        <v>50</v>
      </c>
      <c r="C277" s="57" t="n">
        <v>45560</v>
      </c>
      <c r="D277" s="1"/>
      <c r="E277" s="24" t="n">
        <f aca="false">+E276-F276</f>
        <v>0</v>
      </c>
      <c r="F277" s="24"/>
      <c r="G277" s="58" t="str">
        <f aca="false">IF(ISERR(F277/E277),"-",F277/E277)</f>
        <v>-</v>
      </c>
      <c r="H277" s="24"/>
      <c r="I277" s="24"/>
      <c r="J277" s="24"/>
      <c r="K277" s="24"/>
      <c r="L277" s="24" t="n">
        <f aca="false">SUM(H277:K277)</f>
        <v>0</v>
      </c>
      <c r="M277" s="58" t="str">
        <f aca="false">IF(ISERROR(1-(K277/L277)),"-",1-(K277/L277))</f>
        <v>-</v>
      </c>
      <c r="N277" s="59" t="str">
        <f aca="false">IF(ISERROR(L277/E277),"-",L277/E277)</f>
        <v>-</v>
      </c>
      <c r="O277" s="60" t="str">
        <f aca="false">IF(ISERROR(L277/E277),"-",L277/E277)</f>
        <v>-</v>
      </c>
      <c r="P277" s="60" t="n">
        <v>0.95000000000004</v>
      </c>
      <c r="Q277" s="60" t="n">
        <v>0.85000000000002</v>
      </c>
      <c r="R277" s="61"/>
      <c r="S277" s="1"/>
      <c r="T277" s="24" t="n">
        <f aca="false">+T276-U276</f>
        <v>0</v>
      </c>
      <c r="U277" s="24"/>
      <c r="V277" s="58" t="str">
        <f aca="false">IF(ISERR(U277/T277),"-",U277/T277)</f>
        <v>-</v>
      </c>
      <c r="W277" s="24"/>
      <c r="X277" s="24"/>
      <c r="Y277" s="24"/>
      <c r="Z277" s="24"/>
      <c r="AA277" s="24" t="n">
        <f aca="false">SUM(W277:Z277)</f>
        <v>0</v>
      </c>
      <c r="AB277" s="58" t="str">
        <f aca="false">IF(ISERROR(1-(Z277/AA277)),"-",1-(Z277/AA277))</f>
        <v>-</v>
      </c>
      <c r="AC277" s="59" t="str">
        <f aca="false">IF(ISERROR(AA277/T277),"-",AA277/T277)</f>
        <v>-</v>
      </c>
      <c r="AD277" s="60" t="str">
        <f aca="false">IF(ISERROR(AA277/T277),"-",AA277/T277)</f>
        <v>-</v>
      </c>
      <c r="AE277" s="60" t="n">
        <v>0.95</v>
      </c>
      <c r="AF277" s="60" t="n">
        <v>0.85</v>
      </c>
      <c r="AG277" s="61"/>
      <c r="AH277" s="1"/>
      <c r="AI277" s="1"/>
      <c r="AJ277" s="1"/>
      <c r="AK277" s="1"/>
    </row>
    <row r="278" customFormat="false" ht="14.25" hidden="false" customHeight="true" outlineLevel="0" collapsed="false">
      <c r="A278" s="1"/>
      <c r="B278" s="62" t="s">
        <v>50</v>
      </c>
      <c r="C278" s="57" t="n">
        <v>45561</v>
      </c>
      <c r="D278" s="1"/>
      <c r="E278" s="24" t="n">
        <f aca="false">+E277-F277</f>
        <v>0</v>
      </c>
      <c r="F278" s="24"/>
      <c r="G278" s="58" t="str">
        <f aca="false">IF(ISERR(F278/E278),"-",F278/E278)</f>
        <v>-</v>
      </c>
      <c r="H278" s="24"/>
      <c r="I278" s="24"/>
      <c r="J278" s="24"/>
      <c r="K278" s="24"/>
      <c r="L278" s="24" t="n">
        <f aca="false">SUM(H278:K278)</f>
        <v>0</v>
      </c>
      <c r="M278" s="58" t="str">
        <f aca="false">IF(ISERROR(1-(K278/L278)),"-",1-(K278/L278))</f>
        <v>-</v>
      </c>
      <c r="N278" s="59" t="str">
        <f aca="false">IF(ISERROR(L278/E278),"-",L278/E278)</f>
        <v>-</v>
      </c>
      <c r="O278" s="60" t="str">
        <f aca="false">IF(ISERROR(L278/E278),"-",L278/E278)</f>
        <v>-</v>
      </c>
      <c r="P278" s="60" t="n">
        <v>0.95000000000004</v>
      </c>
      <c r="Q278" s="60" t="n">
        <v>0.85000000000002</v>
      </c>
      <c r="R278" s="61"/>
      <c r="S278" s="1"/>
      <c r="T278" s="24" t="n">
        <f aca="false">+T277-U277</f>
        <v>0</v>
      </c>
      <c r="U278" s="24"/>
      <c r="V278" s="58" t="str">
        <f aca="false">IF(ISERR(U278/T278),"-",U278/T278)</f>
        <v>-</v>
      </c>
      <c r="W278" s="24"/>
      <c r="X278" s="24"/>
      <c r="Y278" s="24"/>
      <c r="Z278" s="24"/>
      <c r="AA278" s="24" t="n">
        <f aca="false">SUM(W278:Z278)</f>
        <v>0</v>
      </c>
      <c r="AB278" s="58" t="str">
        <f aca="false">IF(ISERROR(1-(Z278/AA278)),"-",1-(Z278/AA278))</f>
        <v>-</v>
      </c>
      <c r="AC278" s="59" t="str">
        <f aca="false">IF(ISERROR(AA278/T278),"-",AA278/T278)</f>
        <v>-</v>
      </c>
      <c r="AD278" s="60" t="str">
        <f aca="false">IF(ISERROR(AA278/T278),"-",AA278/T278)</f>
        <v>-</v>
      </c>
      <c r="AE278" s="60" t="n">
        <v>0.95</v>
      </c>
      <c r="AF278" s="60" t="n">
        <v>0.85</v>
      </c>
      <c r="AG278" s="61"/>
      <c r="AH278" s="1"/>
      <c r="AI278" s="1"/>
      <c r="AJ278" s="1"/>
      <c r="AK278" s="1"/>
    </row>
    <row r="279" customFormat="false" ht="14.25" hidden="false" customHeight="true" outlineLevel="0" collapsed="false">
      <c r="A279" s="1"/>
      <c r="B279" s="62" t="s">
        <v>50</v>
      </c>
      <c r="C279" s="57" t="n">
        <v>45562</v>
      </c>
      <c r="D279" s="1"/>
      <c r="E279" s="24" t="n">
        <f aca="false">+E278-F278</f>
        <v>0</v>
      </c>
      <c r="F279" s="24"/>
      <c r="G279" s="58" t="str">
        <f aca="false">IF(ISERR(F279/E279),"-",F279/E279)</f>
        <v>-</v>
      </c>
      <c r="H279" s="24"/>
      <c r="I279" s="24"/>
      <c r="J279" s="24"/>
      <c r="K279" s="24"/>
      <c r="L279" s="24" t="n">
        <f aca="false">SUM(H279:K279)</f>
        <v>0</v>
      </c>
      <c r="M279" s="58" t="str">
        <f aca="false">IF(ISERROR(1-(K279/L279)),"-",1-(K279/L279))</f>
        <v>-</v>
      </c>
      <c r="N279" s="59" t="str">
        <f aca="false">IF(ISERROR(L279/E279),"-",L279/E279)</f>
        <v>-</v>
      </c>
      <c r="O279" s="60" t="str">
        <f aca="false">IF(ISERROR(L279/E279),"-",L279/E279)</f>
        <v>-</v>
      </c>
      <c r="P279" s="60" t="n">
        <v>0.95000000000004</v>
      </c>
      <c r="Q279" s="60" t="n">
        <v>0.85000000000002</v>
      </c>
      <c r="R279" s="61"/>
      <c r="S279" s="1"/>
      <c r="T279" s="24" t="n">
        <f aca="false">+T278-U278</f>
        <v>0</v>
      </c>
      <c r="U279" s="24"/>
      <c r="V279" s="58" t="str">
        <f aca="false">IF(ISERR(U279/T279),"-",U279/T279)</f>
        <v>-</v>
      </c>
      <c r="W279" s="24"/>
      <c r="X279" s="24"/>
      <c r="Y279" s="24"/>
      <c r="Z279" s="24"/>
      <c r="AA279" s="24" t="n">
        <f aca="false">SUM(W279:Z279)</f>
        <v>0</v>
      </c>
      <c r="AB279" s="58" t="str">
        <f aca="false">IF(ISERROR(1-(Z279/AA279)),"-",1-(Z279/AA279))</f>
        <v>-</v>
      </c>
      <c r="AC279" s="59" t="str">
        <f aca="false">IF(ISERROR(AA279/T279),"-",AA279/T279)</f>
        <v>-</v>
      </c>
      <c r="AD279" s="60" t="str">
        <f aca="false">IF(ISERROR(AA279/T279),"-",AA279/T279)</f>
        <v>-</v>
      </c>
      <c r="AE279" s="60" t="n">
        <v>0.95</v>
      </c>
      <c r="AF279" s="60" t="n">
        <v>0.85</v>
      </c>
      <c r="AG279" s="61"/>
      <c r="AH279" s="1"/>
      <c r="AI279" s="1"/>
      <c r="AJ279" s="1"/>
      <c r="AK279" s="1"/>
    </row>
    <row r="280" customFormat="false" ht="14.25" hidden="false" customHeight="true" outlineLevel="0" collapsed="false">
      <c r="A280" s="1"/>
      <c r="B280" s="62" t="s">
        <v>50</v>
      </c>
      <c r="C280" s="57" t="n">
        <v>45563</v>
      </c>
      <c r="D280" s="1"/>
      <c r="E280" s="24" t="n">
        <f aca="false">+E279-F279</f>
        <v>0</v>
      </c>
      <c r="F280" s="24"/>
      <c r="G280" s="58" t="str">
        <f aca="false">IF(ISERR(F280/E280),"-",F280/E280)</f>
        <v>-</v>
      </c>
      <c r="H280" s="24"/>
      <c r="I280" s="24"/>
      <c r="J280" s="24"/>
      <c r="K280" s="24"/>
      <c r="L280" s="24" t="n">
        <f aca="false">SUM(H280:K280)</f>
        <v>0</v>
      </c>
      <c r="M280" s="58" t="str">
        <f aca="false">IF(ISERROR(1-(K280/L280)),"-",1-(K280/L280))</f>
        <v>-</v>
      </c>
      <c r="N280" s="59" t="str">
        <f aca="false">IF(ISERROR(L280/E280),"-",L280/E280)</f>
        <v>-</v>
      </c>
      <c r="O280" s="60" t="str">
        <f aca="false">IF(ISERROR(L280/E280),"-",L280/E280)</f>
        <v>-</v>
      </c>
      <c r="P280" s="60" t="n">
        <v>0.95000000000004</v>
      </c>
      <c r="Q280" s="60" t="n">
        <v>0.85000000000002</v>
      </c>
      <c r="R280" s="61"/>
      <c r="S280" s="1"/>
      <c r="T280" s="24" t="n">
        <f aca="false">+T279-U279</f>
        <v>0</v>
      </c>
      <c r="U280" s="24"/>
      <c r="V280" s="58" t="str">
        <f aca="false">IF(ISERR(U280/T280),"-",U280/T280)</f>
        <v>-</v>
      </c>
      <c r="W280" s="24"/>
      <c r="X280" s="24"/>
      <c r="Y280" s="24"/>
      <c r="Z280" s="24"/>
      <c r="AA280" s="24" t="n">
        <f aca="false">SUM(W280:Z280)</f>
        <v>0</v>
      </c>
      <c r="AB280" s="58" t="str">
        <f aca="false">IF(ISERROR(1-(Z280/AA280)),"-",1-(Z280/AA280))</f>
        <v>-</v>
      </c>
      <c r="AC280" s="59" t="str">
        <f aca="false">IF(ISERROR(AA280/T280),"-",AA280/T280)</f>
        <v>-</v>
      </c>
      <c r="AD280" s="60" t="str">
        <f aca="false">IF(ISERROR(AA280/T280),"-",AA280/T280)</f>
        <v>-</v>
      </c>
      <c r="AE280" s="60" t="n">
        <v>0.95</v>
      </c>
      <c r="AF280" s="60" t="n">
        <v>0.85</v>
      </c>
      <c r="AG280" s="61"/>
      <c r="AH280" s="1"/>
      <c r="AI280" s="1"/>
      <c r="AJ280" s="1"/>
      <c r="AK280" s="1"/>
    </row>
    <row r="281" customFormat="false" ht="14.25" hidden="false" customHeight="true" outlineLevel="0" collapsed="false">
      <c r="A281" s="1"/>
      <c r="B281" s="62" t="s">
        <v>50</v>
      </c>
      <c r="C281" s="57" t="n">
        <v>45564</v>
      </c>
      <c r="D281" s="1"/>
      <c r="E281" s="24" t="n">
        <f aca="false">+E280-F280</f>
        <v>0</v>
      </c>
      <c r="F281" s="24"/>
      <c r="G281" s="58" t="str">
        <f aca="false">IF(ISERR(F281/E281),"-",F281/E281)</f>
        <v>-</v>
      </c>
      <c r="H281" s="24"/>
      <c r="I281" s="24"/>
      <c r="J281" s="24"/>
      <c r="K281" s="24"/>
      <c r="L281" s="24" t="n">
        <f aca="false">SUM(H281:K281)</f>
        <v>0</v>
      </c>
      <c r="M281" s="58" t="str">
        <f aca="false">IF(ISERROR(1-(K281/L281)),"-",1-(K281/L281))</f>
        <v>-</v>
      </c>
      <c r="N281" s="59" t="str">
        <f aca="false">IF(ISERROR(L281/E281),"-",L281/E281)</f>
        <v>-</v>
      </c>
      <c r="O281" s="60" t="str">
        <f aca="false">IF(ISERROR(L281/E281),"-",L281/E281)</f>
        <v>-</v>
      </c>
      <c r="P281" s="60" t="n">
        <v>0.95000000000004</v>
      </c>
      <c r="Q281" s="60" t="n">
        <v>0.85000000000002</v>
      </c>
      <c r="R281" s="61"/>
      <c r="S281" s="1"/>
      <c r="T281" s="24" t="n">
        <f aca="false">+T280-U280</f>
        <v>0</v>
      </c>
      <c r="U281" s="24"/>
      <c r="V281" s="58" t="str">
        <f aca="false">IF(ISERR(U281/T281),"-",U281/T281)</f>
        <v>-</v>
      </c>
      <c r="W281" s="24"/>
      <c r="X281" s="24"/>
      <c r="Y281" s="24"/>
      <c r="Z281" s="24"/>
      <c r="AA281" s="24" t="n">
        <f aca="false">SUM(W281:Z281)</f>
        <v>0</v>
      </c>
      <c r="AB281" s="58" t="str">
        <f aca="false">IF(ISERROR(1-(Z281/AA281)),"-",1-(Z281/AA281))</f>
        <v>-</v>
      </c>
      <c r="AC281" s="59" t="str">
        <f aca="false">IF(ISERROR(AA281/T281),"-",AA281/T281)</f>
        <v>-</v>
      </c>
      <c r="AD281" s="60" t="str">
        <f aca="false">IF(ISERROR(AA281/T281),"-",AA281/T281)</f>
        <v>-</v>
      </c>
      <c r="AE281" s="60" t="n">
        <v>0.95</v>
      </c>
      <c r="AF281" s="60" t="n">
        <v>0.85</v>
      </c>
      <c r="AG281" s="61"/>
      <c r="AH281" s="1"/>
      <c r="AI281" s="1"/>
      <c r="AJ281" s="1"/>
      <c r="AK281" s="1"/>
    </row>
    <row r="282" customFormat="false" ht="14.25" hidden="false" customHeight="true" outlineLevel="0" collapsed="false">
      <c r="A282" s="1"/>
      <c r="B282" s="62" t="s">
        <v>50</v>
      </c>
      <c r="C282" s="57" t="n">
        <v>45565</v>
      </c>
      <c r="D282" s="1"/>
      <c r="E282" s="24" t="n">
        <f aca="false">+E281-F281</f>
        <v>0</v>
      </c>
      <c r="F282" s="24"/>
      <c r="G282" s="58" t="str">
        <f aca="false">IF(ISERR(F282/E282),"-",F282/E282)</f>
        <v>-</v>
      </c>
      <c r="H282" s="24"/>
      <c r="I282" s="24"/>
      <c r="J282" s="24"/>
      <c r="K282" s="24"/>
      <c r="L282" s="24" t="n">
        <f aca="false">SUM(H282:K282)</f>
        <v>0</v>
      </c>
      <c r="M282" s="58" t="str">
        <f aca="false">IF(ISERROR(1-(K282/L282)),"-",1-(K282/L282))</f>
        <v>-</v>
      </c>
      <c r="N282" s="59" t="str">
        <f aca="false">IF(ISERROR(L282/E282),"-",L282/E282)</f>
        <v>-</v>
      </c>
      <c r="O282" s="60" t="str">
        <f aca="false">IF(ISERROR(L282/E282),"-",L282/E282)</f>
        <v>-</v>
      </c>
      <c r="P282" s="60" t="n">
        <v>0.95000000000004</v>
      </c>
      <c r="Q282" s="60" t="n">
        <v>0.85000000000002</v>
      </c>
      <c r="R282" s="61"/>
      <c r="S282" s="1"/>
      <c r="T282" s="24" t="n">
        <f aca="false">+T281-U281</f>
        <v>0</v>
      </c>
      <c r="U282" s="24"/>
      <c r="V282" s="58" t="str">
        <f aca="false">IF(ISERR(U282/T282),"-",U282/T282)</f>
        <v>-</v>
      </c>
      <c r="W282" s="24"/>
      <c r="X282" s="24"/>
      <c r="Y282" s="24"/>
      <c r="Z282" s="24"/>
      <c r="AA282" s="24" t="n">
        <f aca="false">SUM(W282:Z282)</f>
        <v>0</v>
      </c>
      <c r="AB282" s="58" t="str">
        <f aca="false">IF(ISERROR(1-(Z282/AA282)),"-",1-(Z282/AA282))</f>
        <v>-</v>
      </c>
      <c r="AC282" s="59" t="str">
        <f aca="false">IF(ISERROR(AA282/T282),"-",AA282/T282)</f>
        <v>-</v>
      </c>
      <c r="AD282" s="60" t="str">
        <f aca="false">IF(ISERROR(AA282/T282),"-",AA282/T282)</f>
        <v>-</v>
      </c>
      <c r="AE282" s="60" t="n">
        <v>0.95</v>
      </c>
      <c r="AF282" s="60" t="n">
        <v>0.85</v>
      </c>
      <c r="AG282" s="61"/>
      <c r="AH282" s="1"/>
      <c r="AI282" s="1"/>
      <c r="AJ282" s="1"/>
      <c r="AK282" s="1"/>
    </row>
    <row r="283" customFormat="false" ht="14.25" hidden="false" customHeight="true" outlineLevel="0" collapsed="false">
      <c r="A283" s="1"/>
      <c r="B283" s="62" t="s">
        <v>51</v>
      </c>
      <c r="C283" s="57" t="n">
        <v>45566</v>
      </c>
      <c r="D283" s="1"/>
      <c r="E283" s="24" t="n">
        <f aca="false">+E282-F282</f>
        <v>0</v>
      </c>
      <c r="F283" s="24"/>
      <c r="G283" s="58" t="str">
        <f aca="false">IF(ISERR(F283/E283),"-",F283/E283)</f>
        <v>-</v>
      </c>
      <c r="H283" s="24"/>
      <c r="I283" s="24"/>
      <c r="J283" s="24"/>
      <c r="K283" s="24"/>
      <c r="L283" s="24" t="n">
        <f aca="false">SUM(H283:K283)</f>
        <v>0</v>
      </c>
      <c r="M283" s="58" t="str">
        <f aca="false">IF(ISERROR(1-(K283/L283)),"-",1-(K283/L283))</f>
        <v>-</v>
      </c>
      <c r="N283" s="59" t="str">
        <f aca="false">IF(ISERROR(L283/E283),"-",L283/E283)</f>
        <v>-</v>
      </c>
      <c r="O283" s="60" t="str">
        <f aca="false">IF(ISERROR(L283/E283),"-",L283/E283)</f>
        <v>-</v>
      </c>
      <c r="P283" s="60" t="n">
        <v>0.950000000000041</v>
      </c>
      <c r="Q283" s="60" t="n">
        <v>0.85000000000002</v>
      </c>
      <c r="R283" s="61"/>
      <c r="S283" s="1"/>
      <c r="T283" s="24" t="n">
        <f aca="false">+T282-U282</f>
        <v>0</v>
      </c>
      <c r="U283" s="24"/>
      <c r="V283" s="58" t="str">
        <f aca="false">IF(ISERR(U283/T283),"-",U283/T283)</f>
        <v>-</v>
      </c>
      <c r="W283" s="24"/>
      <c r="X283" s="24"/>
      <c r="Y283" s="24"/>
      <c r="Z283" s="24"/>
      <c r="AA283" s="24" t="n">
        <f aca="false">SUM(W283:Z283)</f>
        <v>0</v>
      </c>
      <c r="AB283" s="58" t="str">
        <f aca="false">IF(ISERROR(1-(Z283/AA283)),"-",1-(Z283/AA283))</f>
        <v>-</v>
      </c>
      <c r="AC283" s="59" t="str">
        <f aca="false">IF(ISERROR(AA283/T283),"-",AA283/T283)</f>
        <v>-</v>
      </c>
      <c r="AD283" s="60" t="str">
        <f aca="false">IF(ISERROR(AA283/T283),"-",AA283/T283)</f>
        <v>-</v>
      </c>
      <c r="AE283" s="60" t="n">
        <v>0.95</v>
      </c>
      <c r="AF283" s="60" t="n">
        <v>0.85</v>
      </c>
      <c r="AG283" s="61"/>
      <c r="AH283" s="1"/>
      <c r="AI283" s="1"/>
      <c r="AJ283" s="1"/>
      <c r="AK283" s="1"/>
    </row>
    <row r="284" customFormat="false" ht="14.25" hidden="false" customHeight="true" outlineLevel="0" collapsed="false">
      <c r="A284" s="1"/>
      <c r="B284" s="62" t="s">
        <v>51</v>
      </c>
      <c r="C284" s="57" t="n">
        <v>45567</v>
      </c>
      <c r="D284" s="1"/>
      <c r="E284" s="24" t="n">
        <f aca="false">+E283-F283</f>
        <v>0</v>
      </c>
      <c r="F284" s="24"/>
      <c r="G284" s="58" t="str">
        <f aca="false">IF(ISERR(F284/E284),"-",F284/E284)</f>
        <v>-</v>
      </c>
      <c r="H284" s="24"/>
      <c r="I284" s="24"/>
      <c r="J284" s="24"/>
      <c r="K284" s="24"/>
      <c r="L284" s="24" t="n">
        <f aca="false">SUM(H284:K284)</f>
        <v>0</v>
      </c>
      <c r="M284" s="58" t="str">
        <f aca="false">IF(ISERROR(1-(K284/L284)),"-",1-(K284/L284))</f>
        <v>-</v>
      </c>
      <c r="N284" s="59" t="str">
        <f aca="false">IF(ISERROR(L284/E284),"-",L284/E284)</f>
        <v>-</v>
      </c>
      <c r="O284" s="60" t="str">
        <f aca="false">IF(ISERROR(L284/E284),"-",L284/E284)</f>
        <v>-</v>
      </c>
      <c r="P284" s="60" t="n">
        <v>0.950000000000041</v>
      </c>
      <c r="Q284" s="60" t="n">
        <v>0.85000000000002</v>
      </c>
      <c r="R284" s="61"/>
      <c r="S284" s="1"/>
      <c r="T284" s="24" t="n">
        <f aca="false">+T283-U283</f>
        <v>0</v>
      </c>
      <c r="U284" s="24"/>
      <c r="V284" s="58" t="str">
        <f aca="false">IF(ISERR(U284/T284),"-",U284/T284)</f>
        <v>-</v>
      </c>
      <c r="W284" s="24"/>
      <c r="X284" s="24"/>
      <c r="Y284" s="24"/>
      <c r="Z284" s="24"/>
      <c r="AA284" s="24" t="n">
        <f aca="false">SUM(W284:Z284)</f>
        <v>0</v>
      </c>
      <c r="AB284" s="58" t="str">
        <f aca="false">IF(ISERROR(1-(Z284/AA284)),"-",1-(Z284/AA284))</f>
        <v>-</v>
      </c>
      <c r="AC284" s="59" t="str">
        <f aca="false">IF(ISERROR(AA284/T284),"-",AA284/T284)</f>
        <v>-</v>
      </c>
      <c r="AD284" s="60" t="str">
        <f aca="false">IF(ISERROR(AA284/T284),"-",AA284/T284)</f>
        <v>-</v>
      </c>
      <c r="AE284" s="60" t="n">
        <v>0.95</v>
      </c>
      <c r="AF284" s="60" t="n">
        <v>0.85</v>
      </c>
      <c r="AG284" s="61"/>
      <c r="AH284" s="1"/>
      <c r="AI284" s="1"/>
      <c r="AJ284" s="1"/>
      <c r="AK284" s="1"/>
    </row>
    <row r="285" customFormat="false" ht="14.25" hidden="false" customHeight="true" outlineLevel="0" collapsed="false">
      <c r="A285" s="1"/>
      <c r="B285" s="62" t="s">
        <v>51</v>
      </c>
      <c r="C285" s="57" t="n">
        <v>45568</v>
      </c>
      <c r="D285" s="1"/>
      <c r="E285" s="24" t="n">
        <f aca="false">+E284-F284</f>
        <v>0</v>
      </c>
      <c r="F285" s="24"/>
      <c r="G285" s="58" t="str">
        <f aca="false">IF(ISERR(F285/E285),"-",F285/E285)</f>
        <v>-</v>
      </c>
      <c r="H285" s="24"/>
      <c r="I285" s="24"/>
      <c r="J285" s="24"/>
      <c r="K285" s="24"/>
      <c r="L285" s="24" t="n">
        <f aca="false">SUM(H285:K285)</f>
        <v>0</v>
      </c>
      <c r="M285" s="58" t="str">
        <f aca="false">IF(ISERROR(1-(K285/L285)),"-",1-(K285/L285))</f>
        <v>-</v>
      </c>
      <c r="N285" s="59" t="str">
        <f aca="false">IF(ISERROR(L285/E285),"-",L285/E285)</f>
        <v>-</v>
      </c>
      <c r="O285" s="60" t="str">
        <f aca="false">IF(ISERROR(L285/E285),"-",L285/E285)</f>
        <v>-</v>
      </c>
      <c r="P285" s="60" t="n">
        <v>0.950000000000041</v>
      </c>
      <c r="Q285" s="60" t="n">
        <v>0.85000000000002</v>
      </c>
      <c r="R285" s="61"/>
      <c r="S285" s="1"/>
      <c r="T285" s="24" t="n">
        <f aca="false">+T284-U284</f>
        <v>0</v>
      </c>
      <c r="U285" s="24"/>
      <c r="V285" s="58" t="str">
        <f aca="false">IF(ISERR(U285/T285),"-",U285/T285)</f>
        <v>-</v>
      </c>
      <c r="W285" s="24"/>
      <c r="X285" s="24"/>
      <c r="Y285" s="24"/>
      <c r="Z285" s="24"/>
      <c r="AA285" s="24" t="n">
        <f aca="false">SUM(W285:Z285)</f>
        <v>0</v>
      </c>
      <c r="AB285" s="58" t="str">
        <f aca="false">IF(ISERROR(1-(Z285/AA285)),"-",1-(Z285/AA285))</f>
        <v>-</v>
      </c>
      <c r="AC285" s="59" t="str">
        <f aca="false">IF(ISERROR(AA285/T285),"-",AA285/T285)</f>
        <v>-</v>
      </c>
      <c r="AD285" s="60" t="str">
        <f aca="false">IF(ISERROR(AA285/T285),"-",AA285/T285)</f>
        <v>-</v>
      </c>
      <c r="AE285" s="60" t="n">
        <v>0.95</v>
      </c>
      <c r="AF285" s="60" t="n">
        <v>0.85</v>
      </c>
      <c r="AG285" s="61"/>
      <c r="AH285" s="1"/>
      <c r="AI285" s="1"/>
      <c r="AJ285" s="1"/>
      <c r="AK285" s="1"/>
    </row>
    <row r="286" customFormat="false" ht="14.25" hidden="false" customHeight="true" outlineLevel="0" collapsed="false">
      <c r="A286" s="1"/>
      <c r="B286" s="62" t="s">
        <v>51</v>
      </c>
      <c r="C286" s="57" t="n">
        <v>45569</v>
      </c>
      <c r="D286" s="1"/>
      <c r="E286" s="24" t="n">
        <f aca="false">+E285-F285</f>
        <v>0</v>
      </c>
      <c r="F286" s="24"/>
      <c r="G286" s="58" t="str">
        <f aca="false">IF(ISERR(F286/E286),"-",F286/E286)</f>
        <v>-</v>
      </c>
      <c r="H286" s="24"/>
      <c r="I286" s="24"/>
      <c r="J286" s="24"/>
      <c r="K286" s="24"/>
      <c r="L286" s="24" t="n">
        <f aca="false">SUM(H286:K286)</f>
        <v>0</v>
      </c>
      <c r="M286" s="58" t="str">
        <f aca="false">IF(ISERROR(1-(K286/L286)),"-",1-(K286/L286))</f>
        <v>-</v>
      </c>
      <c r="N286" s="59" t="str">
        <f aca="false">IF(ISERROR(L286/E286),"-",L286/E286)</f>
        <v>-</v>
      </c>
      <c r="O286" s="60" t="str">
        <f aca="false">IF(ISERROR(L286/E286),"-",L286/E286)</f>
        <v>-</v>
      </c>
      <c r="P286" s="60" t="n">
        <v>0.950000000000041</v>
      </c>
      <c r="Q286" s="60" t="n">
        <v>0.850000000000021</v>
      </c>
      <c r="R286" s="61"/>
      <c r="S286" s="1"/>
      <c r="T286" s="24" t="n">
        <f aca="false">+T285-U285</f>
        <v>0</v>
      </c>
      <c r="U286" s="24"/>
      <c r="V286" s="58" t="str">
        <f aca="false">IF(ISERR(U286/T286),"-",U286/T286)</f>
        <v>-</v>
      </c>
      <c r="W286" s="24"/>
      <c r="X286" s="24"/>
      <c r="Y286" s="24"/>
      <c r="Z286" s="24"/>
      <c r="AA286" s="24" t="n">
        <f aca="false">SUM(W286:Z286)</f>
        <v>0</v>
      </c>
      <c r="AB286" s="58" t="str">
        <f aca="false">IF(ISERROR(1-(Z286/AA286)),"-",1-(Z286/AA286))</f>
        <v>-</v>
      </c>
      <c r="AC286" s="59" t="str">
        <f aca="false">IF(ISERROR(AA286/T286),"-",AA286/T286)</f>
        <v>-</v>
      </c>
      <c r="AD286" s="60" t="str">
        <f aca="false">IF(ISERROR(AA286/T286),"-",AA286/T286)</f>
        <v>-</v>
      </c>
      <c r="AE286" s="60" t="n">
        <v>0.95</v>
      </c>
      <c r="AF286" s="60" t="n">
        <v>0.85</v>
      </c>
      <c r="AG286" s="61"/>
      <c r="AH286" s="1"/>
      <c r="AI286" s="1"/>
      <c r="AJ286" s="1"/>
      <c r="AK286" s="1"/>
    </row>
    <row r="287" customFormat="false" ht="14.25" hidden="false" customHeight="true" outlineLevel="0" collapsed="false">
      <c r="A287" s="1"/>
      <c r="B287" s="62" t="s">
        <v>51</v>
      </c>
      <c r="C287" s="57" t="n">
        <v>45570</v>
      </c>
      <c r="D287" s="1"/>
      <c r="E287" s="24" t="n">
        <f aca="false">+E286-F286</f>
        <v>0</v>
      </c>
      <c r="F287" s="24"/>
      <c r="G287" s="58" t="str">
        <f aca="false">IF(ISERR(F287/E287),"-",F287/E287)</f>
        <v>-</v>
      </c>
      <c r="H287" s="24"/>
      <c r="I287" s="24"/>
      <c r="J287" s="24"/>
      <c r="K287" s="24"/>
      <c r="L287" s="24" t="n">
        <f aca="false">SUM(H287:K287)</f>
        <v>0</v>
      </c>
      <c r="M287" s="58" t="str">
        <f aca="false">IF(ISERROR(1-(K287/L287)),"-",1-(K287/L287))</f>
        <v>-</v>
      </c>
      <c r="N287" s="59" t="str">
        <f aca="false">IF(ISERROR(L287/E287),"-",L287/E287)</f>
        <v>-</v>
      </c>
      <c r="O287" s="60" t="str">
        <f aca="false">IF(ISERROR(L287/E287),"-",L287/E287)</f>
        <v>-</v>
      </c>
      <c r="P287" s="60" t="n">
        <v>0.950000000000041</v>
      </c>
      <c r="Q287" s="60" t="n">
        <v>0.850000000000021</v>
      </c>
      <c r="R287" s="61"/>
      <c r="S287" s="1"/>
      <c r="T287" s="24" t="n">
        <f aca="false">+T286-U286</f>
        <v>0</v>
      </c>
      <c r="U287" s="24"/>
      <c r="V287" s="58" t="str">
        <f aca="false">IF(ISERR(U287/T287),"-",U287/T287)</f>
        <v>-</v>
      </c>
      <c r="W287" s="24"/>
      <c r="X287" s="24"/>
      <c r="Y287" s="24"/>
      <c r="Z287" s="24"/>
      <c r="AA287" s="24" t="n">
        <f aca="false">SUM(W287:Z287)</f>
        <v>0</v>
      </c>
      <c r="AB287" s="58" t="str">
        <f aca="false">IF(ISERROR(1-(Z287/AA287)),"-",1-(Z287/AA287))</f>
        <v>-</v>
      </c>
      <c r="AC287" s="59" t="str">
        <f aca="false">IF(ISERROR(AA287/T287),"-",AA287/T287)</f>
        <v>-</v>
      </c>
      <c r="AD287" s="60" t="str">
        <f aca="false">IF(ISERROR(AA287/T287),"-",AA287/T287)</f>
        <v>-</v>
      </c>
      <c r="AE287" s="60" t="n">
        <v>0.95</v>
      </c>
      <c r="AF287" s="60" t="n">
        <v>0.85</v>
      </c>
      <c r="AG287" s="61"/>
      <c r="AH287" s="1"/>
      <c r="AI287" s="1"/>
      <c r="AJ287" s="1"/>
      <c r="AK287" s="1"/>
    </row>
    <row r="288" customFormat="false" ht="14.25" hidden="false" customHeight="true" outlineLevel="0" collapsed="false">
      <c r="A288" s="1"/>
      <c r="B288" s="62" t="s">
        <v>51</v>
      </c>
      <c r="C288" s="57" t="n">
        <v>45571</v>
      </c>
      <c r="D288" s="1"/>
      <c r="E288" s="24" t="n">
        <f aca="false">+E287-F287</f>
        <v>0</v>
      </c>
      <c r="F288" s="24"/>
      <c r="G288" s="58" t="str">
        <f aca="false">IF(ISERR(F288/E288),"-",F288/E288)</f>
        <v>-</v>
      </c>
      <c r="H288" s="24"/>
      <c r="I288" s="24"/>
      <c r="J288" s="24"/>
      <c r="K288" s="24"/>
      <c r="L288" s="24" t="n">
        <f aca="false">SUM(H288:K288)</f>
        <v>0</v>
      </c>
      <c r="M288" s="58" t="str">
        <f aca="false">IF(ISERROR(1-(K288/L288)),"-",1-(K288/L288))</f>
        <v>-</v>
      </c>
      <c r="N288" s="59" t="str">
        <f aca="false">IF(ISERROR(L288/E288),"-",L288/E288)</f>
        <v>-</v>
      </c>
      <c r="O288" s="60" t="str">
        <f aca="false">IF(ISERROR(L288/E288),"-",L288/E288)</f>
        <v>-</v>
      </c>
      <c r="P288" s="60" t="n">
        <v>0.950000000000041</v>
      </c>
      <c r="Q288" s="60" t="n">
        <v>0.850000000000021</v>
      </c>
      <c r="R288" s="61"/>
      <c r="S288" s="1"/>
      <c r="T288" s="24" t="n">
        <f aca="false">+T287-U287</f>
        <v>0</v>
      </c>
      <c r="U288" s="24"/>
      <c r="V288" s="58" t="str">
        <f aca="false">IF(ISERR(U288/T288),"-",U288/T288)</f>
        <v>-</v>
      </c>
      <c r="W288" s="24"/>
      <c r="X288" s="24"/>
      <c r="Y288" s="24"/>
      <c r="Z288" s="24"/>
      <c r="AA288" s="24" t="n">
        <f aca="false">SUM(W288:Z288)</f>
        <v>0</v>
      </c>
      <c r="AB288" s="58" t="str">
        <f aca="false">IF(ISERROR(1-(Z288/AA288)),"-",1-(Z288/AA288))</f>
        <v>-</v>
      </c>
      <c r="AC288" s="59" t="str">
        <f aca="false">IF(ISERROR(AA288/T288),"-",AA288/T288)</f>
        <v>-</v>
      </c>
      <c r="AD288" s="60" t="str">
        <f aca="false">IF(ISERROR(AA288/T288),"-",AA288/T288)</f>
        <v>-</v>
      </c>
      <c r="AE288" s="60" t="n">
        <v>0.95</v>
      </c>
      <c r="AF288" s="60" t="n">
        <v>0.85</v>
      </c>
      <c r="AG288" s="61"/>
      <c r="AH288" s="1"/>
      <c r="AI288" s="1"/>
      <c r="AJ288" s="1"/>
      <c r="AK288" s="1"/>
    </row>
    <row r="289" customFormat="false" ht="14.25" hidden="false" customHeight="true" outlineLevel="0" collapsed="false">
      <c r="A289" s="1"/>
      <c r="B289" s="62" t="s">
        <v>51</v>
      </c>
      <c r="C289" s="57" t="n">
        <v>45572</v>
      </c>
      <c r="D289" s="1"/>
      <c r="E289" s="24" t="n">
        <f aca="false">+E288-F288</f>
        <v>0</v>
      </c>
      <c r="F289" s="24"/>
      <c r="G289" s="58" t="str">
        <f aca="false">IF(ISERR(F289/E289),"-",F289/E289)</f>
        <v>-</v>
      </c>
      <c r="H289" s="24"/>
      <c r="I289" s="24"/>
      <c r="J289" s="24"/>
      <c r="K289" s="24"/>
      <c r="L289" s="24" t="n">
        <f aca="false">SUM(H289:K289)</f>
        <v>0</v>
      </c>
      <c r="M289" s="58" t="str">
        <f aca="false">IF(ISERROR(1-(K289/L289)),"-",1-(K289/L289))</f>
        <v>-</v>
      </c>
      <c r="N289" s="59" t="str">
        <f aca="false">IF(ISERROR(L289/E289),"-",L289/E289)</f>
        <v>-</v>
      </c>
      <c r="O289" s="60" t="str">
        <f aca="false">IF(ISERROR(L289/E289),"-",L289/E289)</f>
        <v>-</v>
      </c>
      <c r="P289" s="60" t="n">
        <v>0.950000000000041</v>
      </c>
      <c r="Q289" s="60" t="n">
        <v>0.850000000000021</v>
      </c>
      <c r="R289" s="61"/>
      <c r="S289" s="1"/>
      <c r="T289" s="24" t="n">
        <f aca="false">+T288-U288</f>
        <v>0</v>
      </c>
      <c r="U289" s="24"/>
      <c r="V289" s="58" t="str">
        <f aca="false">IF(ISERR(U289/T289),"-",U289/T289)</f>
        <v>-</v>
      </c>
      <c r="W289" s="24"/>
      <c r="X289" s="24"/>
      <c r="Y289" s="24"/>
      <c r="Z289" s="24"/>
      <c r="AA289" s="24" t="n">
        <f aca="false">SUM(W289:Z289)</f>
        <v>0</v>
      </c>
      <c r="AB289" s="58" t="str">
        <f aca="false">IF(ISERROR(1-(Z289/AA289)),"-",1-(Z289/AA289))</f>
        <v>-</v>
      </c>
      <c r="AC289" s="59" t="str">
        <f aca="false">IF(ISERROR(AA289/T289),"-",AA289/T289)</f>
        <v>-</v>
      </c>
      <c r="AD289" s="60" t="str">
        <f aca="false">IF(ISERROR(AA289/T289),"-",AA289/T289)</f>
        <v>-</v>
      </c>
      <c r="AE289" s="60" t="n">
        <v>0.95</v>
      </c>
      <c r="AF289" s="60" t="n">
        <v>0.85</v>
      </c>
      <c r="AG289" s="61"/>
      <c r="AH289" s="1"/>
      <c r="AI289" s="1"/>
      <c r="AJ289" s="1"/>
      <c r="AK289" s="1"/>
    </row>
    <row r="290" customFormat="false" ht="14.25" hidden="false" customHeight="true" outlineLevel="0" collapsed="false">
      <c r="A290" s="1"/>
      <c r="B290" s="62" t="s">
        <v>51</v>
      </c>
      <c r="C290" s="57" t="n">
        <v>45573</v>
      </c>
      <c r="D290" s="1"/>
      <c r="E290" s="24" t="n">
        <f aca="false">+E289-F289</f>
        <v>0</v>
      </c>
      <c r="F290" s="24"/>
      <c r="G290" s="58" t="str">
        <f aca="false">IF(ISERR(F290/E290),"-",F290/E290)</f>
        <v>-</v>
      </c>
      <c r="H290" s="24"/>
      <c r="I290" s="24"/>
      <c r="J290" s="24"/>
      <c r="K290" s="24"/>
      <c r="L290" s="24" t="n">
        <f aca="false">SUM(H290:K290)</f>
        <v>0</v>
      </c>
      <c r="M290" s="58" t="str">
        <f aca="false">IF(ISERROR(1-(K290/L290)),"-",1-(K290/L290))</f>
        <v>-</v>
      </c>
      <c r="N290" s="59" t="str">
        <f aca="false">IF(ISERROR(L290/E290),"-",L290/E290)</f>
        <v>-</v>
      </c>
      <c r="O290" s="60" t="str">
        <f aca="false">IF(ISERROR(L290/E290),"-",L290/E290)</f>
        <v>-</v>
      </c>
      <c r="P290" s="60" t="n">
        <v>0.950000000000042</v>
      </c>
      <c r="Q290" s="60" t="n">
        <v>0.850000000000021</v>
      </c>
      <c r="R290" s="61"/>
      <c r="S290" s="1"/>
      <c r="T290" s="24" t="n">
        <f aca="false">+T289-U289</f>
        <v>0</v>
      </c>
      <c r="U290" s="24"/>
      <c r="V290" s="58" t="str">
        <f aca="false">IF(ISERR(U290/T290),"-",U290/T290)</f>
        <v>-</v>
      </c>
      <c r="W290" s="24"/>
      <c r="X290" s="24"/>
      <c r="Y290" s="24"/>
      <c r="Z290" s="24"/>
      <c r="AA290" s="24" t="n">
        <f aca="false">SUM(W290:Z290)</f>
        <v>0</v>
      </c>
      <c r="AB290" s="58" t="str">
        <f aca="false">IF(ISERROR(1-(Z290/AA290)),"-",1-(Z290/AA290))</f>
        <v>-</v>
      </c>
      <c r="AC290" s="59" t="str">
        <f aca="false">IF(ISERROR(AA290/T290),"-",AA290/T290)</f>
        <v>-</v>
      </c>
      <c r="AD290" s="60" t="str">
        <f aca="false">IF(ISERROR(AA290/T290),"-",AA290/T290)</f>
        <v>-</v>
      </c>
      <c r="AE290" s="60" t="n">
        <v>0.95</v>
      </c>
      <c r="AF290" s="60" t="n">
        <v>0.85</v>
      </c>
      <c r="AG290" s="61"/>
      <c r="AH290" s="1"/>
      <c r="AI290" s="1"/>
      <c r="AJ290" s="1"/>
      <c r="AK290" s="1"/>
    </row>
    <row r="291" customFormat="false" ht="14.25" hidden="false" customHeight="true" outlineLevel="0" collapsed="false">
      <c r="A291" s="1"/>
      <c r="B291" s="62" t="s">
        <v>51</v>
      </c>
      <c r="C291" s="57" t="n">
        <v>45574</v>
      </c>
      <c r="D291" s="1"/>
      <c r="E291" s="24" t="n">
        <f aca="false">+E290-F290</f>
        <v>0</v>
      </c>
      <c r="F291" s="24"/>
      <c r="G291" s="58" t="str">
        <f aca="false">IF(ISERR(F291/E291),"-",F291/E291)</f>
        <v>-</v>
      </c>
      <c r="H291" s="24"/>
      <c r="I291" s="24"/>
      <c r="J291" s="24"/>
      <c r="K291" s="24"/>
      <c r="L291" s="24" t="n">
        <f aca="false">SUM(H291:K291)</f>
        <v>0</v>
      </c>
      <c r="M291" s="58" t="str">
        <f aca="false">IF(ISERROR(1-(K291/L291)),"-",1-(K291/L291))</f>
        <v>-</v>
      </c>
      <c r="N291" s="59" t="str">
        <f aca="false">IF(ISERROR(L291/E291),"-",L291/E291)</f>
        <v>-</v>
      </c>
      <c r="O291" s="60" t="str">
        <f aca="false">IF(ISERROR(L291/E291),"-",L291/E291)</f>
        <v>-</v>
      </c>
      <c r="P291" s="60" t="n">
        <v>0.950000000000042</v>
      </c>
      <c r="Q291" s="60" t="n">
        <v>0.850000000000021</v>
      </c>
      <c r="R291" s="61"/>
      <c r="S291" s="1"/>
      <c r="T291" s="24" t="n">
        <f aca="false">+T290-U290</f>
        <v>0</v>
      </c>
      <c r="U291" s="24"/>
      <c r="V291" s="58" t="str">
        <f aca="false">IF(ISERR(U291/T291),"-",U291/T291)</f>
        <v>-</v>
      </c>
      <c r="W291" s="24"/>
      <c r="X291" s="24"/>
      <c r="Y291" s="24"/>
      <c r="Z291" s="24"/>
      <c r="AA291" s="24" t="n">
        <f aca="false">SUM(W291:Z291)</f>
        <v>0</v>
      </c>
      <c r="AB291" s="58" t="str">
        <f aca="false">IF(ISERROR(1-(Z291/AA291)),"-",1-(Z291/AA291))</f>
        <v>-</v>
      </c>
      <c r="AC291" s="59" t="str">
        <f aca="false">IF(ISERROR(AA291/T291),"-",AA291/T291)</f>
        <v>-</v>
      </c>
      <c r="AD291" s="60" t="str">
        <f aca="false">IF(ISERROR(AA291/T291),"-",AA291/T291)</f>
        <v>-</v>
      </c>
      <c r="AE291" s="60" t="n">
        <v>0.95</v>
      </c>
      <c r="AF291" s="60" t="n">
        <v>0.85</v>
      </c>
      <c r="AG291" s="61"/>
      <c r="AH291" s="1"/>
      <c r="AI291" s="1"/>
      <c r="AJ291" s="1"/>
      <c r="AK291" s="1"/>
    </row>
    <row r="292" customFormat="false" ht="14.25" hidden="false" customHeight="true" outlineLevel="0" collapsed="false">
      <c r="A292" s="1"/>
      <c r="B292" s="62" t="s">
        <v>51</v>
      </c>
      <c r="C292" s="57" t="n">
        <v>45575</v>
      </c>
      <c r="D292" s="1"/>
      <c r="E292" s="24" t="n">
        <f aca="false">+E291-F291</f>
        <v>0</v>
      </c>
      <c r="F292" s="24"/>
      <c r="G292" s="58" t="str">
        <f aca="false">IF(ISERR(F292/E292),"-",F292/E292)</f>
        <v>-</v>
      </c>
      <c r="H292" s="24"/>
      <c r="I292" s="24"/>
      <c r="J292" s="24"/>
      <c r="K292" s="24"/>
      <c r="L292" s="24" t="n">
        <f aca="false">SUM(H292:K292)</f>
        <v>0</v>
      </c>
      <c r="M292" s="58" t="str">
        <f aca="false">IF(ISERROR(1-(K292/L292)),"-",1-(K292/L292))</f>
        <v>-</v>
      </c>
      <c r="N292" s="59" t="str">
        <f aca="false">IF(ISERROR(L292/E292),"-",L292/E292)</f>
        <v>-</v>
      </c>
      <c r="O292" s="60" t="str">
        <f aca="false">IF(ISERROR(L292/E292),"-",L292/E292)</f>
        <v>-</v>
      </c>
      <c r="P292" s="60" t="n">
        <v>0.950000000000042</v>
      </c>
      <c r="Q292" s="60" t="n">
        <v>0.850000000000021</v>
      </c>
      <c r="R292" s="61"/>
      <c r="S292" s="1"/>
      <c r="T292" s="24" t="n">
        <f aca="false">+T291-U291</f>
        <v>0</v>
      </c>
      <c r="U292" s="24"/>
      <c r="V292" s="58" t="str">
        <f aca="false">IF(ISERR(U292/T292),"-",U292/T292)</f>
        <v>-</v>
      </c>
      <c r="W292" s="24"/>
      <c r="X292" s="24"/>
      <c r="Y292" s="24"/>
      <c r="Z292" s="24"/>
      <c r="AA292" s="24" t="n">
        <f aca="false">SUM(W292:Z292)</f>
        <v>0</v>
      </c>
      <c r="AB292" s="58" t="str">
        <f aca="false">IF(ISERROR(1-(Z292/AA292)),"-",1-(Z292/AA292))</f>
        <v>-</v>
      </c>
      <c r="AC292" s="59" t="str">
        <f aca="false">IF(ISERROR(AA292/T292),"-",AA292/T292)</f>
        <v>-</v>
      </c>
      <c r="AD292" s="60" t="str">
        <f aca="false">IF(ISERROR(AA292/T292),"-",AA292/T292)</f>
        <v>-</v>
      </c>
      <c r="AE292" s="60" t="n">
        <v>0.95</v>
      </c>
      <c r="AF292" s="60" t="n">
        <v>0.85</v>
      </c>
      <c r="AG292" s="61"/>
      <c r="AH292" s="1"/>
      <c r="AI292" s="1"/>
      <c r="AJ292" s="1"/>
      <c r="AK292" s="1"/>
    </row>
    <row r="293" customFormat="false" ht="14.25" hidden="false" customHeight="true" outlineLevel="0" collapsed="false">
      <c r="A293" s="1"/>
      <c r="B293" s="62" t="s">
        <v>51</v>
      </c>
      <c r="C293" s="57" t="n">
        <v>45576</v>
      </c>
      <c r="D293" s="1"/>
      <c r="E293" s="24" t="n">
        <f aca="false">+E292-F292</f>
        <v>0</v>
      </c>
      <c r="F293" s="24"/>
      <c r="G293" s="58" t="str">
        <f aca="false">IF(ISERR(F293/E293),"-",F293/E293)</f>
        <v>-</v>
      </c>
      <c r="H293" s="24"/>
      <c r="I293" s="24"/>
      <c r="J293" s="24"/>
      <c r="K293" s="24"/>
      <c r="L293" s="24" t="n">
        <f aca="false">SUM(H293:K293)</f>
        <v>0</v>
      </c>
      <c r="M293" s="58" t="str">
        <f aca="false">IF(ISERROR(1-(K293/L293)),"-",1-(K293/L293))</f>
        <v>-</v>
      </c>
      <c r="N293" s="59" t="str">
        <f aca="false">IF(ISERROR(L293/E293),"-",L293/E293)</f>
        <v>-</v>
      </c>
      <c r="O293" s="60" t="str">
        <f aca="false">IF(ISERROR(L293/E293),"-",L293/E293)</f>
        <v>-</v>
      </c>
      <c r="P293" s="60" t="n">
        <v>0.950000000000042</v>
      </c>
      <c r="Q293" s="60" t="n">
        <v>0.850000000000021</v>
      </c>
      <c r="R293" s="61"/>
      <c r="S293" s="1"/>
      <c r="T293" s="24" t="n">
        <f aca="false">+T292-U292</f>
        <v>0</v>
      </c>
      <c r="U293" s="24"/>
      <c r="V293" s="58" t="str">
        <f aca="false">IF(ISERR(U293/T293),"-",U293/T293)</f>
        <v>-</v>
      </c>
      <c r="W293" s="24"/>
      <c r="X293" s="24"/>
      <c r="Y293" s="24"/>
      <c r="Z293" s="24"/>
      <c r="AA293" s="24" t="n">
        <f aca="false">SUM(W293:Z293)</f>
        <v>0</v>
      </c>
      <c r="AB293" s="58" t="str">
        <f aca="false">IF(ISERROR(1-(Z293/AA293)),"-",1-(Z293/AA293))</f>
        <v>-</v>
      </c>
      <c r="AC293" s="59" t="str">
        <f aca="false">IF(ISERROR(AA293/T293),"-",AA293/T293)</f>
        <v>-</v>
      </c>
      <c r="AD293" s="60" t="str">
        <f aca="false">IF(ISERROR(AA293/T293),"-",AA293/T293)</f>
        <v>-</v>
      </c>
      <c r="AE293" s="60" t="n">
        <v>0.95</v>
      </c>
      <c r="AF293" s="60" t="n">
        <v>0.85</v>
      </c>
      <c r="AG293" s="61"/>
      <c r="AH293" s="1"/>
      <c r="AI293" s="1"/>
      <c r="AJ293" s="1"/>
      <c r="AK293" s="1"/>
    </row>
    <row r="294" customFormat="false" ht="14.25" hidden="false" customHeight="true" outlineLevel="0" collapsed="false">
      <c r="A294" s="1"/>
      <c r="B294" s="62" t="s">
        <v>51</v>
      </c>
      <c r="C294" s="57" t="n">
        <v>45577</v>
      </c>
      <c r="D294" s="1"/>
      <c r="E294" s="24" t="n">
        <f aca="false">+E293-F293</f>
        <v>0</v>
      </c>
      <c r="F294" s="24"/>
      <c r="G294" s="58" t="str">
        <f aca="false">IF(ISERR(F294/E294),"-",F294/E294)</f>
        <v>-</v>
      </c>
      <c r="H294" s="24"/>
      <c r="I294" s="24"/>
      <c r="J294" s="24"/>
      <c r="K294" s="24"/>
      <c r="L294" s="24" t="n">
        <f aca="false">SUM(H294:K294)</f>
        <v>0</v>
      </c>
      <c r="M294" s="58" t="str">
        <f aca="false">IF(ISERROR(1-(K294/L294)),"-",1-(K294/L294))</f>
        <v>-</v>
      </c>
      <c r="N294" s="59" t="str">
        <f aca="false">IF(ISERROR(L294/E294),"-",L294/E294)</f>
        <v>-</v>
      </c>
      <c r="O294" s="60" t="str">
        <f aca="false">IF(ISERROR(L294/E294),"-",L294/E294)</f>
        <v>-</v>
      </c>
      <c r="P294" s="60" t="n">
        <v>0.950000000000042</v>
      </c>
      <c r="Q294" s="60" t="n">
        <v>0.850000000000021</v>
      </c>
      <c r="R294" s="61"/>
      <c r="S294" s="1"/>
      <c r="T294" s="24" t="n">
        <f aca="false">+T293-U293</f>
        <v>0</v>
      </c>
      <c r="U294" s="24"/>
      <c r="V294" s="58" t="str">
        <f aca="false">IF(ISERR(U294/T294),"-",U294/T294)</f>
        <v>-</v>
      </c>
      <c r="W294" s="24"/>
      <c r="X294" s="24"/>
      <c r="Y294" s="24"/>
      <c r="Z294" s="24"/>
      <c r="AA294" s="24" t="n">
        <f aca="false">SUM(W294:Z294)</f>
        <v>0</v>
      </c>
      <c r="AB294" s="58" t="str">
        <f aca="false">IF(ISERROR(1-(Z294/AA294)),"-",1-(Z294/AA294))</f>
        <v>-</v>
      </c>
      <c r="AC294" s="59" t="str">
        <f aca="false">IF(ISERROR(AA294/T294),"-",AA294/T294)</f>
        <v>-</v>
      </c>
      <c r="AD294" s="60" t="str">
        <f aca="false">IF(ISERROR(AA294/T294),"-",AA294/T294)</f>
        <v>-</v>
      </c>
      <c r="AE294" s="60" t="n">
        <v>0.95</v>
      </c>
      <c r="AF294" s="60" t="n">
        <v>0.85</v>
      </c>
      <c r="AG294" s="61"/>
      <c r="AH294" s="1"/>
      <c r="AI294" s="1"/>
      <c r="AJ294" s="1"/>
      <c r="AK294" s="1"/>
    </row>
    <row r="295" customFormat="false" ht="14.25" hidden="false" customHeight="true" outlineLevel="0" collapsed="false">
      <c r="A295" s="1"/>
      <c r="B295" s="62" t="s">
        <v>51</v>
      </c>
      <c r="C295" s="57" t="n">
        <v>45578</v>
      </c>
      <c r="D295" s="1"/>
      <c r="E295" s="24" t="n">
        <f aca="false">+E294-F294</f>
        <v>0</v>
      </c>
      <c r="F295" s="24"/>
      <c r="G295" s="58" t="str">
        <f aca="false">IF(ISERR(F295/E295),"-",F295/E295)</f>
        <v>-</v>
      </c>
      <c r="H295" s="24"/>
      <c r="I295" s="24"/>
      <c r="J295" s="24"/>
      <c r="K295" s="24"/>
      <c r="L295" s="24" t="n">
        <f aca="false">SUM(H295:K295)</f>
        <v>0</v>
      </c>
      <c r="M295" s="58" t="str">
        <f aca="false">IF(ISERROR(1-(K295/L295)),"-",1-(K295/L295))</f>
        <v>-</v>
      </c>
      <c r="N295" s="59" t="str">
        <f aca="false">IF(ISERROR(L295/E295),"-",L295/E295)</f>
        <v>-</v>
      </c>
      <c r="O295" s="60" t="str">
        <f aca="false">IF(ISERROR(L295/E295),"-",L295/E295)</f>
        <v>-</v>
      </c>
      <c r="P295" s="60" t="n">
        <v>0.950000000000042</v>
      </c>
      <c r="Q295" s="60" t="n">
        <v>0.850000000000021</v>
      </c>
      <c r="R295" s="61"/>
      <c r="S295" s="1"/>
      <c r="T295" s="24" t="n">
        <f aca="false">+T294-U294</f>
        <v>0</v>
      </c>
      <c r="U295" s="24"/>
      <c r="V295" s="58" t="str">
        <f aca="false">IF(ISERR(U295/T295),"-",U295/T295)</f>
        <v>-</v>
      </c>
      <c r="W295" s="24"/>
      <c r="X295" s="24"/>
      <c r="Y295" s="24"/>
      <c r="Z295" s="24"/>
      <c r="AA295" s="24" t="n">
        <f aca="false">SUM(W295:Z295)</f>
        <v>0</v>
      </c>
      <c r="AB295" s="58" t="str">
        <f aca="false">IF(ISERROR(1-(Z295/AA295)),"-",1-(Z295/AA295))</f>
        <v>-</v>
      </c>
      <c r="AC295" s="59" t="str">
        <f aca="false">IF(ISERROR(AA295/T295),"-",AA295/T295)</f>
        <v>-</v>
      </c>
      <c r="AD295" s="60" t="str">
        <f aca="false">IF(ISERROR(AA295/T295),"-",AA295/T295)</f>
        <v>-</v>
      </c>
      <c r="AE295" s="60" t="n">
        <v>0.95</v>
      </c>
      <c r="AF295" s="60" t="n">
        <v>0.85</v>
      </c>
      <c r="AG295" s="61"/>
      <c r="AH295" s="1"/>
      <c r="AI295" s="1"/>
      <c r="AJ295" s="1"/>
      <c r="AK295" s="1"/>
    </row>
    <row r="296" customFormat="false" ht="14.25" hidden="false" customHeight="true" outlineLevel="0" collapsed="false">
      <c r="A296" s="1"/>
      <c r="B296" s="62" t="s">
        <v>51</v>
      </c>
      <c r="C296" s="57" t="n">
        <v>45579</v>
      </c>
      <c r="D296" s="1"/>
      <c r="E296" s="24" t="n">
        <f aca="false">+E295-F295</f>
        <v>0</v>
      </c>
      <c r="F296" s="24"/>
      <c r="G296" s="58" t="str">
        <f aca="false">IF(ISERR(F296/E296),"-",F296/E296)</f>
        <v>-</v>
      </c>
      <c r="H296" s="24"/>
      <c r="I296" s="24"/>
      <c r="J296" s="24"/>
      <c r="K296" s="24"/>
      <c r="L296" s="24" t="n">
        <f aca="false">SUM(H296:K296)</f>
        <v>0</v>
      </c>
      <c r="M296" s="58" t="str">
        <f aca="false">IF(ISERROR(1-(K296/L296)),"-",1-(K296/L296))</f>
        <v>-</v>
      </c>
      <c r="N296" s="59" t="str">
        <f aca="false">IF(ISERROR(L296/E296),"-",L296/E296)</f>
        <v>-</v>
      </c>
      <c r="O296" s="60" t="str">
        <f aca="false">IF(ISERROR(L296/E296),"-",L296/E296)</f>
        <v>-</v>
      </c>
      <c r="P296" s="60" t="n">
        <v>0.950000000000043</v>
      </c>
      <c r="Q296" s="60" t="n">
        <v>0.850000000000021</v>
      </c>
      <c r="R296" s="61"/>
      <c r="S296" s="1"/>
      <c r="T296" s="24" t="n">
        <f aca="false">+T295-U295</f>
        <v>0</v>
      </c>
      <c r="U296" s="24"/>
      <c r="V296" s="58" t="str">
        <f aca="false">IF(ISERR(U296/T296),"-",U296/T296)</f>
        <v>-</v>
      </c>
      <c r="W296" s="24"/>
      <c r="X296" s="24"/>
      <c r="Y296" s="24"/>
      <c r="Z296" s="24"/>
      <c r="AA296" s="24" t="n">
        <f aca="false">SUM(W296:Z296)</f>
        <v>0</v>
      </c>
      <c r="AB296" s="58" t="str">
        <f aca="false">IF(ISERROR(1-(Z296/AA296)),"-",1-(Z296/AA296))</f>
        <v>-</v>
      </c>
      <c r="AC296" s="59" t="str">
        <f aca="false">IF(ISERROR(AA296/T296),"-",AA296/T296)</f>
        <v>-</v>
      </c>
      <c r="AD296" s="60" t="str">
        <f aca="false">IF(ISERROR(AA296/T296),"-",AA296/T296)</f>
        <v>-</v>
      </c>
      <c r="AE296" s="60" t="n">
        <v>0.95</v>
      </c>
      <c r="AF296" s="60" t="n">
        <v>0.85</v>
      </c>
      <c r="AG296" s="61"/>
      <c r="AH296" s="1"/>
      <c r="AI296" s="1"/>
      <c r="AJ296" s="1"/>
      <c r="AK296" s="1"/>
    </row>
    <row r="297" customFormat="false" ht="14.25" hidden="false" customHeight="true" outlineLevel="0" collapsed="false">
      <c r="A297" s="1"/>
      <c r="B297" s="62" t="s">
        <v>51</v>
      </c>
      <c r="C297" s="57" t="n">
        <v>45580</v>
      </c>
      <c r="D297" s="1"/>
      <c r="E297" s="24" t="n">
        <f aca="false">+E296-F296</f>
        <v>0</v>
      </c>
      <c r="F297" s="24"/>
      <c r="G297" s="58" t="str">
        <f aca="false">IF(ISERR(F297/E297),"-",F297/E297)</f>
        <v>-</v>
      </c>
      <c r="H297" s="24"/>
      <c r="I297" s="24"/>
      <c r="J297" s="24"/>
      <c r="K297" s="24"/>
      <c r="L297" s="24" t="n">
        <f aca="false">SUM(H297:K297)</f>
        <v>0</v>
      </c>
      <c r="M297" s="58" t="str">
        <f aca="false">IF(ISERROR(1-(K297/L297)),"-",1-(K297/L297))</f>
        <v>-</v>
      </c>
      <c r="N297" s="59" t="str">
        <f aca="false">IF(ISERROR(L297/E297),"-",L297/E297)</f>
        <v>-</v>
      </c>
      <c r="O297" s="60" t="str">
        <f aca="false">IF(ISERROR(L297/E297),"-",L297/E297)</f>
        <v>-</v>
      </c>
      <c r="P297" s="60" t="n">
        <v>0.950000000000043</v>
      </c>
      <c r="Q297" s="60" t="n">
        <v>0.850000000000021</v>
      </c>
      <c r="R297" s="61"/>
      <c r="S297" s="1"/>
      <c r="T297" s="24" t="n">
        <f aca="false">+T296-U296</f>
        <v>0</v>
      </c>
      <c r="U297" s="24"/>
      <c r="V297" s="58" t="str">
        <f aca="false">IF(ISERR(U297/T297),"-",U297/T297)</f>
        <v>-</v>
      </c>
      <c r="W297" s="24"/>
      <c r="X297" s="24"/>
      <c r="Y297" s="24"/>
      <c r="Z297" s="24"/>
      <c r="AA297" s="24" t="n">
        <f aca="false">SUM(W297:Z297)</f>
        <v>0</v>
      </c>
      <c r="AB297" s="58" t="str">
        <f aca="false">IF(ISERROR(1-(Z297/AA297)),"-",1-(Z297/AA297))</f>
        <v>-</v>
      </c>
      <c r="AC297" s="59" t="str">
        <f aca="false">IF(ISERROR(AA297/T297),"-",AA297/T297)</f>
        <v>-</v>
      </c>
      <c r="AD297" s="60" t="str">
        <f aca="false">IF(ISERROR(AA297/T297),"-",AA297/T297)</f>
        <v>-</v>
      </c>
      <c r="AE297" s="60" t="n">
        <v>0.95</v>
      </c>
      <c r="AF297" s="60" t="n">
        <v>0.85</v>
      </c>
      <c r="AG297" s="61"/>
      <c r="AH297" s="1"/>
      <c r="AI297" s="1"/>
      <c r="AJ297" s="1"/>
      <c r="AK297" s="1"/>
    </row>
    <row r="298" customFormat="false" ht="14.25" hidden="false" customHeight="true" outlineLevel="0" collapsed="false">
      <c r="A298" s="1"/>
      <c r="B298" s="62" t="s">
        <v>51</v>
      </c>
      <c r="C298" s="57" t="n">
        <v>45581</v>
      </c>
      <c r="D298" s="1"/>
      <c r="E298" s="24" t="n">
        <f aca="false">+E297-F297</f>
        <v>0</v>
      </c>
      <c r="F298" s="24"/>
      <c r="G298" s="58" t="str">
        <f aca="false">IF(ISERR(F298/E298),"-",F298/E298)</f>
        <v>-</v>
      </c>
      <c r="H298" s="24"/>
      <c r="I298" s="24"/>
      <c r="J298" s="24"/>
      <c r="K298" s="24"/>
      <c r="L298" s="24" t="n">
        <f aca="false">SUM(H298:K298)</f>
        <v>0</v>
      </c>
      <c r="M298" s="58" t="str">
        <f aca="false">IF(ISERROR(1-(K298/L298)),"-",1-(K298/L298))</f>
        <v>-</v>
      </c>
      <c r="N298" s="59" t="str">
        <f aca="false">IF(ISERROR(L298/E298),"-",L298/E298)</f>
        <v>-</v>
      </c>
      <c r="O298" s="60" t="str">
        <f aca="false">IF(ISERROR(L298/E298),"-",L298/E298)</f>
        <v>-</v>
      </c>
      <c r="P298" s="60" t="n">
        <v>0.950000000000043</v>
      </c>
      <c r="Q298" s="60" t="n">
        <v>0.850000000000021</v>
      </c>
      <c r="R298" s="61"/>
      <c r="S298" s="1"/>
      <c r="T298" s="24" t="n">
        <f aca="false">+T297-U297</f>
        <v>0</v>
      </c>
      <c r="U298" s="24"/>
      <c r="V298" s="58" t="str">
        <f aca="false">IF(ISERR(U298/T298),"-",U298/T298)</f>
        <v>-</v>
      </c>
      <c r="W298" s="24"/>
      <c r="X298" s="24"/>
      <c r="Y298" s="24"/>
      <c r="Z298" s="24"/>
      <c r="AA298" s="24" t="n">
        <f aca="false">SUM(W298:Z298)</f>
        <v>0</v>
      </c>
      <c r="AB298" s="58" t="str">
        <f aca="false">IF(ISERROR(1-(Z298/AA298)),"-",1-(Z298/AA298))</f>
        <v>-</v>
      </c>
      <c r="AC298" s="59" t="str">
        <f aca="false">IF(ISERROR(AA298/T298),"-",AA298/T298)</f>
        <v>-</v>
      </c>
      <c r="AD298" s="60" t="str">
        <f aca="false">IF(ISERROR(AA298/T298),"-",AA298/T298)</f>
        <v>-</v>
      </c>
      <c r="AE298" s="60" t="n">
        <v>0.95</v>
      </c>
      <c r="AF298" s="60" t="n">
        <v>0.85</v>
      </c>
      <c r="AG298" s="61"/>
      <c r="AH298" s="1"/>
      <c r="AI298" s="1"/>
      <c r="AJ298" s="1"/>
      <c r="AK298" s="1"/>
    </row>
    <row r="299" customFormat="false" ht="14.25" hidden="false" customHeight="true" outlineLevel="0" collapsed="false">
      <c r="A299" s="1"/>
      <c r="B299" s="62" t="s">
        <v>51</v>
      </c>
      <c r="C299" s="57" t="n">
        <v>45582</v>
      </c>
      <c r="D299" s="1"/>
      <c r="E299" s="24" t="n">
        <f aca="false">+E298-F298</f>
        <v>0</v>
      </c>
      <c r="F299" s="24"/>
      <c r="G299" s="58" t="str">
        <f aca="false">IF(ISERR(F299/E299),"-",F299/E299)</f>
        <v>-</v>
      </c>
      <c r="H299" s="24"/>
      <c r="I299" s="24"/>
      <c r="J299" s="24"/>
      <c r="K299" s="24"/>
      <c r="L299" s="24" t="n">
        <f aca="false">SUM(H299:K299)</f>
        <v>0</v>
      </c>
      <c r="M299" s="58" t="str">
        <f aca="false">IF(ISERROR(1-(K299/L299)),"-",1-(K299/L299))</f>
        <v>-</v>
      </c>
      <c r="N299" s="59" t="str">
        <f aca="false">IF(ISERROR(L299/E299),"-",L299/E299)</f>
        <v>-</v>
      </c>
      <c r="O299" s="60" t="str">
        <f aca="false">IF(ISERROR(L299/E299),"-",L299/E299)</f>
        <v>-</v>
      </c>
      <c r="P299" s="60" t="n">
        <v>0.950000000000043</v>
      </c>
      <c r="Q299" s="60" t="n">
        <v>0.850000000000022</v>
      </c>
      <c r="R299" s="61"/>
      <c r="S299" s="1"/>
      <c r="T299" s="24" t="n">
        <f aca="false">+T298-U298</f>
        <v>0</v>
      </c>
      <c r="U299" s="24"/>
      <c r="V299" s="58" t="str">
        <f aca="false">IF(ISERR(U299/T299),"-",U299/T299)</f>
        <v>-</v>
      </c>
      <c r="W299" s="24"/>
      <c r="X299" s="24"/>
      <c r="Y299" s="24"/>
      <c r="Z299" s="24"/>
      <c r="AA299" s="24" t="n">
        <f aca="false">SUM(W299:Z299)</f>
        <v>0</v>
      </c>
      <c r="AB299" s="58" t="str">
        <f aca="false">IF(ISERROR(1-(Z299/AA299)),"-",1-(Z299/AA299))</f>
        <v>-</v>
      </c>
      <c r="AC299" s="59" t="str">
        <f aca="false">IF(ISERROR(AA299/T299),"-",AA299/T299)</f>
        <v>-</v>
      </c>
      <c r="AD299" s="60" t="str">
        <f aca="false">IF(ISERROR(AA299/T299),"-",AA299/T299)</f>
        <v>-</v>
      </c>
      <c r="AE299" s="60" t="n">
        <v>0.95</v>
      </c>
      <c r="AF299" s="60" t="n">
        <v>0.85</v>
      </c>
      <c r="AG299" s="61"/>
      <c r="AH299" s="1"/>
      <c r="AI299" s="1"/>
      <c r="AJ299" s="1"/>
      <c r="AK299" s="1"/>
    </row>
    <row r="300" customFormat="false" ht="14.25" hidden="false" customHeight="true" outlineLevel="0" collapsed="false">
      <c r="A300" s="1"/>
      <c r="B300" s="62" t="s">
        <v>51</v>
      </c>
      <c r="C300" s="57" t="n">
        <v>45583</v>
      </c>
      <c r="D300" s="1"/>
      <c r="E300" s="24" t="n">
        <f aca="false">+E299-F299</f>
        <v>0</v>
      </c>
      <c r="F300" s="24"/>
      <c r="G300" s="58" t="str">
        <f aca="false">IF(ISERR(F300/E300),"-",F300/E300)</f>
        <v>-</v>
      </c>
      <c r="H300" s="24"/>
      <c r="I300" s="24"/>
      <c r="J300" s="24"/>
      <c r="K300" s="24"/>
      <c r="L300" s="24" t="n">
        <f aca="false">SUM(H300:K300)</f>
        <v>0</v>
      </c>
      <c r="M300" s="58" t="str">
        <f aca="false">IF(ISERROR(1-(K300/L300)),"-",1-(K300/L300))</f>
        <v>-</v>
      </c>
      <c r="N300" s="59" t="str">
        <f aca="false">IF(ISERROR(L300/E300),"-",L300/E300)</f>
        <v>-</v>
      </c>
      <c r="O300" s="60" t="str">
        <f aca="false">IF(ISERROR(L300/E300),"-",L300/E300)</f>
        <v>-</v>
      </c>
      <c r="P300" s="60" t="n">
        <v>0.950000000000043</v>
      </c>
      <c r="Q300" s="60" t="n">
        <v>0.850000000000022</v>
      </c>
      <c r="R300" s="61"/>
      <c r="S300" s="1"/>
      <c r="T300" s="24" t="n">
        <f aca="false">+T299-U299</f>
        <v>0</v>
      </c>
      <c r="U300" s="24"/>
      <c r="V300" s="58" t="str">
        <f aca="false">IF(ISERR(U300/T300),"-",U300/T300)</f>
        <v>-</v>
      </c>
      <c r="W300" s="24"/>
      <c r="X300" s="24"/>
      <c r="Y300" s="24"/>
      <c r="Z300" s="24"/>
      <c r="AA300" s="24" t="n">
        <f aca="false">SUM(W300:Z300)</f>
        <v>0</v>
      </c>
      <c r="AB300" s="58" t="str">
        <f aca="false">IF(ISERROR(1-(Z300/AA300)),"-",1-(Z300/AA300))</f>
        <v>-</v>
      </c>
      <c r="AC300" s="59" t="str">
        <f aca="false">IF(ISERROR(AA300/T300),"-",AA300/T300)</f>
        <v>-</v>
      </c>
      <c r="AD300" s="60" t="str">
        <f aca="false">IF(ISERROR(AA300/T300),"-",AA300/T300)</f>
        <v>-</v>
      </c>
      <c r="AE300" s="60" t="n">
        <v>0.95</v>
      </c>
      <c r="AF300" s="60" t="n">
        <v>0.85</v>
      </c>
      <c r="AG300" s="61"/>
      <c r="AH300" s="1"/>
      <c r="AI300" s="1"/>
      <c r="AJ300" s="1"/>
      <c r="AK300" s="1"/>
    </row>
    <row r="301" customFormat="false" ht="14.25" hidden="false" customHeight="true" outlineLevel="0" collapsed="false">
      <c r="A301" s="1"/>
      <c r="B301" s="62" t="s">
        <v>51</v>
      </c>
      <c r="C301" s="57" t="n">
        <v>45584</v>
      </c>
      <c r="D301" s="1"/>
      <c r="E301" s="24" t="n">
        <f aca="false">+E300-F300</f>
        <v>0</v>
      </c>
      <c r="F301" s="24"/>
      <c r="G301" s="58" t="str">
        <f aca="false">IF(ISERR(F301/E301),"-",F301/E301)</f>
        <v>-</v>
      </c>
      <c r="H301" s="24"/>
      <c r="I301" s="24"/>
      <c r="J301" s="24"/>
      <c r="K301" s="24"/>
      <c r="L301" s="24" t="n">
        <f aca="false">SUM(H301:K301)</f>
        <v>0</v>
      </c>
      <c r="M301" s="58" t="str">
        <f aca="false">IF(ISERROR(1-(K301/L301)),"-",1-(K301/L301))</f>
        <v>-</v>
      </c>
      <c r="N301" s="59" t="str">
        <f aca="false">IF(ISERROR(L301/E301),"-",L301/E301)</f>
        <v>-</v>
      </c>
      <c r="O301" s="60" t="str">
        <f aca="false">IF(ISERROR(L301/E301),"-",L301/E301)</f>
        <v>-</v>
      </c>
      <c r="P301" s="60" t="n">
        <v>0.950000000000043</v>
      </c>
      <c r="Q301" s="60" t="n">
        <v>0.850000000000022</v>
      </c>
      <c r="R301" s="61"/>
      <c r="S301" s="1"/>
      <c r="T301" s="24" t="n">
        <f aca="false">+T300-U300</f>
        <v>0</v>
      </c>
      <c r="U301" s="24"/>
      <c r="V301" s="58" t="str">
        <f aca="false">IF(ISERR(U301/T301),"-",U301/T301)</f>
        <v>-</v>
      </c>
      <c r="W301" s="24"/>
      <c r="X301" s="24"/>
      <c r="Y301" s="24"/>
      <c r="Z301" s="24"/>
      <c r="AA301" s="24" t="n">
        <f aca="false">SUM(W301:Z301)</f>
        <v>0</v>
      </c>
      <c r="AB301" s="58" t="str">
        <f aca="false">IF(ISERROR(1-(Z301/AA301)),"-",1-(Z301/AA301))</f>
        <v>-</v>
      </c>
      <c r="AC301" s="59" t="str">
        <f aca="false">IF(ISERROR(AA301/T301),"-",AA301/T301)</f>
        <v>-</v>
      </c>
      <c r="AD301" s="60" t="str">
        <f aca="false">IF(ISERROR(AA301/T301),"-",AA301/T301)</f>
        <v>-</v>
      </c>
      <c r="AE301" s="60" t="n">
        <v>0.95</v>
      </c>
      <c r="AF301" s="60" t="n">
        <v>0.85</v>
      </c>
      <c r="AG301" s="61"/>
      <c r="AH301" s="1"/>
      <c r="AI301" s="1"/>
      <c r="AJ301" s="1"/>
      <c r="AK301" s="1"/>
    </row>
    <row r="302" customFormat="false" ht="14.25" hidden="false" customHeight="true" outlineLevel="0" collapsed="false">
      <c r="A302" s="1"/>
      <c r="B302" s="62" t="s">
        <v>51</v>
      </c>
      <c r="C302" s="57" t="n">
        <v>45585</v>
      </c>
      <c r="D302" s="1"/>
      <c r="E302" s="24" t="n">
        <f aca="false">+E301-F301</f>
        <v>0</v>
      </c>
      <c r="F302" s="24"/>
      <c r="G302" s="58" t="str">
        <f aca="false">IF(ISERR(F302/E302),"-",F302/E302)</f>
        <v>-</v>
      </c>
      <c r="H302" s="24"/>
      <c r="I302" s="24"/>
      <c r="J302" s="24"/>
      <c r="K302" s="24"/>
      <c r="L302" s="24" t="n">
        <f aca="false">SUM(H302:K302)</f>
        <v>0</v>
      </c>
      <c r="M302" s="58" t="str">
        <f aca="false">IF(ISERROR(1-(K302/L302)),"-",1-(K302/L302))</f>
        <v>-</v>
      </c>
      <c r="N302" s="59" t="str">
        <f aca="false">IF(ISERROR(L302/E302),"-",L302/E302)</f>
        <v>-</v>
      </c>
      <c r="O302" s="60" t="str">
        <f aca="false">IF(ISERROR(L302/E302),"-",L302/E302)</f>
        <v>-</v>
      </c>
      <c r="P302" s="60" t="n">
        <v>0.950000000000044</v>
      </c>
      <c r="Q302" s="60" t="n">
        <v>0.850000000000022</v>
      </c>
      <c r="R302" s="61"/>
      <c r="S302" s="1"/>
      <c r="T302" s="24" t="n">
        <f aca="false">+T301-U301</f>
        <v>0</v>
      </c>
      <c r="U302" s="24"/>
      <c r="V302" s="58" t="str">
        <f aca="false">IF(ISERR(U302/T302),"-",U302/T302)</f>
        <v>-</v>
      </c>
      <c r="W302" s="24"/>
      <c r="X302" s="24"/>
      <c r="Y302" s="24"/>
      <c r="Z302" s="24"/>
      <c r="AA302" s="24" t="n">
        <f aca="false">SUM(W302:Z302)</f>
        <v>0</v>
      </c>
      <c r="AB302" s="58" t="str">
        <f aca="false">IF(ISERROR(1-(Z302/AA302)),"-",1-(Z302/AA302))</f>
        <v>-</v>
      </c>
      <c r="AC302" s="59" t="str">
        <f aca="false">IF(ISERROR(AA302/T302),"-",AA302/T302)</f>
        <v>-</v>
      </c>
      <c r="AD302" s="60" t="str">
        <f aca="false">IF(ISERROR(AA302/T302),"-",AA302/T302)</f>
        <v>-</v>
      </c>
      <c r="AE302" s="60" t="n">
        <v>0.95</v>
      </c>
      <c r="AF302" s="60" t="n">
        <v>0.85</v>
      </c>
      <c r="AG302" s="61"/>
      <c r="AH302" s="1"/>
      <c r="AI302" s="1"/>
      <c r="AJ302" s="1"/>
      <c r="AK302" s="1"/>
    </row>
    <row r="303" customFormat="false" ht="14.25" hidden="false" customHeight="true" outlineLevel="0" collapsed="false">
      <c r="A303" s="1"/>
      <c r="B303" s="62" t="s">
        <v>51</v>
      </c>
      <c r="C303" s="57" t="n">
        <v>45586</v>
      </c>
      <c r="D303" s="1"/>
      <c r="E303" s="24" t="n">
        <f aca="false">+E302-F302</f>
        <v>0</v>
      </c>
      <c r="F303" s="24"/>
      <c r="G303" s="58" t="str">
        <f aca="false">IF(ISERR(F303/E303),"-",F303/E303)</f>
        <v>-</v>
      </c>
      <c r="H303" s="24"/>
      <c r="I303" s="24"/>
      <c r="J303" s="24"/>
      <c r="K303" s="24"/>
      <c r="L303" s="24" t="n">
        <f aca="false">SUM(H303:K303)</f>
        <v>0</v>
      </c>
      <c r="M303" s="58" t="str">
        <f aca="false">IF(ISERROR(1-(K303/L303)),"-",1-(K303/L303))</f>
        <v>-</v>
      </c>
      <c r="N303" s="59" t="str">
        <f aca="false">IF(ISERROR(L303/E303),"-",L303/E303)</f>
        <v>-</v>
      </c>
      <c r="O303" s="60" t="str">
        <f aca="false">IF(ISERROR(L303/E303),"-",L303/E303)</f>
        <v>-</v>
      </c>
      <c r="P303" s="60" t="n">
        <v>0.950000000000044</v>
      </c>
      <c r="Q303" s="60" t="n">
        <v>0.850000000000022</v>
      </c>
      <c r="R303" s="61"/>
      <c r="S303" s="1"/>
      <c r="T303" s="24" t="n">
        <f aca="false">+T302-U302</f>
        <v>0</v>
      </c>
      <c r="U303" s="24"/>
      <c r="V303" s="58" t="str">
        <f aca="false">IF(ISERR(U303/T303),"-",U303/T303)</f>
        <v>-</v>
      </c>
      <c r="W303" s="24"/>
      <c r="X303" s="24"/>
      <c r="Y303" s="24"/>
      <c r="Z303" s="24"/>
      <c r="AA303" s="24" t="n">
        <f aca="false">SUM(W303:Z303)</f>
        <v>0</v>
      </c>
      <c r="AB303" s="58" t="str">
        <f aca="false">IF(ISERROR(1-(Z303/AA303)),"-",1-(Z303/AA303))</f>
        <v>-</v>
      </c>
      <c r="AC303" s="59" t="str">
        <f aca="false">IF(ISERROR(AA303/T303),"-",AA303/T303)</f>
        <v>-</v>
      </c>
      <c r="AD303" s="60" t="str">
        <f aca="false">IF(ISERROR(AA303/T303),"-",AA303/T303)</f>
        <v>-</v>
      </c>
      <c r="AE303" s="60" t="n">
        <v>0.95</v>
      </c>
      <c r="AF303" s="60" t="n">
        <v>0.85</v>
      </c>
      <c r="AG303" s="61"/>
      <c r="AH303" s="1"/>
      <c r="AI303" s="1"/>
      <c r="AJ303" s="1"/>
      <c r="AK303" s="1"/>
    </row>
    <row r="304" customFormat="false" ht="14.25" hidden="false" customHeight="true" outlineLevel="0" collapsed="false">
      <c r="A304" s="1"/>
      <c r="B304" s="62" t="s">
        <v>51</v>
      </c>
      <c r="C304" s="57" t="n">
        <v>45587</v>
      </c>
      <c r="D304" s="1"/>
      <c r="E304" s="24" t="n">
        <f aca="false">+E303-F303</f>
        <v>0</v>
      </c>
      <c r="F304" s="24"/>
      <c r="G304" s="58" t="str">
        <f aca="false">IF(ISERR(F304/E304),"-",F304/E304)</f>
        <v>-</v>
      </c>
      <c r="H304" s="24"/>
      <c r="I304" s="24"/>
      <c r="J304" s="24"/>
      <c r="K304" s="24"/>
      <c r="L304" s="24" t="n">
        <f aca="false">SUM(H304:K304)</f>
        <v>0</v>
      </c>
      <c r="M304" s="58" t="str">
        <f aca="false">IF(ISERROR(1-(K304/L304)),"-",1-(K304/L304))</f>
        <v>-</v>
      </c>
      <c r="N304" s="59" t="str">
        <f aca="false">IF(ISERROR(L304/E304),"-",L304/E304)</f>
        <v>-</v>
      </c>
      <c r="O304" s="60" t="str">
        <f aca="false">IF(ISERROR(L304/E304),"-",L304/E304)</f>
        <v>-</v>
      </c>
      <c r="P304" s="60" t="n">
        <v>0.950000000000044</v>
      </c>
      <c r="Q304" s="60" t="n">
        <v>0.850000000000022</v>
      </c>
      <c r="R304" s="61"/>
      <c r="S304" s="1"/>
      <c r="T304" s="24" t="n">
        <f aca="false">+T303-U303</f>
        <v>0</v>
      </c>
      <c r="U304" s="24"/>
      <c r="V304" s="58" t="str">
        <f aca="false">IF(ISERR(U304/T304),"-",U304/T304)</f>
        <v>-</v>
      </c>
      <c r="W304" s="24"/>
      <c r="X304" s="24"/>
      <c r="Y304" s="24"/>
      <c r="Z304" s="24"/>
      <c r="AA304" s="24" t="n">
        <f aca="false">SUM(W304:Z304)</f>
        <v>0</v>
      </c>
      <c r="AB304" s="58" t="str">
        <f aca="false">IF(ISERROR(1-(Z304/AA304)),"-",1-(Z304/AA304))</f>
        <v>-</v>
      </c>
      <c r="AC304" s="59" t="str">
        <f aca="false">IF(ISERROR(AA304/T304),"-",AA304/T304)</f>
        <v>-</v>
      </c>
      <c r="AD304" s="60" t="str">
        <f aca="false">IF(ISERROR(AA304/T304),"-",AA304/T304)</f>
        <v>-</v>
      </c>
      <c r="AE304" s="60" t="n">
        <v>0.95</v>
      </c>
      <c r="AF304" s="60" t="n">
        <v>0.85</v>
      </c>
      <c r="AG304" s="61"/>
      <c r="AH304" s="1"/>
      <c r="AI304" s="1"/>
      <c r="AJ304" s="1"/>
      <c r="AK304" s="1"/>
    </row>
    <row r="305" customFormat="false" ht="14.25" hidden="false" customHeight="true" outlineLevel="0" collapsed="false">
      <c r="A305" s="1"/>
      <c r="B305" s="62" t="s">
        <v>51</v>
      </c>
      <c r="C305" s="57" t="n">
        <v>45588</v>
      </c>
      <c r="D305" s="1"/>
      <c r="E305" s="24" t="n">
        <f aca="false">+E304-F304</f>
        <v>0</v>
      </c>
      <c r="F305" s="24"/>
      <c r="G305" s="58" t="str">
        <f aca="false">IF(ISERR(F305/E305),"-",F305/E305)</f>
        <v>-</v>
      </c>
      <c r="H305" s="24"/>
      <c r="I305" s="24"/>
      <c r="J305" s="24"/>
      <c r="K305" s="24"/>
      <c r="L305" s="24" t="n">
        <f aca="false">SUM(H305:K305)</f>
        <v>0</v>
      </c>
      <c r="M305" s="58" t="str">
        <f aca="false">IF(ISERROR(1-(K305/L305)),"-",1-(K305/L305))</f>
        <v>-</v>
      </c>
      <c r="N305" s="59" t="str">
        <f aca="false">IF(ISERROR(L305/E305),"-",L305/E305)</f>
        <v>-</v>
      </c>
      <c r="O305" s="60" t="str">
        <f aca="false">IF(ISERROR(L305/E305),"-",L305/E305)</f>
        <v>-</v>
      </c>
      <c r="P305" s="60" t="n">
        <v>0.950000000000044</v>
      </c>
      <c r="Q305" s="60" t="n">
        <v>0.850000000000022</v>
      </c>
      <c r="R305" s="61"/>
      <c r="S305" s="1"/>
      <c r="T305" s="24" t="n">
        <f aca="false">+T304-U304</f>
        <v>0</v>
      </c>
      <c r="U305" s="24"/>
      <c r="V305" s="58" t="str">
        <f aca="false">IF(ISERR(U305/T305),"-",U305/T305)</f>
        <v>-</v>
      </c>
      <c r="W305" s="24"/>
      <c r="X305" s="24"/>
      <c r="Y305" s="24"/>
      <c r="Z305" s="24"/>
      <c r="AA305" s="24" t="n">
        <f aca="false">SUM(W305:Z305)</f>
        <v>0</v>
      </c>
      <c r="AB305" s="58" t="str">
        <f aca="false">IF(ISERROR(1-(Z305/AA305)),"-",1-(Z305/AA305))</f>
        <v>-</v>
      </c>
      <c r="AC305" s="59" t="str">
        <f aca="false">IF(ISERROR(AA305/T305),"-",AA305/T305)</f>
        <v>-</v>
      </c>
      <c r="AD305" s="60" t="str">
        <f aca="false">IF(ISERROR(AA305/T305),"-",AA305/T305)</f>
        <v>-</v>
      </c>
      <c r="AE305" s="60" t="n">
        <v>0.95</v>
      </c>
      <c r="AF305" s="60" t="n">
        <v>0.85</v>
      </c>
      <c r="AG305" s="61"/>
      <c r="AH305" s="1"/>
      <c r="AI305" s="1"/>
      <c r="AJ305" s="1"/>
      <c r="AK305" s="1"/>
    </row>
    <row r="306" customFormat="false" ht="14.25" hidden="false" customHeight="true" outlineLevel="0" collapsed="false">
      <c r="A306" s="1"/>
      <c r="B306" s="62" t="s">
        <v>51</v>
      </c>
      <c r="C306" s="57" t="n">
        <v>45589</v>
      </c>
      <c r="D306" s="1"/>
      <c r="E306" s="24" t="n">
        <f aca="false">+E305-F305</f>
        <v>0</v>
      </c>
      <c r="F306" s="24"/>
      <c r="G306" s="58" t="str">
        <f aca="false">IF(ISERR(F306/E306),"-",F306/E306)</f>
        <v>-</v>
      </c>
      <c r="H306" s="24"/>
      <c r="I306" s="24"/>
      <c r="J306" s="24"/>
      <c r="K306" s="24"/>
      <c r="L306" s="24" t="n">
        <f aca="false">SUM(H306:K306)</f>
        <v>0</v>
      </c>
      <c r="M306" s="58" t="str">
        <f aca="false">IF(ISERROR(1-(K306/L306)),"-",1-(K306/L306))</f>
        <v>-</v>
      </c>
      <c r="N306" s="59" t="str">
        <f aca="false">IF(ISERROR(L306/E306),"-",L306/E306)</f>
        <v>-</v>
      </c>
      <c r="O306" s="60" t="str">
        <f aca="false">IF(ISERROR(L306/E306),"-",L306/E306)</f>
        <v>-</v>
      </c>
      <c r="P306" s="60" t="n">
        <v>0.950000000000044</v>
      </c>
      <c r="Q306" s="60" t="n">
        <v>0.850000000000022</v>
      </c>
      <c r="R306" s="61"/>
      <c r="S306" s="1"/>
      <c r="T306" s="24" t="n">
        <f aca="false">+T305-U305</f>
        <v>0</v>
      </c>
      <c r="U306" s="24"/>
      <c r="V306" s="58" t="str">
        <f aca="false">IF(ISERR(U306/T306),"-",U306/T306)</f>
        <v>-</v>
      </c>
      <c r="W306" s="24"/>
      <c r="X306" s="24"/>
      <c r="Y306" s="24"/>
      <c r="Z306" s="24"/>
      <c r="AA306" s="24" t="n">
        <f aca="false">SUM(W306:Z306)</f>
        <v>0</v>
      </c>
      <c r="AB306" s="58" t="str">
        <f aca="false">IF(ISERROR(1-(Z306/AA306)),"-",1-(Z306/AA306))</f>
        <v>-</v>
      </c>
      <c r="AC306" s="59" t="str">
        <f aca="false">IF(ISERROR(AA306/T306),"-",AA306/T306)</f>
        <v>-</v>
      </c>
      <c r="AD306" s="60" t="str">
        <f aca="false">IF(ISERROR(AA306/T306),"-",AA306/T306)</f>
        <v>-</v>
      </c>
      <c r="AE306" s="60" t="n">
        <v>0.95</v>
      </c>
      <c r="AF306" s="60" t="n">
        <v>0.85</v>
      </c>
      <c r="AG306" s="61"/>
      <c r="AH306" s="1"/>
      <c r="AI306" s="1"/>
      <c r="AJ306" s="1"/>
      <c r="AK306" s="1"/>
    </row>
    <row r="307" customFormat="false" ht="14.25" hidden="false" customHeight="true" outlineLevel="0" collapsed="false">
      <c r="A307" s="1"/>
      <c r="B307" s="62" t="s">
        <v>51</v>
      </c>
      <c r="C307" s="57" t="n">
        <v>45590</v>
      </c>
      <c r="D307" s="1"/>
      <c r="E307" s="24" t="n">
        <f aca="false">+E306-F306</f>
        <v>0</v>
      </c>
      <c r="F307" s="24"/>
      <c r="G307" s="58" t="str">
        <f aca="false">IF(ISERR(F307/E307),"-",F307/E307)</f>
        <v>-</v>
      </c>
      <c r="H307" s="24"/>
      <c r="I307" s="24"/>
      <c r="J307" s="24"/>
      <c r="K307" s="24"/>
      <c r="L307" s="24" t="n">
        <f aca="false">SUM(H307:K307)</f>
        <v>0</v>
      </c>
      <c r="M307" s="58" t="str">
        <f aca="false">IF(ISERROR(1-(K307/L307)),"-",1-(K307/L307))</f>
        <v>-</v>
      </c>
      <c r="N307" s="59" t="str">
        <f aca="false">IF(ISERROR(L307/E307),"-",L307/E307)</f>
        <v>-</v>
      </c>
      <c r="O307" s="60" t="str">
        <f aca="false">IF(ISERROR(L307/E307),"-",L307/E307)</f>
        <v>-</v>
      </c>
      <c r="P307" s="60" t="n">
        <v>0.950000000000044</v>
      </c>
      <c r="Q307" s="60" t="n">
        <v>0.850000000000022</v>
      </c>
      <c r="R307" s="61"/>
      <c r="S307" s="1"/>
      <c r="T307" s="24" t="n">
        <f aca="false">+T306-U306</f>
        <v>0</v>
      </c>
      <c r="U307" s="24"/>
      <c r="V307" s="58" t="str">
        <f aca="false">IF(ISERR(U307/T307),"-",U307/T307)</f>
        <v>-</v>
      </c>
      <c r="W307" s="24"/>
      <c r="X307" s="24"/>
      <c r="Y307" s="24"/>
      <c r="Z307" s="24"/>
      <c r="AA307" s="24" t="n">
        <f aca="false">SUM(W307:Z307)</f>
        <v>0</v>
      </c>
      <c r="AB307" s="58" t="str">
        <f aca="false">IF(ISERROR(1-(Z307/AA307)),"-",1-(Z307/AA307))</f>
        <v>-</v>
      </c>
      <c r="AC307" s="59" t="str">
        <f aca="false">IF(ISERROR(AA307/T307),"-",AA307/T307)</f>
        <v>-</v>
      </c>
      <c r="AD307" s="60" t="str">
        <f aca="false">IF(ISERROR(AA307/T307),"-",AA307/T307)</f>
        <v>-</v>
      </c>
      <c r="AE307" s="60" t="n">
        <v>0.95</v>
      </c>
      <c r="AF307" s="60" t="n">
        <v>0.85</v>
      </c>
      <c r="AG307" s="61"/>
      <c r="AH307" s="1"/>
      <c r="AI307" s="1"/>
      <c r="AJ307" s="1"/>
      <c r="AK307" s="1"/>
    </row>
    <row r="308" customFormat="false" ht="14.25" hidden="false" customHeight="true" outlineLevel="0" collapsed="false">
      <c r="A308" s="1"/>
      <c r="B308" s="62" t="s">
        <v>51</v>
      </c>
      <c r="C308" s="57" t="n">
        <v>45591</v>
      </c>
      <c r="D308" s="1"/>
      <c r="E308" s="24" t="n">
        <f aca="false">+E307-F307</f>
        <v>0</v>
      </c>
      <c r="F308" s="24"/>
      <c r="G308" s="58" t="str">
        <f aca="false">IF(ISERR(F308/E308),"-",F308/E308)</f>
        <v>-</v>
      </c>
      <c r="H308" s="24"/>
      <c r="I308" s="24"/>
      <c r="J308" s="24"/>
      <c r="K308" s="24"/>
      <c r="L308" s="24" t="n">
        <f aca="false">SUM(H308:K308)</f>
        <v>0</v>
      </c>
      <c r="M308" s="58" t="str">
        <f aca="false">IF(ISERROR(1-(K308/L308)),"-",1-(K308/L308))</f>
        <v>-</v>
      </c>
      <c r="N308" s="59" t="str">
        <f aca="false">IF(ISERROR(L308/E308),"-",L308/E308)</f>
        <v>-</v>
      </c>
      <c r="O308" s="60" t="str">
        <f aca="false">IF(ISERROR(L308/E308),"-",L308/E308)</f>
        <v>-</v>
      </c>
      <c r="P308" s="60" t="n">
        <v>0.950000000000044</v>
      </c>
      <c r="Q308" s="60" t="n">
        <v>0.850000000000022</v>
      </c>
      <c r="R308" s="61"/>
      <c r="S308" s="1"/>
      <c r="T308" s="24" t="n">
        <f aca="false">+T307-U307</f>
        <v>0</v>
      </c>
      <c r="U308" s="24"/>
      <c r="V308" s="58" t="str">
        <f aca="false">IF(ISERR(U308/T308),"-",U308/T308)</f>
        <v>-</v>
      </c>
      <c r="W308" s="24"/>
      <c r="X308" s="24"/>
      <c r="Y308" s="24"/>
      <c r="Z308" s="24"/>
      <c r="AA308" s="24" t="n">
        <f aca="false">SUM(W308:Z308)</f>
        <v>0</v>
      </c>
      <c r="AB308" s="58" t="str">
        <f aca="false">IF(ISERROR(1-(Z308/AA308)),"-",1-(Z308/AA308))</f>
        <v>-</v>
      </c>
      <c r="AC308" s="59" t="str">
        <f aca="false">IF(ISERROR(AA308/T308),"-",AA308/T308)</f>
        <v>-</v>
      </c>
      <c r="AD308" s="60" t="str">
        <f aca="false">IF(ISERROR(AA308/T308),"-",AA308/T308)</f>
        <v>-</v>
      </c>
      <c r="AE308" s="60" t="n">
        <v>0.95</v>
      </c>
      <c r="AF308" s="60" t="n">
        <v>0.85</v>
      </c>
      <c r="AG308" s="61"/>
      <c r="AH308" s="1"/>
      <c r="AI308" s="1"/>
      <c r="AJ308" s="1"/>
      <c r="AK308" s="1"/>
    </row>
    <row r="309" customFormat="false" ht="14.25" hidden="false" customHeight="true" outlineLevel="0" collapsed="false">
      <c r="A309" s="1"/>
      <c r="B309" s="62" t="s">
        <v>51</v>
      </c>
      <c r="C309" s="57" t="n">
        <v>45592</v>
      </c>
      <c r="D309" s="1"/>
      <c r="E309" s="24" t="n">
        <f aca="false">+E308-F308</f>
        <v>0</v>
      </c>
      <c r="F309" s="24"/>
      <c r="G309" s="58" t="str">
        <f aca="false">IF(ISERR(F309/E309),"-",F309/E309)</f>
        <v>-</v>
      </c>
      <c r="H309" s="24"/>
      <c r="I309" s="24"/>
      <c r="J309" s="24"/>
      <c r="K309" s="24"/>
      <c r="L309" s="24" t="n">
        <f aca="false">SUM(H309:K309)</f>
        <v>0</v>
      </c>
      <c r="M309" s="58" t="str">
        <f aca="false">IF(ISERROR(1-(K309/L309)),"-",1-(K309/L309))</f>
        <v>-</v>
      </c>
      <c r="N309" s="59" t="str">
        <f aca="false">IF(ISERROR(L309/E309),"-",L309/E309)</f>
        <v>-</v>
      </c>
      <c r="O309" s="60" t="str">
        <f aca="false">IF(ISERROR(L309/E309),"-",L309/E309)</f>
        <v>-</v>
      </c>
      <c r="P309" s="60" t="n">
        <v>0.950000000000045</v>
      </c>
      <c r="Q309" s="60" t="n">
        <v>0.850000000000022</v>
      </c>
      <c r="R309" s="61"/>
      <c r="S309" s="1"/>
      <c r="T309" s="24" t="n">
        <f aca="false">+T308-U308</f>
        <v>0</v>
      </c>
      <c r="U309" s="24"/>
      <c r="V309" s="58" t="str">
        <f aca="false">IF(ISERR(U309/T309),"-",U309/T309)</f>
        <v>-</v>
      </c>
      <c r="W309" s="24"/>
      <c r="X309" s="24"/>
      <c r="Y309" s="24"/>
      <c r="Z309" s="24"/>
      <c r="AA309" s="24" t="n">
        <f aca="false">SUM(W309:Z309)</f>
        <v>0</v>
      </c>
      <c r="AB309" s="58" t="str">
        <f aca="false">IF(ISERROR(1-(Z309/AA309)),"-",1-(Z309/AA309))</f>
        <v>-</v>
      </c>
      <c r="AC309" s="59" t="str">
        <f aca="false">IF(ISERROR(AA309/T309),"-",AA309/T309)</f>
        <v>-</v>
      </c>
      <c r="AD309" s="60" t="str">
        <f aca="false">IF(ISERROR(AA309/T309),"-",AA309/T309)</f>
        <v>-</v>
      </c>
      <c r="AE309" s="60" t="n">
        <v>0.95</v>
      </c>
      <c r="AF309" s="60" t="n">
        <v>0.85</v>
      </c>
      <c r="AG309" s="61"/>
      <c r="AH309" s="1"/>
      <c r="AI309" s="1"/>
      <c r="AJ309" s="1"/>
      <c r="AK309" s="1"/>
    </row>
    <row r="310" customFormat="false" ht="14.25" hidden="false" customHeight="true" outlineLevel="0" collapsed="false">
      <c r="A310" s="1"/>
      <c r="B310" s="62" t="s">
        <v>51</v>
      </c>
      <c r="C310" s="57" t="n">
        <v>45593</v>
      </c>
      <c r="D310" s="1"/>
      <c r="E310" s="24" t="n">
        <f aca="false">+E309-F309</f>
        <v>0</v>
      </c>
      <c r="F310" s="24"/>
      <c r="G310" s="58" t="str">
        <f aca="false">IF(ISERR(F310/E310),"-",F310/E310)</f>
        <v>-</v>
      </c>
      <c r="H310" s="24"/>
      <c r="I310" s="24"/>
      <c r="J310" s="24"/>
      <c r="K310" s="24"/>
      <c r="L310" s="24" t="n">
        <f aca="false">SUM(H310:K310)</f>
        <v>0</v>
      </c>
      <c r="M310" s="58" t="str">
        <f aca="false">IF(ISERROR(1-(K310/L310)),"-",1-(K310/L310))</f>
        <v>-</v>
      </c>
      <c r="N310" s="59" t="str">
        <f aca="false">IF(ISERROR(L310/E310),"-",L310/E310)</f>
        <v>-</v>
      </c>
      <c r="O310" s="60" t="str">
        <f aca="false">IF(ISERROR(L310/E310),"-",L310/E310)</f>
        <v>-</v>
      </c>
      <c r="P310" s="60" t="n">
        <v>0.950000000000045</v>
      </c>
      <c r="Q310" s="60" t="n">
        <v>0.850000000000022</v>
      </c>
      <c r="R310" s="61"/>
      <c r="S310" s="1"/>
      <c r="T310" s="24" t="n">
        <f aca="false">+T309-U309</f>
        <v>0</v>
      </c>
      <c r="U310" s="24"/>
      <c r="V310" s="58" t="str">
        <f aca="false">IF(ISERR(U310/T310),"-",U310/T310)</f>
        <v>-</v>
      </c>
      <c r="W310" s="24"/>
      <c r="X310" s="24"/>
      <c r="Y310" s="24"/>
      <c r="Z310" s="24"/>
      <c r="AA310" s="24" t="n">
        <f aca="false">SUM(W310:Z310)</f>
        <v>0</v>
      </c>
      <c r="AB310" s="58" t="str">
        <f aca="false">IF(ISERROR(1-(Z310/AA310)),"-",1-(Z310/AA310))</f>
        <v>-</v>
      </c>
      <c r="AC310" s="59" t="str">
        <f aca="false">IF(ISERROR(AA310/T310),"-",AA310/T310)</f>
        <v>-</v>
      </c>
      <c r="AD310" s="60" t="str">
        <f aca="false">IF(ISERROR(AA310/T310),"-",AA310/T310)</f>
        <v>-</v>
      </c>
      <c r="AE310" s="60" t="n">
        <v>0.95</v>
      </c>
      <c r="AF310" s="60" t="n">
        <v>0.85</v>
      </c>
      <c r="AG310" s="61"/>
      <c r="AH310" s="1"/>
      <c r="AI310" s="1"/>
      <c r="AJ310" s="1"/>
      <c r="AK310" s="1"/>
    </row>
    <row r="311" customFormat="false" ht="14.25" hidden="false" customHeight="true" outlineLevel="0" collapsed="false">
      <c r="A311" s="1"/>
      <c r="B311" s="62" t="s">
        <v>51</v>
      </c>
      <c r="C311" s="57" t="n">
        <v>45594</v>
      </c>
      <c r="D311" s="1"/>
      <c r="E311" s="24" t="n">
        <f aca="false">+E310-F310</f>
        <v>0</v>
      </c>
      <c r="F311" s="24"/>
      <c r="G311" s="58" t="str">
        <f aca="false">IF(ISERR(F311/E311),"-",F311/E311)</f>
        <v>-</v>
      </c>
      <c r="H311" s="24"/>
      <c r="I311" s="24"/>
      <c r="J311" s="24"/>
      <c r="K311" s="24"/>
      <c r="L311" s="24" t="n">
        <f aca="false">SUM(H311:K311)</f>
        <v>0</v>
      </c>
      <c r="M311" s="58" t="str">
        <f aca="false">IF(ISERROR(1-(K311/L311)),"-",1-(K311/L311))</f>
        <v>-</v>
      </c>
      <c r="N311" s="59" t="str">
        <f aca="false">IF(ISERROR(L311/E311),"-",L311/E311)</f>
        <v>-</v>
      </c>
      <c r="O311" s="60" t="str">
        <f aca="false">IF(ISERROR(L311/E311),"-",L311/E311)</f>
        <v>-</v>
      </c>
      <c r="P311" s="60" t="n">
        <v>0.950000000000045</v>
      </c>
      <c r="Q311" s="60" t="n">
        <v>0.850000000000022</v>
      </c>
      <c r="R311" s="61"/>
      <c r="S311" s="1"/>
      <c r="T311" s="24" t="n">
        <f aca="false">+T310-U310</f>
        <v>0</v>
      </c>
      <c r="U311" s="24"/>
      <c r="V311" s="58" t="str">
        <f aca="false">IF(ISERR(U311/T311),"-",U311/T311)</f>
        <v>-</v>
      </c>
      <c r="W311" s="24"/>
      <c r="X311" s="24"/>
      <c r="Y311" s="24"/>
      <c r="Z311" s="24"/>
      <c r="AA311" s="24" t="n">
        <f aca="false">SUM(W311:Z311)</f>
        <v>0</v>
      </c>
      <c r="AB311" s="58" t="str">
        <f aca="false">IF(ISERROR(1-(Z311/AA311)),"-",1-(Z311/AA311))</f>
        <v>-</v>
      </c>
      <c r="AC311" s="59" t="str">
        <f aca="false">IF(ISERROR(AA311/T311),"-",AA311/T311)</f>
        <v>-</v>
      </c>
      <c r="AD311" s="60" t="str">
        <f aca="false">IF(ISERROR(AA311/T311),"-",AA311/T311)</f>
        <v>-</v>
      </c>
      <c r="AE311" s="60" t="n">
        <v>0.95</v>
      </c>
      <c r="AF311" s="60" t="n">
        <v>0.85</v>
      </c>
      <c r="AG311" s="61"/>
      <c r="AH311" s="1"/>
      <c r="AI311" s="1"/>
      <c r="AJ311" s="1"/>
      <c r="AK311" s="1"/>
    </row>
    <row r="312" customFormat="false" ht="14.25" hidden="false" customHeight="true" outlineLevel="0" collapsed="false">
      <c r="A312" s="1"/>
      <c r="B312" s="62" t="s">
        <v>51</v>
      </c>
      <c r="C312" s="57" t="n">
        <v>45595</v>
      </c>
      <c r="D312" s="1"/>
      <c r="E312" s="24" t="n">
        <f aca="false">+E311-F311</f>
        <v>0</v>
      </c>
      <c r="F312" s="24"/>
      <c r="G312" s="58" t="str">
        <f aca="false">IF(ISERR(F312/E312),"-",F312/E312)</f>
        <v>-</v>
      </c>
      <c r="H312" s="24"/>
      <c r="I312" s="24"/>
      <c r="J312" s="24"/>
      <c r="K312" s="24"/>
      <c r="L312" s="24" t="n">
        <f aca="false">SUM(H312:K312)</f>
        <v>0</v>
      </c>
      <c r="M312" s="58" t="str">
        <f aca="false">IF(ISERROR(1-(K312/L312)),"-",1-(K312/L312))</f>
        <v>-</v>
      </c>
      <c r="N312" s="59" t="str">
        <f aca="false">IF(ISERROR(L312/E312),"-",L312/E312)</f>
        <v>-</v>
      </c>
      <c r="O312" s="60" t="str">
        <f aca="false">IF(ISERROR(L312/E312),"-",L312/E312)</f>
        <v>-</v>
      </c>
      <c r="P312" s="60" t="n">
        <v>0.950000000000045</v>
      </c>
      <c r="Q312" s="60" t="n">
        <v>0.850000000000023</v>
      </c>
      <c r="R312" s="61"/>
      <c r="S312" s="1"/>
      <c r="T312" s="24" t="n">
        <f aca="false">+T311-U311</f>
        <v>0</v>
      </c>
      <c r="U312" s="24"/>
      <c r="V312" s="58" t="str">
        <f aca="false">IF(ISERR(U312/T312),"-",U312/T312)</f>
        <v>-</v>
      </c>
      <c r="W312" s="24"/>
      <c r="X312" s="24"/>
      <c r="Y312" s="24"/>
      <c r="Z312" s="24"/>
      <c r="AA312" s="24" t="n">
        <f aca="false">SUM(W312:Z312)</f>
        <v>0</v>
      </c>
      <c r="AB312" s="58" t="str">
        <f aca="false">IF(ISERROR(1-(Z312/AA312)),"-",1-(Z312/AA312))</f>
        <v>-</v>
      </c>
      <c r="AC312" s="59" t="str">
        <f aca="false">IF(ISERROR(AA312/T312),"-",AA312/T312)</f>
        <v>-</v>
      </c>
      <c r="AD312" s="60" t="str">
        <f aca="false">IF(ISERROR(AA312/T312),"-",AA312/T312)</f>
        <v>-</v>
      </c>
      <c r="AE312" s="60" t="n">
        <v>0.95</v>
      </c>
      <c r="AF312" s="60" t="n">
        <v>0.85</v>
      </c>
      <c r="AG312" s="61"/>
      <c r="AH312" s="1"/>
      <c r="AI312" s="1"/>
      <c r="AJ312" s="1"/>
      <c r="AK312" s="1"/>
    </row>
    <row r="313" customFormat="false" ht="14.25" hidden="false" customHeight="true" outlineLevel="0" collapsed="false">
      <c r="A313" s="1"/>
      <c r="B313" s="62" t="s">
        <v>51</v>
      </c>
      <c r="C313" s="57" t="n">
        <v>45596</v>
      </c>
      <c r="D313" s="1"/>
      <c r="E313" s="24" t="n">
        <f aca="false">+E312-F312</f>
        <v>0</v>
      </c>
      <c r="F313" s="24"/>
      <c r="G313" s="58" t="str">
        <f aca="false">IF(ISERR(F313/E313),"-",F313/E313)</f>
        <v>-</v>
      </c>
      <c r="H313" s="24"/>
      <c r="I313" s="24"/>
      <c r="J313" s="24"/>
      <c r="K313" s="24"/>
      <c r="L313" s="24" t="n">
        <f aca="false">SUM(H313:K313)</f>
        <v>0</v>
      </c>
      <c r="M313" s="58" t="str">
        <f aca="false">IF(ISERROR(1-(K313/L313)),"-",1-(K313/L313))</f>
        <v>-</v>
      </c>
      <c r="N313" s="59" t="str">
        <f aca="false">IF(ISERROR(L313/E313),"-",L313/E313)</f>
        <v>-</v>
      </c>
      <c r="O313" s="60" t="str">
        <f aca="false">IF(ISERROR(L313/E313),"-",L313/E313)</f>
        <v>-</v>
      </c>
      <c r="P313" s="60" t="n">
        <v>0.950000000000045</v>
      </c>
      <c r="Q313" s="60" t="n">
        <v>0.850000000000023</v>
      </c>
      <c r="R313" s="61"/>
      <c r="S313" s="1"/>
      <c r="T313" s="24" t="n">
        <f aca="false">+T312-U312</f>
        <v>0</v>
      </c>
      <c r="U313" s="24"/>
      <c r="V313" s="58" t="str">
        <f aca="false">IF(ISERR(U313/T313),"-",U313/T313)</f>
        <v>-</v>
      </c>
      <c r="W313" s="24"/>
      <c r="X313" s="24"/>
      <c r="Y313" s="24"/>
      <c r="Z313" s="24"/>
      <c r="AA313" s="24" t="n">
        <f aca="false">SUM(W313:Z313)</f>
        <v>0</v>
      </c>
      <c r="AB313" s="58" t="str">
        <f aca="false">IF(ISERROR(1-(Z313/AA313)),"-",1-(Z313/AA313))</f>
        <v>-</v>
      </c>
      <c r="AC313" s="59" t="str">
        <f aca="false">IF(ISERROR(AA313/T313),"-",AA313/T313)</f>
        <v>-</v>
      </c>
      <c r="AD313" s="60" t="str">
        <f aca="false">IF(ISERROR(AA313/T313),"-",AA313/T313)</f>
        <v>-</v>
      </c>
      <c r="AE313" s="60" t="n">
        <v>0.95</v>
      </c>
      <c r="AF313" s="60" t="n">
        <v>0.85</v>
      </c>
      <c r="AG313" s="61"/>
      <c r="AH313" s="1"/>
      <c r="AI313" s="1"/>
      <c r="AJ313" s="1"/>
      <c r="AK313" s="1"/>
    </row>
    <row r="314" customFormat="false" ht="14.25" hidden="false" customHeight="true" outlineLevel="0" collapsed="false">
      <c r="A314" s="1"/>
      <c r="B314" s="62" t="s">
        <v>52</v>
      </c>
      <c r="C314" s="57" t="n">
        <v>45597</v>
      </c>
      <c r="D314" s="1"/>
      <c r="E314" s="24" t="n">
        <f aca="false">+E313-F313</f>
        <v>0</v>
      </c>
      <c r="F314" s="24"/>
      <c r="G314" s="58" t="str">
        <f aca="false">IF(ISERR(F314/E314),"-",F314/E314)</f>
        <v>-</v>
      </c>
      <c r="H314" s="24"/>
      <c r="I314" s="24"/>
      <c r="J314" s="24"/>
      <c r="K314" s="24"/>
      <c r="L314" s="24" t="n">
        <f aca="false">SUM(H314:K314)</f>
        <v>0</v>
      </c>
      <c r="M314" s="58" t="str">
        <f aca="false">IF(ISERROR(1-(K314/L314)),"-",1-(K314/L314))</f>
        <v>-</v>
      </c>
      <c r="N314" s="59" t="str">
        <f aca="false">IF(ISERROR(L314/E314),"-",L314/E314)</f>
        <v>-</v>
      </c>
      <c r="O314" s="60" t="str">
        <f aca="false">IF(ISERROR(L314/E314),"-",L314/E314)</f>
        <v>-</v>
      </c>
      <c r="P314" s="60" t="n">
        <v>0.950000000000045</v>
      </c>
      <c r="Q314" s="60" t="n">
        <v>0.850000000000023</v>
      </c>
      <c r="R314" s="61"/>
      <c r="S314" s="1"/>
      <c r="T314" s="24" t="n">
        <f aca="false">+T313-U313</f>
        <v>0</v>
      </c>
      <c r="U314" s="24"/>
      <c r="V314" s="58" t="str">
        <f aca="false">IF(ISERR(U314/T314),"-",U314/T314)</f>
        <v>-</v>
      </c>
      <c r="W314" s="24"/>
      <c r="X314" s="24"/>
      <c r="Y314" s="24"/>
      <c r="Z314" s="24"/>
      <c r="AA314" s="24" t="n">
        <f aca="false">SUM(W314:Z314)</f>
        <v>0</v>
      </c>
      <c r="AB314" s="58" t="str">
        <f aca="false">IF(ISERROR(1-(Z314/AA314)),"-",1-(Z314/AA314))</f>
        <v>-</v>
      </c>
      <c r="AC314" s="59" t="str">
        <f aca="false">IF(ISERROR(AA314/T314),"-",AA314/T314)</f>
        <v>-</v>
      </c>
      <c r="AD314" s="60" t="str">
        <f aca="false">IF(ISERROR(AA314/T314),"-",AA314/T314)</f>
        <v>-</v>
      </c>
      <c r="AE314" s="60" t="n">
        <v>0.95</v>
      </c>
      <c r="AF314" s="60" t="n">
        <v>0.85</v>
      </c>
      <c r="AG314" s="61"/>
      <c r="AH314" s="1"/>
      <c r="AI314" s="1"/>
      <c r="AJ314" s="1"/>
      <c r="AK314" s="1"/>
    </row>
    <row r="315" customFormat="false" ht="14.25" hidden="false" customHeight="true" outlineLevel="0" collapsed="false">
      <c r="A315" s="1"/>
      <c r="B315" s="62" t="s">
        <v>52</v>
      </c>
      <c r="C315" s="57" t="n">
        <v>45598</v>
      </c>
      <c r="D315" s="1"/>
      <c r="E315" s="24" t="n">
        <f aca="false">+E314-F314</f>
        <v>0</v>
      </c>
      <c r="F315" s="24"/>
      <c r="G315" s="58" t="str">
        <f aca="false">IF(ISERR(F315/E315),"-",F315/E315)</f>
        <v>-</v>
      </c>
      <c r="H315" s="24"/>
      <c r="I315" s="24"/>
      <c r="J315" s="24"/>
      <c r="K315" s="24"/>
      <c r="L315" s="24" t="n">
        <f aca="false">SUM(H315:K315)</f>
        <v>0</v>
      </c>
      <c r="M315" s="58" t="str">
        <f aca="false">IF(ISERROR(1-(K315/L315)),"-",1-(K315/L315))</f>
        <v>-</v>
      </c>
      <c r="N315" s="59" t="str">
        <f aca="false">IF(ISERROR(L315/E315),"-",L315/E315)</f>
        <v>-</v>
      </c>
      <c r="O315" s="60" t="str">
        <f aca="false">IF(ISERROR(L315/E315),"-",L315/E315)</f>
        <v>-</v>
      </c>
      <c r="P315" s="60" t="n">
        <v>0.950000000000046</v>
      </c>
      <c r="Q315" s="60" t="n">
        <v>0.850000000000023</v>
      </c>
      <c r="R315" s="61"/>
      <c r="S315" s="1"/>
      <c r="T315" s="24" t="n">
        <f aca="false">+T314-U314</f>
        <v>0</v>
      </c>
      <c r="U315" s="24"/>
      <c r="V315" s="58" t="str">
        <f aca="false">IF(ISERR(U315/T315),"-",U315/T315)</f>
        <v>-</v>
      </c>
      <c r="W315" s="24"/>
      <c r="X315" s="24"/>
      <c r="Y315" s="24"/>
      <c r="Z315" s="24"/>
      <c r="AA315" s="24" t="n">
        <f aca="false">SUM(W315:Z315)</f>
        <v>0</v>
      </c>
      <c r="AB315" s="58" t="str">
        <f aca="false">IF(ISERROR(1-(Z315/AA315)),"-",1-(Z315/AA315))</f>
        <v>-</v>
      </c>
      <c r="AC315" s="59" t="str">
        <f aca="false">IF(ISERROR(AA315/T315),"-",AA315/T315)</f>
        <v>-</v>
      </c>
      <c r="AD315" s="60" t="str">
        <f aca="false">IF(ISERROR(AA315/T315),"-",AA315/T315)</f>
        <v>-</v>
      </c>
      <c r="AE315" s="60" t="n">
        <v>0.95</v>
      </c>
      <c r="AF315" s="60" t="n">
        <v>0.85</v>
      </c>
      <c r="AG315" s="61"/>
      <c r="AH315" s="1"/>
      <c r="AI315" s="1"/>
      <c r="AJ315" s="1"/>
      <c r="AK315" s="1"/>
    </row>
    <row r="316" customFormat="false" ht="14.25" hidden="false" customHeight="true" outlineLevel="0" collapsed="false">
      <c r="A316" s="1"/>
      <c r="B316" s="62" t="s">
        <v>52</v>
      </c>
      <c r="C316" s="57" t="n">
        <v>45599</v>
      </c>
      <c r="D316" s="1"/>
      <c r="E316" s="24" t="n">
        <f aca="false">+E315-F315</f>
        <v>0</v>
      </c>
      <c r="F316" s="24"/>
      <c r="G316" s="58" t="str">
        <f aca="false">IF(ISERR(F316/E316),"-",F316/E316)</f>
        <v>-</v>
      </c>
      <c r="H316" s="24"/>
      <c r="I316" s="24"/>
      <c r="J316" s="24"/>
      <c r="K316" s="24"/>
      <c r="L316" s="24" t="n">
        <f aca="false">SUM(H316:K316)</f>
        <v>0</v>
      </c>
      <c r="M316" s="58" t="str">
        <f aca="false">IF(ISERROR(1-(K316/L316)),"-",1-(K316/L316))</f>
        <v>-</v>
      </c>
      <c r="N316" s="59" t="str">
        <f aca="false">IF(ISERROR(L316/E316),"-",L316/E316)</f>
        <v>-</v>
      </c>
      <c r="O316" s="60" t="str">
        <f aca="false">IF(ISERROR(L316/E316),"-",L316/E316)</f>
        <v>-</v>
      </c>
      <c r="P316" s="60" t="n">
        <v>0.950000000000046</v>
      </c>
      <c r="Q316" s="60" t="n">
        <v>0.850000000000023</v>
      </c>
      <c r="R316" s="61"/>
      <c r="S316" s="1"/>
      <c r="T316" s="24" t="n">
        <f aca="false">+T315-U315</f>
        <v>0</v>
      </c>
      <c r="U316" s="24"/>
      <c r="V316" s="58" t="str">
        <f aca="false">IF(ISERR(U316/T316),"-",U316/T316)</f>
        <v>-</v>
      </c>
      <c r="W316" s="24"/>
      <c r="X316" s="24"/>
      <c r="Y316" s="24"/>
      <c r="Z316" s="24"/>
      <c r="AA316" s="24" t="n">
        <f aca="false">SUM(W316:Z316)</f>
        <v>0</v>
      </c>
      <c r="AB316" s="58" t="str">
        <f aca="false">IF(ISERROR(1-(Z316/AA316)),"-",1-(Z316/AA316))</f>
        <v>-</v>
      </c>
      <c r="AC316" s="59" t="str">
        <f aca="false">IF(ISERROR(AA316/T316),"-",AA316/T316)</f>
        <v>-</v>
      </c>
      <c r="AD316" s="60" t="str">
        <f aca="false">IF(ISERROR(AA316/T316),"-",AA316/T316)</f>
        <v>-</v>
      </c>
      <c r="AE316" s="60" t="n">
        <v>0.95</v>
      </c>
      <c r="AF316" s="60" t="n">
        <v>0.85</v>
      </c>
      <c r="AG316" s="61"/>
      <c r="AH316" s="1"/>
      <c r="AI316" s="1"/>
      <c r="AJ316" s="1"/>
      <c r="AK316" s="1"/>
    </row>
    <row r="317" customFormat="false" ht="14.25" hidden="false" customHeight="true" outlineLevel="0" collapsed="false">
      <c r="A317" s="1"/>
      <c r="B317" s="62" t="s">
        <v>52</v>
      </c>
      <c r="C317" s="57" t="n">
        <v>45600</v>
      </c>
      <c r="D317" s="1"/>
      <c r="E317" s="24" t="n">
        <f aca="false">+E316-F316</f>
        <v>0</v>
      </c>
      <c r="F317" s="24"/>
      <c r="G317" s="58" t="str">
        <f aca="false">IF(ISERR(F317/E317),"-",F317/E317)</f>
        <v>-</v>
      </c>
      <c r="H317" s="24"/>
      <c r="I317" s="24"/>
      <c r="J317" s="24"/>
      <c r="K317" s="24"/>
      <c r="L317" s="24" t="n">
        <f aca="false">SUM(H317:K317)</f>
        <v>0</v>
      </c>
      <c r="M317" s="58" t="str">
        <f aca="false">IF(ISERROR(1-(K317/L317)),"-",1-(K317/L317))</f>
        <v>-</v>
      </c>
      <c r="N317" s="59" t="str">
        <f aca="false">IF(ISERROR(L317/E317),"-",L317/E317)</f>
        <v>-</v>
      </c>
      <c r="O317" s="60" t="str">
        <f aca="false">IF(ISERROR(L317/E317),"-",L317/E317)</f>
        <v>-</v>
      </c>
      <c r="P317" s="60" t="n">
        <v>0.950000000000046</v>
      </c>
      <c r="Q317" s="60" t="n">
        <v>0.850000000000023</v>
      </c>
      <c r="R317" s="61"/>
      <c r="S317" s="1"/>
      <c r="T317" s="24" t="n">
        <f aca="false">+T316-U316</f>
        <v>0</v>
      </c>
      <c r="U317" s="24"/>
      <c r="V317" s="58" t="str">
        <f aca="false">IF(ISERR(U317/T317),"-",U317/T317)</f>
        <v>-</v>
      </c>
      <c r="W317" s="24"/>
      <c r="X317" s="24"/>
      <c r="Y317" s="24"/>
      <c r="Z317" s="24"/>
      <c r="AA317" s="24" t="n">
        <f aca="false">SUM(W317:Z317)</f>
        <v>0</v>
      </c>
      <c r="AB317" s="58" t="str">
        <f aca="false">IF(ISERROR(1-(Z317/AA317)),"-",1-(Z317/AA317))</f>
        <v>-</v>
      </c>
      <c r="AC317" s="59" t="str">
        <f aca="false">IF(ISERROR(AA317/T317),"-",AA317/T317)</f>
        <v>-</v>
      </c>
      <c r="AD317" s="60" t="str">
        <f aca="false">IF(ISERROR(AA317/T317),"-",AA317/T317)</f>
        <v>-</v>
      </c>
      <c r="AE317" s="60" t="n">
        <v>0.95</v>
      </c>
      <c r="AF317" s="60" t="n">
        <v>0.85</v>
      </c>
      <c r="AG317" s="61"/>
      <c r="AH317" s="1"/>
      <c r="AI317" s="1"/>
      <c r="AJ317" s="1"/>
      <c r="AK317" s="1"/>
    </row>
    <row r="318" customFormat="false" ht="14.25" hidden="false" customHeight="true" outlineLevel="0" collapsed="false">
      <c r="A318" s="1"/>
      <c r="B318" s="62" t="s">
        <v>52</v>
      </c>
      <c r="C318" s="57" t="n">
        <v>45601</v>
      </c>
      <c r="D318" s="1"/>
      <c r="E318" s="24" t="n">
        <f aca="false">+E317-F317</f>
        <v>0</v>
      </c>
      <c r="F318" s="24"/>
      <c r="G318" s="58" t="str">
        <f aca="false">IF(ISERR(F318/E318),"-",F318/E318)</f>
        <v>-</v>
      </c>
      <c r="H318" s="24"/>
      <c r="I318" s="24"/>
      <c r="J318" s="24"/>
      <c r="K318" s="24"/>
      <c r="L318" s="24" t="n">
        <f aca="false">SUM(H318:K318)</f>
        <v>0</v>
      </c>
      <c r="M318" s="58" t="str">
        <f aca="false">IF(ISERROR(1-(K318/L318)),"-",1-(K318/L318))</f>
        <v>-</v>
      </c>
      <c r="N318" s="59" t="str">
        <f aca="false">IF(ISERROR(L318/E318),"-",L318/E318)</f>
        <v>-</v>
      </c>
      <c r="O318" s="60" t="str">
        <f aca="false">IF(ISERROR(L318/E318),"-",L318/E318)</f>
        <v>-</v>
      </c>
      <c r="P318" s="60" t="n">
        <v>0.950000000000046</v>
      </c>
      <c r="Q318" s="60" t="n">
        <v>0.850000000000023</v>
      </c>
      <c r="R318" s="61"/>
      <c r="S318" s="1"/>
      <c r="T318" s="24" t="n">
        <f aca="false">+T317-U317</f>
        <v>0</v>
      </c>
      <c r="U318" s="24"/>
      <c r="V318" s="58" t="str">
        <f aca="false">IF(ISERR(U318/T318),"-",U318/T318)</f>
        <v>-</v>
      </c>
      <c r="W318" s="24"/>
      <c r="X318" s="24"/>
      <c r="Y318" s="24"/>
      <c r="Z318" s="24"/>
      <c r="AA318" s="24" t="n">
        <f aca="false">SUM(W318:Z318)</f>
        <v>0</v>
      </c>
      <c r="AB318" s="58" t="str">
        <f aca="false">IF(ISERROR(1-(Z318/AA318)),"-",1-(Z318/AA318))</f>
        <v>-</v>
      </c>
      <c r="AC318" s="59" t="str">
        <f aca="false">IF(ISERROR(AA318/T318),"-",AA318/T318)</f>
        <v>-</v>
      </c>
      <c r="AD318" s="60" t="str">
        <f aca="false">IF(ISERROR(AA318/T318),"-",AA318/T318)</f>
        <v>-</v>
      </c>
      <c r="AE318" s="60" t="n">
        <v>0.95</v>
      </c>
      <c r="AF318" s="60" t="n">
        <v>0.85</v>
      </c>
      <c r="AG318" s="61"/>
      <c r="AH318" s="1"/>
      <c r="AI318" s="1"/>
      <c r="AJ318" s="1"/>
      <c r="AK318" s="1"/>
    </row>
    <row r="319" customFormat="false" ht="14.25" hidden="false" customHeight="true" outlineLevel="0" collapsed="false">
      <c r="A319" s="1"/>
      <c r="B319" s="62" t="s">
        <v>52</v>
      </c>
      <c r="C319" s="57" t="n">
        <v>45602</v>
      </c>
      <c r="D319" s="1"/>
      <c r="E319" s="24" t="n">
        <f aca="false">+E318-F318</f>
        <v>0</v>
      </c>
      <c r="F319" s="24"/>
      <c r="G319" s="58" t="str">
        <f aca="false">IF(ISERR(F319/E319),"-",F319/E319)</f>
        <v>-</v>
      </c>
      <c r="H319" s="24"/>
      <c r="I319" s="24"/>
      <c r="J319" s="24"/>
      <c r="K319" s="24"/>
      <c r="L319" s="24" t="n">
        <f aca="false">SUM(H319:K319)</f>
        <v>0</v>
      </c>
      <c r="M319" s="58" t="str">
        <f aca="false">IF(ISERROR(1-(K319/L319)),"-",1-(K319/L319))</f>
        <v>-</v>
      </c>
      <c r="N319" s="59" t="str">
        <f aca="false">IF(ISERROR(L319/E319),"-",L319/E319)</f>
        <v>-</v>
      </c>
      <c r="O319" s="60" t="str">
        <f aca="false">IF(ISERROR(L319/E319),"-",L319/E319)</f>
        <v>-</v>
      </c>
      <c r="P319" s="60" t="n">
        <v>0.950000000000046</v>
      </c>
      <c r="Q319" s="60" t="n">
        <v>0.850000000000023</v>
      </c>
      <c r="R319" s="61"/>
      <c r="S319" s="1"/>
      <c r="T319" s="24" t="n">
        <f aca="false">+T318-U318</f>
        <v>0</v>
      </c>
      <c r="U319" s="24"/>
      <c r="V319" s="58" t="str">
        <f aca="false">IF(ISERR(U319/T319),"-",U319/T319)</f>
        <v>-</v>
      </c>
      <c r="W319" s="24"/>
      <c r="X319" s="24"/>
      <c r="Y319" s="24"/>
      <c r="Z319" s="24"/>
      <c r="AA319" s="24" t="n">
        <f aca="false">SUM(W319:Z319)</f>
        <v>0</v>
      </c>
      <c r="AB319" s="58" t="str">
        <f aca="false">IF(ISERROR(1-(Z319/AA319)),"-",1-(Z319/AA319))</f>
        <v>-</v>
      </c>
      <c r="AC319" s="59" t="str">
        <f aca="false">IF(ISERROR(AA319/T319),"-",AA319/T319)</f>
        <v>-</v>
      </c>
      <c r="AD319" s="60" t="str">
        <f aca="false">IF(ISERROR(AA319/T319),"-",AA319/T319)</f>
        <v>-</v>
      </c>
      <c r="AE319" s="60" t="n">
        <v>0.95</v>
      </c>
      <c r="AF319" s="60" t="n">
        <v>0.85</v>
      </c>
      <c r="AG319" s="61"/>
      <c r="AH319" s="1"/>
      <c r="AI319" s="1"/>
      <c r="AJ319" s="1"/>
      <c r="AK319" s="1"/>
    </row>
    <row r="320" customFormat="false" ht="14.25" hidden="false" customHeight="true" outlineLevel="0" collapsed="false">
      <c r="A320" s="1"/>
      <c r="B320" s="62" t="s">
        <v>52</v>
      </c>
      <c r="C320" s="57" t="n">
        <v>45603</v>
      </c>
      <c r="D320" s="1"/>
      <c r="E320" s="24" t="n">
        <f aca="false">+E319-F319</f>
        <v>0</v>
      </c>
      <c r="F320" s="24"/>
      <c r="G320" s="58" t="str">
        <f aca="false">IF(ISERR(F320/E320),"-",F320/E320)</f>
        <v>-</v>
      </c>
      <c r="H320" s="24"/>
      <c r="I320" s="24"/>
      <c r="J320" s="24"/>
      <c r="K320" s="24"/>
      <c r="L320" s="24" t="n">
        <f aca="false">SUM(H320:K320)</f>
        <v>0</v>
      </c>
      <c r="M320" s="58" t="str">
        <f aca="false">IF(ISERROR(1-(K320/L320)),"-",1-(K320/L320))</f>
        <v>-</v>
      </c>
      <c r="N320" s="59" t="str">
        <f aca="false">IF(ISERROR(L320/E320),"-",L320/E320)</f>
        <v>-</v>
      </c>
      <c r="O320" s="60" t="str">
        <f aca="false">IF(ISERROR(L320/E320),"-",L320/E320)</f>
        <v>-</v>
      </c>
      <c r="P320" s="60" t="n">
        <v>0.950000000000046</v>
      </c>
      <c r="Q320" s="60" t="n">
        <v>0.850000000000023</v>
      </c>
      <c r="R320" s="61"/>
      <c r="S320" s="1"/>
      <c r="T320" s="24" t="n">
        <f aca="false">+T319-U319</f>
        <v>0</v>
      </c>
      <c r="U320" s="24"/>
      <c r="V320" s="58" t="str">
        <f aca="false">IF(ISERR(U320/T320),"-",U320/T320)</f>
        <v>-</v>
      </c>
      <c r="W320" s="24"/>
      <c r="X320" s="24"/>
      <c r="Y320" s="24"/>
      <c r="Z320" s="24"/>
      <c r="AA320" s="24" t="n">
        <f aca="false">SUM(W320:Z320)</f>
        <v>0</v>
      </c>
      <c r="AB320" s="58" t="str">
        <f aca="false">IF(ISERROR(1-(Z320/AA320)),"-",1-(Z320/AA320))</f>
        <v>-</v>
      </c>
      <c r="AC320" s="59" t="str">
        <f aca="false">IF(ISERROR(AA320/T320),"-",AA320/T320)</f>
        <v>-</v>
      </c>
      <c r="AD320" s="60" t="str">
        <f aca="false">IF(ISERROR(AA320/T320),"-",AA320/T320)</f>
        <v>-</v>
      </c>
      <c r="AE320" s="60" t="n">
        <v>0.95</v>
      </c>
      <c r="AF320" s="60" t="n">
        <v>0.85</v>
      </c>
      <c r="AG320" s="61"/>
      <c r="AH320" s="1"/>
      <c r="AI320" s="1"/>
      <c r="AJ320" s="1"/>
      <c r="AK320" s="1"/>
    </row>
    <row r="321" customFormat="false" ht="14.25" hidden="false" customHeight="true" outlineLevel="0" collapsed="false">
      <c r="A321" s="1"/>
      <c r="B321" s="62" t="s">
        <v>52</v>
      </c>
      <c r="C321" s="57" t="n">
        <v>45604</v>
      </c>
      <c r="D321" s="1"/>
      <c r="E321" s="24" t="n">
        <f aca="false">+E320-F320</f>
        <v>0</v>
      </c>
      <c r="F321" s="24"/>
      <c r="G321" s="58" t="str">
        <f aca="false">IF(ISERR(F321/E321),"-",F321/E321)</f>
        <v>-</v>
      </c>
      <c r="H321" s="24"/>
      <c r="I321" s="24"/>
      <c r="J321" s="24"/>
      <c r="K321" s="24"/>
      <c r="L321" s="24" t="n">
        <f aca="false">SUM(H321:K321)</f>
        <v>0</v>
      </c>
      <c r="M321" s="58" t="str">
        <f aca="false">IF(ISERROR(1-(K321/L321)),"-",1-(K321/L321))</f>
        <v>-</v>
      </c>
      <c r="N321" s="59" t="str">
        <f aca="false">IF(ISERROR(L321/E321),"-",L321/E321)</f>
        <v>-</v>
      </c>
      <c r="O321" s="60" t="str">
        <f aca="false">IF(ISERROR(L321/E321),"-",L321/E321)</f>
        <v>-</v>
      </c>
      <c r="P321" s="60" t="n">
        <v>0.950000000000046</v>
      </c>
      <c r="Q321" s="60" t="n">
        <v>0.850000000000023</v>
      </c>
      <c r="R321" s="61"/>
      <c r="S321" s="1"/>
      <c r="T321" s="24" t="n">
        <f aca="false">+T320-U320</f>
        <v>0</v>
      </c>
      <c r="U321" s="24"/>
      <c r="V321" s="58" t="str">
        <f aca="false">IF(ISERR(U321/T321),"-",U321/T321)</f>
        <v>-</v>
      </c>
      <c r="W321" s="24"/>
      <c r="X321" s="24"/>
      <c r="Y321" s="24"/>
      <c r="Z321" s="24"/>
      <c r="AA321" s="24" t="n">
        <f aca="false">SUM(W321:Z321)</f>
        <v>0</v>
      </c>
      <c r="AB321" s="58" t="str">
        <f aca="false">IF(ISERROR(1-(Z321/AA321)),"-",1-(Z321/AA321))</f>
        <v>-</v>
      </c>
      <c r="AC321" s="59" t="str">
        <f aca="false">IF(ISERROR(AA321/T321),"-",AA321/T321)</f>
        <v>-</v>
      </c>
      <c r="AD321" s="60" t="str">
        <f aca="false">IF(ISERROR(AA321/T321),"-",AA321/T321)</f>
        <v>-</v>
      </c>
      <c r="AE321" s="60" t="n">
        <v>0.95</v>
      </c>
      <c r="AF321" s="60" t="n">
        <v>0.85</v>
      </c>
      <c r="AG321" s="61"/>
      <c r="AH321" s="1"/>
      <c r="AI321" s="1"/>
      <c r="AJ321" s="1"/>
      <c r="AK321" s="1"/>
    </row>
    <row r="322" customFormat="false" ht="14.25" hidden="false" customHeight="true" outlineLevel="0" collapsed="false">
      <c r="A322" s="1"/>
      <c r="B322" s="62" t="s">
        <v>52</v>
      </c>
      <c r="C322" s="57" t="n">
        <v>45605</v>
      </c>
      <c r="D322" s="1"/>
      <c r="E322" s="24" t="n">
        <f aca="false">+E321-F321</f>
        <v>0</v>
      </c>
      <c r="F322" s="24"/>
      <c r="G322" s="58" t="str">
        <f aca="false">IF(ISERR(F322/E322),"-",F322/E322)</f>
        <v>-</v>
      </c>
      <c r="H322" s="24"/>
      <c r="I322" s="24"/>
      <c r="J322" s="24"/>
      <c r="K322" s="24"/>
      <c r="L322" s="24" t="n">
        <f aca="false">SUM(H322:K322)</f>
        <v>0</v>
      </c>
      <c r="M322" s="58" t="str">
        <f aca="false">IF(ISERROR(1-(K322/L322)),"-",1-(K322/L322))</f>
        <v>-</v>
      </c>
      <c r="N322" s="59" t="str">
        <f aca="false">IF(ISERROR(L322/E322),"-",L322/E322)</f>
        <v>-</v>
      </c>
      <c r="O322" s="60" t="str">
        <f aca="false">IF(ISERROR(L322/E322),"-",L322/E322)</f>
        <v>-</v>
      </c>
      <c r="P322" s="60" t="n">
        <v>0.950000000000047</v>
      </c>
      <c r="Q322" s="60" t="n">
        <v>0.850000000000023</v>
      </c>
      <c r="R322" s="61"/>
      <c r="S322" s="1"/>
      <c r="T322" s="24" t="n">
        <f aca="false">+T321-U321</f>
        <v>0</v>
      </c>
      <c r="U322" s="24"/>
      <c r="V322" s="58" t="str">
        <f aca="false">IF(ISERR(U322/T322),"-",U322/T322)</f>
        <v>-</v>
      </c>
      <c r="W322" s="24"/>
      <c r="X322" s="24"/>
      <c r="Y322" s="24"/>
      <c r="Z322" s="24"/>
      <c r="AA322" s="24" t="n">
        <f aca="false">SUM(W322:Z322)</f>
        <v>0</v>
      </c>
      <c r="AB322" s="58" t="str">
        <f aca="false">IF(ISERROR(1-(Z322/AA322)),"-",1-(Z322/AA322))</f>
        <v>-</v>
      </c>
      <c r="AC322" s="59" t="str">
        <f aca="false">IF(ISERROR(AA322/T322),"-",AA322/T322)</f>
        <v>-</v>
      </c>
      <c r="AD322" s="60" t="str">
        <f aca="false">IF(ISERROR(AA322/T322),"-",AA322/T322)</f>
        <v>-</v>
      </c>
      <c r="AE322" s="60" t="n">
        <v>0.95</v>
      </c>
      <c r="AF322" s="60" t="n">
        <v>0.85</v>
      </c>
      <c r="AG322" s="61"/>
      <c r="AH322" s="1"/>
      <c r="AI322" s="1"/>
      <c r="AJ322" s="1"/>
      <c r="AK322" s="1"/>
    </row>
    <row r="323" customFormat="false" ht="14.25" hidden="false" customHeight="true" outlineLevel="0" collapsed="false">
      <c r="A323" s="1"/>
      <c r="B323" s="62" t="s">
        <v>52</v>
      </c>
      <c r="C323" s="57" t="n">
        <v>45606</v>
      </c>
      <c r="D323" s="1"/>
      <c r="E323" s="24" t="n">
        <f aca="false">+E322-F322</f>
        <v>0</v>
      </c>
      <c r="F323" s="24"/>
      <c r="G323" s="58" t="str">
        <f aca="false">IF(ISERR(F323/E323),"-",F323/E323)</f>
        <v>-</v>
      </c>
      <c r="H323" s="24"/>
      <c r="I323" s="24"/>
      <c r="J323" s="24"/>
      <c r="K323" s="24"/>
      <c r="L323" s="24" t="n">
        <f aca="false">SUM(H323:K323)</f>
        <v>0</v>
      </c>
      <c r="M323" s="58" t="str">
        <f aca="false">IF(ISERROR(1-(K323/L323)),"-",1-(K323/L323))</f>
        <v>-</v>
      </c>
      <c r="N323" s="59" t="str">
        <f aca="false">IF(ISERROR(L323/E323),"-",L323/E323)</f>
        <v>-</v>
      </c>
      <c r="O323" s="60" t="str">
        <f aca="false">IF(ISERROR(L323/E323),"-",L323/E323)</f>
        <v>-</v>
      </c>
      <c r="P323" s="60" t="n">
        <v>0.950000000000047</v>
      </c>
      <c r="Q323" s="60" t="n">
        <v>0.850000000000023</v>
      </c>
      <c r="R323" s="61"/>
      <c r="S323" s="1"/>
      <c r="T323" s="24" t="n">
        <f aca="false">+T322-U322</f>
        <v>0</v>
      </c>
      <c r="U323" s="24"/>
      <c r="V323" s="58" t="str">
        <f aca="false">IF(ISERR(U323/T323),"-",U323/T323)</f>
        <v>-</v>
      </c>
      <c r="W323" s="24"/>
      <c r="X323" s="24"/>
      <c r="Y323" s="24"/>
      <c r="Z323" s="24"/>
      <c r="AA323" s="24" t="n">
        <f aca="false">SUM(W323:Z323)</f>
        <v>0</v>
      </c>
      <c r="AB323" s="58" t="str">
        <f aca="false">IF(ISERROR(1-(Z323/AA323)),"-",1-(Z323/AA323))</f>
        <v>-</v>
      </c>
      <c r="AC323" s="59" t="str">
        <f aca="false">IF(ISERROR(AA323/T323),"-",AA323/T323)</f>
        <v>-</v>
      </c>
      <c r="AD323" s="60" t="str">
        <f aca="false">IF(ISERROR(AA323/T323),"-",AA323/T323)</f>
        <v>-</v>
      </c>
      <c r="AE323" s="60" t="n">
        <v>0.95</v>
      </c>
      <c r="AF323" s="60" t="n">
        <v>0.85</v>
      </c>
      <c r="AG323" s="61"/>
      <c r="AH323" s="1"/>
      <c r="AI323" s="1"/>
      <c r="AJ323" s="1"/>
      <c r="AK323" s="1"/>
    </row>
    <row r="324" customFormat="false" ht="14.25" hidden="false" customHeight="true" outlineLevel="0" collapsed="false">
      <c r="A324" s="1"/>
      <c r="B324" s="62" t="s">
        <v>52</v>
      </c>
      <c r="C324" s="57" t="n">
        <v>45607</v>
      </c>
      <c r="D324" s="1"/>
      <c r="E324" s="24" t="n">
        <f aca="false">+E323-F323</f>
        <v>0</v>
      </c>
      <c r="F324" s="24"/>
      <c r="G324" s="58" t="str">
        <f aca="false">IF(ISERR(F324/E324),"-",F324/E324)</f>
        <v>-</v>
      </c>
      <c r="H324" s="24"/>
      <c r="I324" s="24"/>
      <c r="J324" s="24"/>
      <c r="K324" s="24"/>
      <c r="L324" s="24" t="n">
        <f aca="false">SUM(H324:K324)</f>
        <v>0</v>
      </c>
      <c r="M324" s="58" t="str">
        <f aca="false">IF(ISERROR(1-(K324/L324)),"-",1-(K324/L324))</f>
        <v>-</v>
      </c>
      <c r="N324" s="59" t="str">
        <f aca="false">IF(ISERROR(L324/E324),"-",L324/E324)</f>
        <v>-</v>
      </c>
      <c r="O324" s="60" t="str">
        <f aca="false">IF(ISERROR(L324/E324),"-",L324/E324)</f>
        <v>-</v>
      </c>
      <c r="P324" s="60" t="n">
        <v>0.950000000000047</v>
      </c>
      <c r="Q324" s="60" t="n">
        <v>0.850000000000023</v>
      </c>
      <c r="R324" s="61"/>
      <c r="S324" s="1"/>
      <c r="T324" s="24" t="n">
        <f aca="false">+T323-U323</f>
        <v>0</v>
      </c>
      <c r="U324" s="24"/>
      <c r="V324" s="58" t="str">
        <f aca="false">IF(ISERR(U324/T324),"-",U324/T324)</f>
        <v>-</v>
      </c>
      <c r="W324" s="24"/>
      <c r="X324" s="24"/>
      <c r="Y324" s="24"/>
      <c r="Z324" s="24"/>
      <c r="AA324" s="24" t="n">
        <f aca="false">SUM(W324:Z324)</f>
        <v>0</v>
      </c>
      <c r="AB324" s="58" t="str">
        <f aca="false">IF(ISERROR(1-(Z324/AA324)),"-",1-(Z324/AA324))</f>
        <v>-</v>
      </c>
      <c r="AC324" s="59" t="str">
        <f aca="false">IF(ISERROR(AA324/T324),"-",AA324/T324)</f>
        <v>-</v>
      </c>
      <c r="AD324" s="60" t="str">
        <f aca="false">IF(ISERROR(AA324/T324),"-",AA324/T324)</f>
        <v>-</v>
      </c>
      <c r="AE324" s="60" t="n">
        <v>0.95</v>
      </c>
      <c r="AF324" s="60" t="n">
        <v>0.85</v>
      </c>
      <c r="AG324" s="61"/>
      <c r="AH324" s="1"/>
      <c r="AI324" s="1"/>
      <c r="AJ324" s="1"/>
      <c r="AK324" s="1"/>
    </row>
    <row r="325" customFormat="false" ht="14.25" hidden="false" customHeight="true" outlineLevel="0" collapsed="false">
      <c r="A325" s="1"/>
      <c r="B325" s="62" t="s">
        <v>52</v>
      </c>
      <c r="C325" s="57" t="n">
        <v>45608</v>
      </c>
      <c r="D325" s="1"/>
      <c r="E325" s="24" t="n">
        <f aca="false">+E324-F324</f>
        <v>0</v>
      </c>
      <c r="F325" s="24"/>
      <c r="G325" s="58" t="str">
        <f aca="false">IF(ISERR(F325/E325),"-",F325/E325)</f>
        <v>-</v>
      </c>
      <c r="H325" s="24"/>
      <c r="I325" s="24"/>
      <c r="J325" s="24"/>
      <c r="K325" s="24"/>
      <c r="L325" s="24" t="n">
        <f aca="false">SUM(H325:K325)</f>
        <v>0</v>
      </c>
      <c r="M325" s="58" t="str">
        <f aca="false">IF(ISERROR(1-(K325/L325)),"-",1-(K325/L325))</f>
        <v>-</v>
      </c>
      <c r="N325" s="59" t="str">
        <f aca="false">IF(ISERROR(L325/E325),"-",L325/E325)</f>
        <v>-</v>
      </c>
      <c r="O325" s="60" t="str">
        <f aca="false">IF(ISERROR(L325/E325),"-",L325/E325)</f>
        <v>-</v>
      </c>
      <c r="P325" s="60" t="n">
        <v>0.950000000000047</v>
      </c>
      <c r="Q325" s="60" t="n">
        <v>0.850000000000024</v>
      </c>
      <c r="R325" s="61"/>
      <c r="S325" s="1"/>
      <c r="T325" s="24" t="n">
        <f aca="false">+T324-U324</f>
        <v>0</v>
      </c>
      <c r="U325" s="24"/>
      <c r="V325" s="58" t="str">
        <f aca="false">IF(ISERR(U325/T325),"-",U325/T325)</f>
        <v>-</v>
      </c>
      <c r="W325" s="24"/>
      <c r="X325" s="24"/>
      <c r="Y325" s="24"/>
      <c r="Z325" s="24"/>
      <c r="AA325" s="24" t="n">
        <f aca="false">SUM(W325:Z325)</f>
        <v>0</v>
      </c>
      <c r="AB325" s="58" t="str">
        <f aca="false">IF(ISERROR(1-(Z325/AA325)),"-",1-(Z325/AA325))</f>
        <v>-</v>
      </c>
      <c r="AC325" s="59" t="str">
        <f aca="false">IF(ISERROR(AA325/T325),"-",AA325/T325)</f>
        <v>-</v>
      </c>
      <c r="AD325" s="60" t="str">
        <f aca="false">IF(ISERROR(AA325/T325),"-",AA325/T325)</f>
        <v>-</v>
      </c>
      <c r="AE325" s="60" t="n">
        <v>0.95</v>
      </c>
      <c r="AF325" s="60" t="n">
        <v>0.85</v>
      </c>
      <c r="AG325" s="61"/>
      <c r="AH325" s="1"/>
      <c r="AI325" s="1"/>
      <c r="AJ325" s="1"/>
      <c r="AK325" s="1"/>
    </row>
    <row r="326" customFormat="false" ht="14.25" hidden="false" customHeight="true" outlineLevel="0" collapsed="false">
      <c r="A326" s="1"/>
      <c r="B326" s="62" t="s">
        <v>52</v>
      </c>
      <c r="C326" s="57" t="n">
        <v>45609</v>
      </c>
      <c r="D326" s="1"/>
      <c r="E326" s="24" t="n">
        <f aca="false">+E325-F325</f>
        <v>0</v>
      </c>
      <c r="F326" s="24"/>
      <c r="G326" s="58" t="str">
        <f aca="false">IF(ISERR(F326/E326),"-",F326/E326)</f>
        <v>-</v>
      </c>
      <c r="H326" s="24"/>
      <c r="I326" s="24"/>
      <c r="J326" s="24"/>
      <c r="K326" s="24"/>
      <c r="L326" s="24" t="n">
        <f aca="false">SUM(H326:K326)</f>
        <v>0</v>
      </c>
      <c r="M326" s="58" t="str">
        <f aca="false">IF(ISERROR(1-(K326/L326)),"-",1-(K326/L326))</f>
        <v>-</v>
      </c>
      <c r="N326" s="59" t="str">
        <f aca="false">IF(ISERROR(L326/E326),"-",L326/E326)</f>
        <v>-</v>
      </c>
      <c r="O326" s="60" t="str">
        <f aca="false">IF(ISERROR(L326/E326),"-",L326/E326)</f>
        <v>-</v>
      </c>
      <c r="P326" s="60" t="n">
        <v>0.950000000000047</v>
      </c>
      <c r="Q326" s="60" t="n">
        <v>0.850000000000024</v>
      </c>
      <c r="R326" s="61"/>
      <c r="S326" s="1"/>
      <c r="T326" s="24" t="n">
        <f aca="false">+T325-U325</f>
        <v>0</v>
      </c>
      <c r="U326" s="24"/>
      <c r="V326" s="58" t="str">
        <f aca="false">IF(ISERR(U326/T326),"-",U326/T326)</f>
        <v>-</v>
      </c>
      <c r="W326" s="24"/>
      <c r="X326" s="24"/>
      <c r="Y326" s="24"/>
      <c r="Z326" s="24"/>
      <c r="AA326" s="24" t="n">
        <f aca="false">SUM(W326:Z326)</f>
        <v>0</v>
      </c>
      <c r="AB326" s="58" t="str">
        <f aca="false">IF(ISERROR(1-(Z326/AA326)),"-",1-(Z326/AA326))</f>
        <v>-</v>
      </c>
      <c r="AC326" s="59" t="str">
        <f aca="false">IF(ISERROR(AA326/T326),"-",AA326/T326)</f>
        <v>-</v>
      </c>
      <c r="AD326" s="60" t="str">
        <f aca="false">IF(ISERROR(AA326/T326),"-",AA326/T326)</f>
        <v>-</v>
      </c>
      <c r="AE326" s="60" t="n">
        <v>0.95</v>
      </c>
      <c r="AF326" s="60" t="n">
        <v>0.85</v>
      </c>
      <c r="AG326" s="61"/>
      <c r="AH326" s="1"/>
      <c r="AI326" s="1"/>
      <c r="AJ326" s="1"/>
      <c r="AK326" s="1"/>
    </row>
    <row r="327" customFormat="false" ht="14.25" hidden="false" customHeight="true" outlineLevel="0" collapsed="false">
      <c r="A327" s="1"/>
      <c r="B327" s="62" t="s">
        <v>52</v>
      </c>
      <c r="C327" s="57" t="n">
        <v>45610</v>
      </c>
      <c r="D327" s="1"/>
      <c r="E327" s="24" t="n">
        <f aca="false">+E326-F326</f>
        <v>0</v>
      </c>
      <c r="F327" s="24"/>
      <c r="G327" s="58" t="str">
        <f aca="false">IF(ISERR(F327/E327),"-",F327/E327)</f>
        <v>-</v>
      </c>
      <c r="H327" s="24"/>
      <c r="I327" s="24"/>
      <c r="J327" s="24"/>
      <c r="K327" s="24"/>
      <c r="L327" s="24" t="n">
        <f aca="false">SUM(H327:K327)</f>
        <v>0</v>
      </c>
      <c r="M327" s="58" t="str">
        <f aca="false">IF(ISERROR(1-(K327/L327)),"-",1-(K327/L327))</f>
        <v>-</v>
      </c>
      <c r="N327" s="59" t="str">
        <f aca="false">IF(ISERROR(L327/E327),"-",L327/E327)</f>
        <v>-</v>
      </c>
      <c r="O327" s="60" t="str">
        <f aca="false">IF(ISERROR(L327/E327),"-",L327/E327)</f>
        <v>-</v>
      </c>
      <c r="P327" s="60" t="n">
        <v>0.950000000000047</v>
      </c>
      <c r="Q327" s="60" t="n">
        <v>0.850000000000024</v>
      </c>
      <c r="R327" s="61"/>
      <c r="S327" s="1"/>
      <c r="T327" s="24" t="n">
        <f aca="false">+T326-U326</f>
        <v>0</v>
      </c>
      <c r="U327" s="24"/>
      <c r="V327" s="58" t="str">
        <f aca="false">IF(ISERR(U327/T327),"-",U327/T327)</f>
        <v>-</v>
      </c>
      <c r="W327" s="24"/>
      <c r="X327" s="24"/>
      <c r="Y327" s="24"/>
      <c r="Z327" s="24"/>
      <c r="AA327" s="24" t="n">
        <f aca="false">SUM(W327:Z327)</f>
        <v>0</v>
      </c>
      <c r="AB327" s="58" t="str">
        <f aca="false">IF(ISERROR(1-(Z327/AA327)),"-",1-(Z327/AA327))</f>
        <v>-</v>
      </c>
      <c r="AC327" s="59" t="str">
        <f aca="false">IF(ISERROR(AA327/T327),"-",AA327/T327)</f>
        <v>-</v>
      </c>
      <c r="AD327" s="60" t="str">
        <f aca="false">IF(ISERROR(AA327/T327),"-",AA327/T327)</f>
        <v>-</v>
      </c>
      <c r="AE327" s="60" t="n">
        <v>0.95</v>
      </c>
      <c r="AF327" s="60" t="n">
        <v>0.85</v>
      </c>
      <c r="AG327" s="61"/>
      <c r="AH327" s="1"/>
      <c r="AI327" s="1"/>
      <c r="AJ327" s="1"/>
      <c r="AK327" s="1"/>
    </row>
    <row r="328" customFormat="false" ht="14.25" hidden="false" customHeight="true" outlineLevel="0" collapsed="false">
      <c r="A328" s="1"/>
      <c r="B328" s="62" t="s">
        <v>52</v>
      </c>
      <c r="C328" s="57" t="n">
        <v>45611</v>
      </c>
      <c r="D328" s="1"/>
      <c r="E328" s="24" t="n">
        <f aca="false">+E327-F327</f>
        <v>0</v>
      </c>
      <c r="F328" s="24"/>
      <c r="G328" s="58" t="str">
        <f aca="false">IF(ISERR(F328/E328),"-",F328/E328)</f>
        <v>-</v>
      </c>
      <c r="H328" s="24"/>
      <c r="I328" s="24"/>
      <c r="J328" s="24"/>
      <c r="K328" s="24"/>
      <c r="L328" s="24" t="n">
        <f aca="false">SUM(H328:K328)</f>
        <v>0</v>
      </c>
      <c r="M328" s="58" t="str">
        <f aca="false">IF(ISERROR(1-(K328/L328)),"-",1-(K328/L328))</f>
        <v>-</v>
      </c>
      <c r="N328" s="59" t="str">
        <f aca="false">IF(ISERROR(L328/E328),"-",L328/E328)</f>
        <v>-</v>
      </c>
      <c r="O328" s="60" t="str">
        <f aca="false">IF(ISERROR(L328/E328),"-",L328/E328)</f>
        <v>-</v>
      </c>
      <c r="P328" s="60" t="n">
        <v>0.950000000000048</v>
      </c>
      <c r="Q328" s="60" t="n">
        <v>0.850000000000024</v>
      </c>
      <c r="R328" s="61"/>
      <c r="S328" s="1"/>
      <c r="T328" s="24" t="n">
        <f aca="false">+T327-U327</f>
        <v>0</v>
      </c>
      <c r="U328" s="24"/>
      <c r="V328" s="58" t="str">
        <f aca="false">IF(ISERR(U328/T328),"-",U328/T328)</f>
        <v>-</v>
      </c>
      <c r="W328" s="24"/>
      <c r="X328" s="24"/>
      <c r="Y328" s="24"/>
      <c r="Z328" s="24"/>
      <c r="AA328" s="24" t="n">
        <f aca="false">SUM(W328:Z328)</f>
        <v>0</v>
      </c>
      <c r="AB328" s="58" t="str">
        <f aca="false">IF(ISERROR(1-(Z328/AA328)),"-",1-(Z328/AA328))</f>
        <v>-</v>
      </c>
      <c r="AC328" s="59" t="str">
        <f aca="false">IF(ISERROR(AA328/T328),"-",AA328/T328)</f>
        <v>-</v>
      </c>
      <c r="AD328" s="60" t="str">
        <f aca="false">IF(ISERROR(AA328/T328),"-",AA328/T328)</f>
        <v>-</v>
      </c>
      <c r="AE328" s="60" t="n">
        <v>0.95</v>
      </c>
      <c r="AF328" s="60" t="n">
        <v>0.85</v>
      </c>
      <c r="AG328" s="61"/>
      <c r="AH328" s="1"/>
      <c r="AI328" s="1"/>
      <c r="AJ328" s="1"/>
      <c r="AK328" s="1"/>
    </row>
    <row r="329" customFormat="false" ht="14.25" hidden="false" customHeight="true" outlineLevel="0" collapsed="false">
      <c r="A329" s="1"/>
      <c r="B329" s="62" t="s">
        <v>52</v>
      </c>
      <c r="C329" s="57" t="n">
        <v>45612</v>
      </c>
      <c r="D329" s="1"/>
      <c r="E329" s="24" t="n">
        <f aca="false">+E328-F328</f>
        <v>0</v>
      </c>
      <c r="F329" s="24"/>
      <c r="G329" s="58" t="str">
        <f aca="false">IF(ISERR(F329/E329),"-",F329/E329)</f>
        <v>-</v>
      </c>
      <c r="H329" s="24"/>
      <c r="I329" s="24"/>
      <c r="J329" s="24"/>
      <c r="K329" s="24"/>
      <c r="L329" s="24" t="n">
        <f aca="false">SUM(H329:K329)</f>
        <v>0</v>
      </c>
      <c r="M329" s="58" t="str">
        <f aca="false">IF(ISERROR(1-(K329/L329)),"-",1-(K329/L329))</f>
        <v>-</v>
      </c>
      <c r="N329" s="59" t="str">
        <f aca="false">IF(ISERROR(L329/E329),"-",L329/E329)</f>
        <v>-</v>
      </c>
      <c r="O329" s="60" t="str">
        <f aca="false">IF(ISERROR(L329/E329),"-",L329/E329)</f>
        <v>-</v>
      </c>
      <c r="P329" s="60" t="n">
        <v>0.950000000000048</v>
      </c>
      <c r="Q329" s="60" t="n">
        <v>0.850000000000024</v>
      </c>
      <c r="R329" s="61"/>
      <c r="S329" s="1"/>
      <c r="T329" s="24" t="n">
        <f aca="false">+T328-U328</f>
        <v>0</v>
      </c>
      <c r="U329" s="24"/>
      <c r="V329" s="58" t="str">
        <f aca="false">IF(ISERR(U329/T329),"-",U329/T329)</f>
        <v>-</v>
      </c>
      <c r="W329" s="24"/>
      <c r="X329" s="24"/>
      <c r="Y329" s="24"/>
      <c r="Z329" s="24"/>
      <c r="AA329" s="24" t="n">
        <f aca="false">SUM(W329:Z329)</f>
        <v>0</v>
      </c>
      <c r="AB329" s="58" t="str">
        <f aca="false">IF(ISERROR(1-(Z329/AA329)),"-",1-(Z329/AA329))</f>
        <v>-</v>
      </c>
      <c r="AC329" s="59" t="str">
        <f aca="false">IF(ISERROR(AA329/T329),"-",AA329/T329)</f>
        <v>-</v>
      </c>
      <c r="AD329" s="60" t="str">
        <f aca="false">IF(ISERROR(AA329/T329),"-",AA329/T329)</f>
        <v>-</v>
      </c>
      <c r="AE329" s="60" t="n">
        <v>0.95</v>
      </c>
      <c r="AF329" s="60" t="n">
        <v>0.85</v>
      </c>
      <c r="AG329" s="61"/>
      <c r="AH329" s="1"/>
      <c r="AI329" s="1"/>
      <c r="AJ329" s="1"/>
      <c r="AK329" s="1"/>
    </row>
    <row r="330" customFormat="false" ht="14.25" hidden="false" customHeight="true" outlineLevel="0" collapsed="false">
      <c r="A330" s="1"/>
      <c r="B330" s="62" t="s">
        <v>52</v>
      </c>
      <c r="C330" s="57" t="n">
        <v>45613</v>
      </c>
      <c r="D330" s="1"/>
      <c r="E330" s="24" t="n">
        <f aca="false">+E329-F329</f>
        <v>0</v>
      </c>
      <c r="F330" s="24"/>
      <c r="G330" s="58" t="str">
        <f aca="false">IF(ISERR(F330/E330),"-",F330/E330)</f>
        <v>-</v>
      </c>
      <c r="H330" s="24"/>
      <c r="I330" s="24"/>
      <c r="J330" s="24"/>
      <c r="K330" s="24"/>
      <c r="L330" s="24" t="n">
        <f aca="false">SUM(H330:K330)</f>
        <v>0</v>
      </c>
      <c r="M330" s="58" t="str">
        <f aca="false">IF(ISERROR(1-(K330/L330)),"-",1-(K330/L330))</f>
        <v>-</v>
      </c>
      <c r="N330" s="59" t="str">
        <f aca="false">IF(ISERROR(L330/E330),"-",L330/E330)</f>
        <v>-</v>
      </c>
      <c r="O330" s="60" t="str">
        <f aca="false">IF(ISERROR(L330/E330),"-",L330/E330)</f>
        <v>-</v>
      </c>
      <c r="P330" s="60" t="n">
        <v>0.950000000000048</v>
      </c>
      <c r="Q330" s="60" t="n">
        <v>0.850000000000024</v>
      </c>
      <c r="R330" s="61"/>
      <c r="S330" s="1"/>
      <c r="T330" s="24" t="n">
        <f aca="false">+T329-U329</f>
        <v>0</v>
      </c>
      <c r="U330" s="24"/>
      <c r="V330" s="58" t="str">
        <f aca="false">IF(ISERR(U330/T330),"-",U330/T330)</f>
        <v>-</v>
      </c>
      <c r="W330" s="24"/>
      <c r="X330" s="24"/>
      <c r="Y330" s="24"/>
      <c r="Z330" s="24"/>
      <c r="AA330" s="24" t="n">
        <f aca="false">SUM(W330:Z330)</f>
        <v>0</v>
      </c>
      <c r="AB330" s="58" t="str">
        <f aca="false">IF(ISERROR(1-(Z330/AA330)),"-",1-(Z330/AA330))</f>
        <v>-</v>
      </c>
      <c r="AC330" s="59" t="str">
        <f aca="false">IF(ISERROR(AA330/T330),"-",AA330/T330)</f>
        <v>-</v>
      </c>
      <c r="AD330" s="60" t="str">
        <f aca="false">IF(ISERROR(AA330/T330),"-",AA330/T330)</f>
        <v>-</v>
      </c>
      <c r="AE330" s="60" t="n">
        <v>0.95</v>
      </c>
      <c r="AF330" s="60" t="n">
        <v>0.85</v>
      </c>
      <c r="AG330" s="61"/>
      <c r="AH330" s="1"/>
      <c r="AI330" s="1"/>
      <c r="AJ330" s="1"/>
      <c r="AK330" s="1"/>
    </row>
    <row r="331" customFormat="false" ht="14.25" hidden="false" customHeight="true" outlineLevel="0" collapsed="false">
      <c r="A331" s="1"/>
      <c r="B331" s="62" t="s">
        <v>52</v>
      </c>
      <c r="C331" s="57" t="n">
        <v>45614</v>
      </c>
      <c r="D331" s="1"/>
      <c r="E331" s="24" t="n">
        <f aca="false">+E330-F330</f>
        <v>0</v>
      </c>
      <c r="F331" s="24"/>
      <c r="G331" s="58" t="str">
        <f aca="false">IF(ISERR(F331/E331),"-",F331/E331)</f>
        <v>-</v>
      </c>
      <c r="H331" s="24"/>
      <c r="I331" s="24"/>
      <c r="J331" s="24"/>
      <c r="K331" s="24"/>
      <c r="L331" s="24" t="n">
        <f aca="false">SUM(H331:K331)</f>
        <v>0</v>
      </c>
      <c r="M331" s="58" t="str">
        <f aca="false">IF(ISERROR(1-(K331/L331)),"-",1-(K331/L331))</f>
        <v>-</v>
      </c>
      <c r="N331" s="59" t="str">
        <f aca="false">IF(ISERROR(L331/E331),"-",L331/E331)</f>
        <v>-</v>
      </c>
      <c r="O331" s="60" t="str">
        <f aca="false">IF(ISERROR(L331/E331),"-",L331/E331)</f>
        <v>-</v>
      </c>
      <c r="P331" s="60" t="n">
        <v>0.950000000000048</v>
      </c>
      <c r="Q331" s="60" t="n">
        <v>0.850000000000024</v>
      </c>
      <c r="R331" s="61"/>
      <c r="S331" s="1"/>
      <c r="T331" s="24" t="n">
        <f aca="false">+T330-U330</f>
        <v>0</v>
      </c>
      <c r="U331" s="24"/>
      <c r="V331" s="58" t="str">
        <f aca="false">IF(ISERR(U331/T331),"-",U331/T331)</f>
        <v>-</v>
      </c>
      <c r="W331" s="24"/>
      <c r="X331" s="24"/>
      <c r="Y331" s="24"/>
      <c r="Z331" s="24"/>
      <c r="AA331" s="24" t="n">
        <f aca="false">SUM(W331:Z331)</f>
        <v>0</v>
      </c>
      <c r="AB331" s="58" t="str">
        <f aca="false">IF(ISERROR(1-(Z331/AA331)),"-",1-(Z331/AA331))</f>
        <v>-</v>
      </c>
      <c r="AC331" s="59" t="str">
        <f aca="false">IF(ISERROR(AA331/T331),"-",AA331/T331)</f>
        <v>-</v>
      </c>
      <c r="AD331" s="60" t="str">
        <f aca="false">IF(ISERROR(AA331/T331),"-",AA331/T331)</f>
        <v>-</v>
      </c>
      <c r="AE331" s="60" t="n">
        <v>0.95</v>
      </c>
      <c r="AF331" s="60" t="n">
        <v>0.85</v>
      </c>
      <c r="AG331" s="61"/>
      <c r="AH331" s="1"/>
      <c r="AI331" s="1"/>
      <c r="AJ331" s="1"/>
      <c r="AK331" s="1"/>
    </row>
    <row r="332" customFormat="false" ht="14.25" hidden="false" customHeight="true" outlineLevel="0" collapsed="false">
      <c r="A332" s="1"/>
      <c r="B332" s="62" t="s">
        <v>52</v>
      </c>
      <c r="C332" s="57" t="n">
        <v>45615</v>
      </c>
      <c r="D332" s="1"/>
      <c r="E332" s="24" t="n">
        <f aca="false">+E331-F331</f>
        <v>0</v>
      </c>
      <c r="F332" s="24"/>
      <c r="G332" s="58" t="str">
        <f aca="false">IF(ISERR(F332/E332),"-",F332/E332)</f>
        <v>-</v>
      </c>
      <c r="H332" s="24"/>
      <c r="I332" s="24"/>
      <c r="J332" s="24"/>
      <c r="K332" s="24"/>
      <c r="L332" s="24" t="n">
        <f aca="false">SUM(H332:K332)</f>
        <v>0</v>
      </c>
      <c r="M332" s="58" t="str">
        <f aca="false">IF(ISERROR(1-(K332/L332)),"-",1-(K332/L332))</f>
        <v>-</v>
      </c>
      <c r="N332" s="59" t="str">
        <f aca="false">IF(ISERROR(L332/E332),"-",L332/E332)</f>
        <v>-</v>
      </c>
      <c r="O332" s="60" t="str">
        <f aca="false">IF(ISERROR(L332/E332),"-",L332/E332)</f>
        <v>-</v>
      </c>
      <c r="P332" s="60" t="n">
        <v>0.950000000000048</v>
      </c>
      <c r="Q332" s="60" t="n">
        <v>0.850000000000024</v>
      </c>
      <c r="R332" s="61"/>
      <c r="S332" s="1"/>
      <c r="T332" s="24" t="n">
        <f aca="false">+T331-U331</f>
        <v>0</v>
      </c>
      <c r="U332" s="24"/>
      <c r="V332" s="58" t="str">
        <f aca="false">IF(ISERR(U332/T332),"-",U332/T332)</f>
        <v>-</v>
      </c>
      <c r="W332" s="24"/>
      <c r="X332" s="24"/>
      <c r="Y332" s="24"/>
      <c r="Z332" s="24"/>
      <c r="AA332" s="24" t="n">
        <f aca="false">SUM(W332:Z332)</f>
        <v>0</v>
      </c>
      <c r="AB332" s="58" t="str">
        <f aca="false">IF(ISERROR(1-(Z332/AA332)),"-",1-(Z332/AA332))</f>
        <v>-</v>
      </c>
      <c r="AC332" s="59" t="str">
        <f aca="false">IF(ISERROR(AA332/T332),"-",AA332/T332)</f>
        <v>-</v>
      </c>
      <c r="AD332" s="60" t="str">
        <f aca="false">IF(ISERROR(AA332/T332),"-",AA332/T332)</f>
        <v>-</v>
      </c>
      <c r="AE332" s="60" t="n">
        <v>0.95</v>
      </c>
      <c r="AF332" s="60" t="n">
        <v>0.85</v>
      </c>
      <c r="AG332" s="61"/>
      <c r="AH332" s="1"/>
      <c r="AI332" s="1"/>
      <c r="AJ332" s="1"/>
      <c r="AK332" s="1"/>
    </row>
    <row r="333" customFormat="false" ht="14.25" hidden="false" customHeight="true" outlineLevel="0" collapsed="false">
      <c r="A333" s="1"/>
      <c r="B333" s="62" t="s">
        <v>52</v>
      </c>
      <c r="C333" s="57" t="n">
        <v>45616</v>
      </c>
      <c r="D333" s="1"/>
      <c r="E333" s="24" t="n">
        <f aca="false">+E332-F332</f>
        <v>0</v>
      </c>
      <c r="F333" s="24"/>
      <c r="G333" s="58" t="str">
        <f aca="false">IF(ISERR(F333/E333),"-",F333/E333)</f>
        <v>-</v>
      </c>
      <c r="H333" s="24"/>
      <c r="I333" s="24"/>
      <c r="J333" s="24"/>
      <c r="K333" s="24"/>
      <c r="L333" s="24" t="n">
        <f aca="false">SUM(H333:K333)</f>
        <v>0</v>
      </c>
      <c r="M333" s="58" t="str">
        <f aca="false">IF(ISERROR(1-(K333/L333)),"-",1-(K333/L333))</f>
        <v>-</v>
      </c>
      <c r="N333" s="59" t="str">
        <f aca="false">IF(ISERROR(L333/E333),"-",L333/E333)</f>
        <v>-</v>
      </c>
      <c r="O333" s="60" t="str">
        <f aca="false">IF(ISERROR(L333/E333),"-",L333/E333)</f>
        <v>-</v>
      </c>
      <c r="P333" s="60" t="n">
        <v>0.950000000000048</v>
      </c>
      <c r="Q333" s="60" t="n">
        <v>0.850000000000024</v>
      </c>
      <c r="R333" s="61"/>
      <c r="S333" s="1"/>
      <c r="T333" s="24" t="n">
        <f aca="false">+T332-U332</f>
        <v>0</v>
      </c>
      <c r="U333" s="24"/>
      <c r="V333" s="58" t="str">
        <f aca="false">IF(ISERR(U333/T333),"-",U333/T333)</f>
        <v>-</v>
      </c>
      <c r="W333" s="24"/>
      <c r="X333" s="24"/>
      <c r="Y333" s="24"/>
      <c r="Z333" s="24"/>
      <c r="AA333" s="24" t="n">
        <f aca="false">SUM(W333:Z333)</f>
        <v>0</v>
      </c>
      <c r="AB333" s="58" t="str">
        <f aca="false">IF(ISERROR(1-(Z333/AA333)),"-",1-(Z333/AA333))</f>
        <v>-</v>
      </c>
      <c r="AC333" s="59" t="str">
        <f aca="false">IF(ISERROR(AA333/T333),"-",AA333/T333)</f>
        <v>-</v>
      </c>
      <c r="AD333" s="60" t="str">
        <f aca="false">IF(ISERROR(AA333/T333),"-",AA333/T333)</f>
        <v>-</v>
      </c>
      <c r="AE333" s="60" t="n">
        <v>0.95</v>
      </c>
      <c r="AF333" s="60" t="n">
        <v>0.85</v>
      </c>
      <c r="AG333" s="61"/>
      <c r="AH333" s="1"/>
      <c r="AI333" s="1"/>
      <c r="AJ333" s="1"/>
      <c r="AK333" s="1"/>
    </row>
    <row r="334" customFormat="false" ht="14.25" hidden="false" customHeight="true" outlineLevel="0" collapsed="false">
      <c r="A334" s="1"/>
      <c r="B334" s="62" t="s">
        <v>52</v>
      </c>
      <c r="C334" s="57" t="n">
        <v>45617</v>
      </c>
      <c r="D334" s="1"/>
      <c r="E334" s="24" t="n">
        <f aca="false">+E333-F333</f>
        <v>0</v>
      </c>
      <c r="F334" s="24"/>
      <c r="G334" s="58" t="str">
        <f aca="false">IF(ISERR(F334/E334),"-",F334/E334)</f>
        <v>-</v>
      </c>
      <c r="H334" s="24"/>
      <c r="I334" s="24"/>
      <c r="J334" s="24"/>
      <c r="K334" s="24"/>
      <c r="L334" s="24" t="n">
        <f aca="false">SUM(H334:K334)</f>
        <v>0</v>
      </c>
      <c r="M334" s="58" t="str">
        <f aca="false">IF(ISERROR(1-(K334/L334)),"-",1-(K334/L334))</f>
        <v>-</v>
      </c>
      <c r="N334" s="59" t="str">
        <f aca="false">IF(ISERROR(L334/E334),"-",L334/E334)</f>
        <v>-</v>
      </c>
      <c r="O334" s="60" t="str">
        <f aca="false">IF(ISERROR(L334/E334),"-",L334/E334)</f>
        <v>-</v>
      </c>
      <c r="P334" s="60" t="n">
        <v>0.950000000000049</v>
      </c>
      <c r="Q334" s="60" t="n">
        <v>0.850000000000024</v>
      </c>
      <c r="R334" s="61"/>
      <c r="S334" s="1"/>
      <c r="T334" s="24" t="n">
        <f aca="false">+T333-U333</f>
        <v>0</v>
      </c>
      <c r="U334" s="24"/>
      <c r="V334" s="58" t="str">
        <f aca="false">IF(ISERR(U334/T334),"-",U334/T334)</f>
        <v>-</v>
      </c>
      <c r="W334" s="24"/>
      <c r="X334" s="24"/>
      <c r="Y334" s="24"/>
      <c r="Z334" s="24"/>
      <c r="AA334" s="24" t="n">
        <f aca="false">SUM(W334:Z334)</f>
        <v>0</v>
      </c>
      <c r="AB334" s="58" t="str">
        <f aca="false">IF(ISERROR(1-(Z334/AA334)),"-",1-(Z334/AA334))</f>
        <v>-</v>
      </c>
      <c r="AC334" s="59" t="str">
        <f aca="false">IF(ISERROR(AA334/T334),"-",AA334/T334)</f>
        <v>-</v>
      </c>
      <c r="AD334" s="60" t="str">
        <f aca="false">IF(ISERROR(AA334/T334),"-",AA334/T334)</f>
        <v>-</v>
      </c>
      <c r="AE334" s="60" t="n">
        <v>0.95</v>
      </c>
      <c r="AF334" s="60" t="n">
        <v>0.85</v>
      </c>
      <c r="AG334" s="61"/>
      <c r="AH334" s="1"/>
      <c r="AI334" s="1"/>
      <c r="AJ334" s="1"/>
      <c r="AK334" s="1"/>
    </row>
    <row r="335" customFormat="false" ht="14.25" hidden="false" customHeight="true" outlineLevel="0" collapsed="false">
      <c r="A335" s="1"/>
      <c r="B335" s="62" t="s">
        <v>52</v>
      </c>
      <c r="C335" s="57" t="n">
        <v>45618</v>
      </c>
      <c r="D335" s="1"/>
      <c r="E335" s="24" t="n">
        <f aca="false">+E334-F334</f>
        <v>0</v>
      </c>
      <c r="F335" s="24"/>
      <c r="G335" s="58" t="str">
        <f aca="false">IF(ISERR(F335/E335),"-",F335/E335)</f>
        <v>-</v>
      </c>
      <c r="H335" s="24"/>
      <c r="I335" s="24"/>
      <c r="J335" s="24"/>
      <c r="K335" s="24"/>
      <c r="L335" s="24" t="n">
        <f aca="false">SUM(H335:K335)</f>
        <v>0</v>
      </c>
      <c r="M335" s="58" t="str">
        <f aca="false">IF(ISERROR(1-(K335/L335)),"-",1-(K335/L335))</f>
        <v>-</v>
      </c>
      <c r="N335" s="59" t="str">
        <f aca="false">IF(ISERROR(L335/E335),"-",L335/E335)</f>
        <v>-</v>
      </c>
      <c r="O335" s="60" t="str">
        <f aca="false">IF(ISERROR(L335/E335),"-",L335/E335)</f>
        <v>-</v>
      </c>
      <c r="P335" s="60" t="n">
        <v>0.950000000000049</v>
      </c>
      <c r="Q335" s="60" t="n">
        <v>0.850000000000024</v>
      </c>
      <c r="R335" s="61"/>
      <c r="S335" s="1"/>
      <c r="T335" s="24" t="n">
        <f aca="false">+T334-U334</f>
        <v>0</v>
      </c>
      <c r="U335" s="24"/>
      <c r="V335" s="58" t="str">
        <f aca="false">IF(ISERR(U335/T335),"-",U335/T335)</f>
        <v>-</v>
      </c>
      <c r="W335" s="24"/>
      <c r="X335" s="24"/>
      <c r="Y335" s="24"/>
      <c r="Z335" s="24"/>
      <c r="AA335" s="24" t="n">
        <f aca="false">SUM(W335:Z335)</f>
        <v>0</v>
      </c>
      <c r="AB335" s="58" t="str">
        <f aca="false">IF(ISERROR(1-(Z335/AA335)),"-",1-(Z335/AA335))</f>
        <v>-</v>
      </c>
      <c r="AC335" s="59" t="str">
        <f aca="false">IF(ISERROR(AA335/T335),"-",AA335/T335)</f>
        <v>-</v>
      </c>
      <c r="AD335" s="60" t="str">
        <f aca="false">IF(ISERROR(AA335/T335),"-",AA335/T335)</f>
        <v>-</v>
      </c>
      <c r="AE335" s="60" t="n">
        <v>0.95</v>
      </c>
      <c r="AF335" s="60" t="n">
        <v>0.85</v>
      </c>
      <c r="AG335" s="61"/>
      <c r="AH335" s="1"/>
      <c r="AI335" s="1"/>
      <c r="AJ335" s="1"/>
      <c r="AK335" s="1"/>
    </row>
    <row r="336" customFormat="false" ht="14.25" hidden="false" customHeight="true" outlineLevel="0" collapsed="false">
      <c r="A336" s="1"/>
      <c r="B336" s="62" t="s">
        <v>52</v>
      </c>
      <c r="C336" s="57" t="n">
        <v>45619</v>
      </c>
      <c r="D336" s="1"/>
      <c r="E336" s="24" t="n">
        <f aca="false">+E335-F335</f>
        <v>0</v>
      </c>
      <c r="F336" s="24"/>
      <c r="G336" s="58" t="str">
        <f aca="false">IF(ISERR(F336/E336),"-",F336/E336)</f>
        <v>-</v>
      </c>
      <c r="H336" s="24"/>
      <c r="I336" s="24"/>
      <c r="J336" s="24"/>
      <c r="K336" s="24"/>
      <c r="L336" s="24" t="n">
        <f aca="false">SUM(H336:K336)</f>
        <v>0</v>
      </c>
      <c r="M336" s="58" t="str">
        <f aca="false">IF(ISERROR(1-(K336/L336)),"-",1-(K336/L336))</f>
        <v>-</v>
      </c>
      <c r="N336" s="59" t="str">
        <f aca="false">IF(ISERROR(L336/E336),"-",L336/E336)</f>
        <v>-</v>
      </c>
      <c r="O336" s="60" t="str">
        <f aca="false">IF(ISERROR(L336/E336),"-",L336/E336)</f>
        <v>-</v>
      </c>
      <c r="P336" s="60" t="n">
        <v>0.950000000000049</v>
      </c>
      <c r="Q336" s="60" t="n">
        <v>0.850000000000024</v>
      </c>
      <c r="R336" s="61"/>
      <c r="S336" s="1"/>
      <c r="T336" s="24" t="n">
        <f aca="false">+T335-U335</f>
        <v>0</v>
      </c>
      <c r="U336" s="24"/>
      <c r="V336" s="58" t="str">
        <f aca="false">IF(ISERR(U336/T336),"-",U336/T336)</f>
        <v>-</v>
      </c>
      <c r="W336" s="24"/>
      <c r="X336" s="24"/>
      <c r="Y336" s="24"/>
      <c r="Z336" s="24"/>
      <c r="AA336" s="24" t="n">
        <f aca="false">SUM(W336:Z336)</f>
        <v>0</v>
      </c>
      <c r="AB336" s="58" t="str">
        <f aca="false">IF(ISERROR(1-(Z336/AA336)),"-",1-(Z336/AA336))</f>
        <v>-</v>
      </c>
      <c r="AC336" s="59" t="str">
        <f aca="false">IF(ISERROR(AA336/T336),"-",AA336/T336)</f>
        <v>-</v>
      </c>
      <c r="AD336" s="60" t="str">
        <f aca="false">IF(ISERROR(AA336/T336),"-",AA336/T336)</f>
        <v>-</v>
      </c>
      <c r="AE336" s="60" t="n">
        <v>0.95</v>
      </c>
      <c r="AF336" s="60" t="n">
        <v>0.85</v>
      </c>
      <c r="AG336" s="61"/>
      <c r="AH336" s="1"/>
      <c r="AI336" s="1"/>
      <c r="AJ336" s="1"/>
      <c r="AK336" s="1"/>
    </row>
    <row r="337" customFormat="false" ht="14.25" hidden="false" customHeight="true" outlineLevel="0" collapsed="false">
      <c r="A337" s="1"/>
      <c r="B337" s="62" t="s">
        <v>52</v>
      </c>
      <c r="C337" s="57" t="n">
        <v>45620</v>
      </c>
      <c r="D337" s="1"/>
      <c r="E337" s="24" t="n">
        <f aca="false">+E336-F336</f>
        <v>0</v>
      </c>
      <c r="F337" s="24"/>
      <c r="G337" s="58" t="str">
        <f aca="false">IF(ISERR(F337/E337),"-",F337/E337)</f>
        <v>-</v>
      </c>
      <c r="H337" s="24"/>
      <c r="I337" s="24"/>
      <c r="J337" s="24"/>
      <c r="K337" s="24"/>
      <c r="L337" s="24" t="n">
        <f aca="false">SUM(H337:K337)</f>
        <v>0</v>
      </c>
      <c r="M337" s="58" t="str">
        <f aca="false">IF(ISERROR(1-(K337/L337)),"-",1-(K337/L337))</f>
        <v>-</v>
      </c>
      <c r="N337" s="59" t="str">
        <f aca="false">IF(ISERROR(L337/E337),"-",L337/E337)</f>
        <v>-</v>
      </c>
      <c r="O337" s="60" t="str">
        <f aca="false">IF(ISERROR(L337/E337),"-",L337/E337)</f>
        <v>-</v>
      </c>
      <c r="P337" s="60" t="n">
        <v>0.950000000000049</v>
      </c>
      <c r="Q337" s="60" t="n">
        <v>0.850000000000024</v>
      </c>
      <c r="R337" s="61"/>
      <c r="S337" s="1"/>
      <c r="T337" s="24" t="n">
        <f aca="false">+T336-U336</f>
        <v>0</v>
      </c>
      <c r="U337" s="24"/>
      <c r="V337" s="58" t="str">
        <f aca="false">IF(ISERR(U337/T337),"-",U337/T337)</f>
        <v>-</v>
      </c>
      <c r="W337" s="24"/>
      <c r="X337" s="24"/>
      <c r="Y337" s="24"/>
      <c r="Z337" s="24"/>
      <c r="AA337" s="24" t="n">
        <f aca="false">SUM(W337:Z337)</f>
        <v>0</v>
      </c>
      <c r="AB337" s="58" t="str">
        <f aca="false">IF(ISERROR(1-(Z337/AA337)),"-",1-(Z337/AA337))</f>
        <v>-</v>
      </c>
      <c r="AC337" s="59" t="str">
        <f aca="false">IF(ISERROR(AA337/T337),"-",AA337/T337)</f>
        <v>-</v>
      </c>
      <c r="AD337" s="60" t="str">
        <f aca="false">IF(ISERROR(AA337/T337),"-",AA337/T337)</f>
        <v>-</v>
      </c>
      <c r="AE337" s="60" t="n">
        <v>0.95</v>
      </c>
      <c r="AF337" s="60" t="n">
        <v>0.85</v>
      </c>
      <c r="AG337" s="61"/>
      <c r="AH337" s="1"/>
      <c r="AI337" s="1"/>
      <c r="AJ337" s="1"/>
      <c r="AK337" s="1"/>
    </row>
    <row r="338" customFormat="false" ht="14.25" hidden="false" customHeight="true" outlineLevel="0" collapsed="false">
      <c r="A338" s="1"/>
      <c r="B338" s="62" t="s">
        <v>52</v>
      </c>
      <c r="C338" s="57" t="n">
        <v>45621</v>
      </c>
      <c r="D338" s="1"/>
      <c r="E338" s="24" t="n">
        <f aca="false">+E337-F337</f>
        <v>0</v>
      </c>
      <c r="F338" s="24"/>
      <c r="G338" s="58" t="str">
        <f aca="false">IF(ISERR(F338/E338),"-",F338/E338)</f>
        <v>-</v>
      </c>
      <c r="H338" s="24"/>
      <c r="I338" s="24"/>
      <c r="J338" s="24"/>
      <c r="K338" s="24"/>
      <c r="L338" s="24" t="n">
        <f aca="false">SUM(H338:K338)</f>
        <v>0</v>
      </c>
      <c r="M338" s="58" t="str">
        <f aca="false">IF(ISERROR(1-(K338/L338)),"-",1-(K338/L338))</f>
        <v>-</v>
      </c>
      <c r="N338" s="59" t="str">
        <f aca="false">IF(ISERROR(L338/E338),"-",L338/E338)</f>
        <v>-</v>
      </c>
      <c r="O338" s="60" t="str">
        <f aca="false">IF(ISERROR(L338/E338),"-",L338/E338)</f>
        <v>-</v>
      </c>
      <c r="P338" s="60" t="n">
        <v>0.950000000000049</v>
      </c>
      <c r="Q338" s="60" t="n">
        <v>0.850000000000025</v>
      </c>
      <c r="R338" s="61"/>
      <c r="S338" s="1"/>
      <c r="T338" s="24" t="n">
        <f aca="false">+T337-U337</f>
        <v>0</v>
      </c>
      <c r="U338" s="24"/>
      <c r="V338" s="58" t="str">
        <f aca="false">IF(ISERR(U338/T338),"-",U338/T338)</f>
        <v>-</v>
      </c>
      <c r="W338" s="24"/>
      <c r="X338" s="24"/>
      <c r="Y338" s="24"/>
      <c r="Z338" s="24"/>
      <c r="AA338" s="24" t="n">
        <f aca="false">SUM(W338:Z338)</f>
        <v>0</v>
      </c>
      <c r="AB338" s="58" t="str">
        <f aca="false">IF(ISERROR(1-(Z338/AA338)),"-",1-(Z338/AA338))</f>
        <v>-</v>
      </c>
      <c r="AC338" s="59" t="str">
        <f aca="false">IF(ISERROR(AA338/T338),"-",AA338/T338)</f>
        <v>-</v>
      </c>
      <c r="AD338" s="60" t="str">
        <f aca="false">IF(ISERROR(AA338/T338),"-",AA338/T338)</f>
        <v>-</v>
      </c>
      <c r="AE338" s="60" t="n">
        <v>0.95</v>
      </c>
      <c r="AF338" s="60" t="n">
        <v>0.85</v>
      </c>
      <c r="AG338" s="61"/>
      <c r="AH338" s="1"/>
      <c r="AI338" s="1"/>
      <c r="AJ338" s="1"/>
      <c r="AK338" s="1"/>
    </row>
    <row r="339" customFormat="false" ht="14.25" hidden="false" customHeight="true" outlineLevel="0" collapsed="false">
      <c r="A339" s="1"/>
      <c r="B339" s="62" t="s">
        <v>52</v>
      </c>
      <c r="C339" s="57" t="n">
        <v>45622</v>
      </c>
      <c r="D339" s="1"/>
      <c r="E339" s="24" t="n">
        <f aca="false">+E338-F338</f>
        <v>0</v>
      </c>
      <c r="F339" s="24"/>
      <c r="G339" s="58" t="str">
        <f aca="false">IF(ISERR(F339/E339),"-",F339/E339)</f>
        <v>-</v>
      </c>
      <c r="H339" s="24"/>
      <c r="I339" s="24"/>
      <c r="J339" s="24"/>
      <c r="K339" s="24"/>
      <c r="L339" s="24" t="n">
        <f aca="false">SUM(H339:K339)</f>
        <v>0</v>
      </c>
      <c r="M339" s="58" t="str">
        <f aca="false">IF(ISERROR(1-(K339/L339)),"-",1-(K339/L339))</f>
        <v>-</v>
      </c>
      <c r="N339" s="59" t="str">
        <f aca="false">IF(ISERROR(L339/E339),"-",L339/E339)</f>
        <v>-</v>
      </c>
      <c r="O339" s="60" t="str">
        <f aca="false">IF(ISERROR(L339/E339),"-",L339/E339)</f>
        <v>-</v>
      </c>
      <c r="P339" s="60" t="n">
        <v>0.950000000000049</v>
      </c>
      <c r="Q339" s="60" t="n">
        <v>0.850000000000025</v>
      </c>
      <c r="R339" s="61"/>
      <c r="S339" s="1"/>
      <c r="T339" s="24" t="n">
        <f aca="false">+T338-U338</f>
        <v>0</v>
      </c>
      <c r="U339" s="24"/>
      <c r="V339" s="58" t="str">
        <f aca="false">IF(ISERR(U339/T339),"-",U339/T339)</f>
        <v>-</v>
      </c>
      <c r="W339" s="24"/>
      <c r="X339" s="24"/>
      <c r="Y339" s="24"/>
      <c r="Z339" s="24"/>
      <c r="AA339" s="24" t="n">
        <f aca="false">SUM(W339:Z339)</f>
        <v>0</v>
      </c>
      <c r="AB339" s="58" t="str">
        <f aca="false">IF(ISERROR(1-(Z339/AA339)),"-",1-(Z339/AA339))</f>
        <v>-</v>
      </c>
      <c r="AC339" s="59" t="str">
        <f aca="false">IF(ISERROR(AA339/T339),"-",AA339/T339)</f>
        <v>-</v>
      </c>
      <c r="AD339" s="60" t="str">
        <f aca="false">IF(ISERROR(AA339/T339),"-",AA339/T339)</f>
        <v>-</v>
      </c>
      <c r="AE339" s="60" t="n">
        <v>0.95</v>
      </c>
      <c r="AF339" s="60" t="n">
        <v>0.85</v>
      </c>
      <c r="AG339" s="61"/>
      <c r="AH339" s="1"/>
      <c r="AI339" s="1"/>
      <c r="AJ339" s="1"/>
      <c r="AK339" s="1"/>
    </row>
    <row r="340" customFormat="false" ht="14.25" hidden="false" customHeight="true" outlineLevel="0" collapsed="false">
      <c r="A340" s="1"/>
      <c r="B340" s="62" t="s">
        <v>52</v>
      </c>
      <c r="C340" s="57" t="n">
        <v>45623</v>
      </c>
      <c r="D340" s="1"/>
      <c r="E340" s="24" t="n">
        <f aca="false">+E339-F339</f>
        <v>0</v>
      </c>
      <c r="F340" s="24"/>
      <c r="G340" s="58" t="str">
        <f aca="false">IF(ISERR(F340/E340),"-",F340/E340)</f>
        <v>-</v>
      </c>
      <c r="H340" s="24"/>
      <c r="I340" s="24"/>
      <c r="J340" s="24"/>
      <c r="K340" s="24"/>
      <c r="L340" s="24" t="n">
        <f aca="false">SUM(H340:K340)</f>
        <v>0</v>
      </c>
      <c r="M340" s="58" t="str">
        <f aca="false">IF(ISERROR(1-(K340/L340)),"-",1-(K340/L340))</f>
        <v>-</v>
      </c>
      <c r="N340" s="59" t="str">
        <f aca="false">IF(ISERROR(L340/E340),"-",L340/E340)</f>
        <v>-</v>
      </c>
      <c r="O340" s="60" t="str">
        <f aca="false">IF(ISERROR(L340/E340),"-",L340/E340)</f>
        <v>-</v>
      </c>
      <c r="P340" s="60" t="n">
        <v>0.950000000000049</v>
      </c>
      <c r="Q340" s="60" t="n">
        <v>0.850000000000025</v>
      </c>
      <c r="R340" s="61"/>
      <c r="S340" s="1"/>
      <c r="T340" s="24" t="n">
        <f aca="false">+T339-U339</f>
        <v>0</v>
      </c>
      <c r="U340" s="24"/>
      <c r="V340" s="58" t="str">
        <f aca="false">IF(ISERR(U340/T340),"-",U340/T340)</f>
        <v>-</v>
      </c>
      <c r="W340" s="24"/>
      <c r="X340" s="24"/>
      <c r="Y340" s="24"/>
      <c r="Z340" s="24"/>
      <c r="AA340" s="24" t="n">
        <f aca="false">SUM(W340:Z340)</f>
        <v>0</v>
      </c>
      <c r="AB340" s="58" t="str">
        <f aca="false">IF(ISERROR(1-(Z340/AA340)),"-",1-(Z340/AA340))</f>
        <v>-</v>
      </c>
      <c r="AC340" s="59" t="str">
        <f aca="false">IF(ISERROR(AA340/T340),"-",AA340/T340)</f>
        <v>-</v>
      </c>
      <c r="AD340" s="60" t="str">
        <f aca="false">IF(ISERROR(AA340/T340),"-",AA340/T340)</f>
        <v>-</v>
      </c>
      <c r="AE340" s="60" t="n">
        <v>0.95</v>
      </c>
      <c r="AF340" s="60" t="n">
        <v>0.85</v>
      </c>
      <c r="AG340" s="61"/>
      <c r="AH340" s="1"/>
      <c r="AI340" s="1"/>
      <c r="AJ340" s="1"/>
      <c r="AK340" s="1"/>
    </row>
    <row r="341" customFormat="false" ht="14.25" hidden="false" customHeight="true" outlineLevel="0" collapsed="false">
      <c r="A341" s="1"/>
      <c r="B341" s="62" t="s">
        <v>52</v>
      </c>
      <c r="C341" s="57" t="n">
        <v>45624</v>
      </c>
      <c r="D341" s="1"/>
      <c r="E341" s="24" t="n">
        <f aca="false">+E340-F340</f>
        <v>0</v>
      </c>
      <c r="F341" s="24"/>
      <c r="G341" s="58" t="str">
        <f aca="false">IF(ISERR(F341/E341),"-",F341/E341)</f>
        <v>-</v>
      </c>
      <c r="H341" s="24"/>
      <c r="I341" s="24"/>
      <c r="J341" s="24"/>
      <c r="K341" s="24"/>
      <c r="L341" s="24" t="n">
        <f aca="false">SUM(H341:K341)</f>
        <v>0</v>
      </c>
      <c r="M341" s="58" t="str">
        <f aca="false">IF(ISERROR(1-(K341/L341)),"-",1-(K341/L341))</f>
        <v>-</v>
      </c>
      <c r="N341" s="59" t="str">
        <f aca="false">IF(ISERROR(L341/E341),"-",L341/E341)</f>
        <v>-</v>
      </c>
      <c r="O341" s="60" t="str">
        <f aca="false">IF(ISERROR(L341/E341),"-",L341/E341)</f>
        <v>-</v>
      </c>
      <c r="P341" s="60" t="n">
        <v>0.95000000000005</v>
      </c>
      <c r="Q341" s="60" t="n">
        <v>0.850000000000025</v>
      </c>
      <c r="R341" s="61"/>
      <c r="S341" s="1"/>
      <c r="T341" s="24" t="n">
        <f aca="false">+T340-U340</f>
        <v>0</v>
      </c>
      <c r="U341" s="24"/>
      <c r="V341" s="58" t="str">
        <f aca="false">IF(ISERR(U341/T341),"-",U341/T341)</f>
        <v>-</v>
      </c>
      <c r="W341" s="24"/>
      <c r="X341" s="24"/>
      <c r="Y341" s="24"/>
      <c r="Z341" s="24"/>
      <c r="AA341" s="24" t="n">
        <f aca="false">SUM(W341:Z341)</f>
        <v>0</v>
      </c>
      <c r="AB341" s="58" t="str">
        <f aca="false">IF(ISERROR(1-(Z341/AA341)),"-",1-(Z341/AA341))</f>
        <v>-</v>
      </c>
      <c r="AC341" s="59" t="str">
        <f aca="false">IF(ISERROR(AA341/T341),"-",AA341/T341)</f>
        <v>-</v>
      </c>
      <c r="AD341" s="60" t="str">
        <f aca="false">IF(ISERROR(AA341/T341),"-",AA341/T341)</f>
        <v>-</v>
      </c>
      <c r="AE341" s="60" t="n">
        <v>0.95</v>
      </c>
      <c r="AF341" s="60" t="n">
        <v>0.85</v>
      </c>
      <c r="AG341" s="61"/>
      <c r="AH341" s="1"/>
      <c r="AI341" s="1"/>
      <c r="AJ341" s="1"/>
      <c r="AK341" s="1"/>
    </row>
    <row r="342" customFormat="false" ht="14.25" hidden="false" customHeight="true" outlineLevel="0" collapsed="false">
      <c r="A342" s="1"/>
      <c r="B342" s="62" t="s">
        <v>52</v>
      </c>
      <c r="C342" s="57" t="n">
        <v>45625</v>
      </c>
      <c r="D342" s="1"/>
      <c r="E342" s="24" t="n">
        <f aca="false">+E341-F341</f>
        <v>0</v>
      </c>
      <c r="F342" s="24"/>
      <c r="G342" s="58" t="str">
        <f aca="false">IF(ISERR(F342/E342),"-",F342/E342)</f>
        <v>-</v>
      </c>
      <c r="H342" s="24"/>
      <c r="I342" s="24"/>
      <c r="J342" s="24"/>
      <c r="K342" s="24"/>
      <c r="L342" s="24" t="n">
        <f aca="false">SUM(H342:K342)</f>
        <v>0</v>
      </c>
      <c r="M342" s="58" t="str">
        <f aca="false">IF(ISERROR(1-(K342/L342)),"-",1-(K342/L342))</f>
        <v>-</v>
      </c>
      <c r="N342" s="59" t="str">
        <f aca="false">IF(ISERROR(L342/E342),"-",L342/E342)</f>
        <v>-</v>
      </c>
      <c r="O342" s="60" t="str">
        <f aca="false">IF(ISERROR(L342/E342),"-",L342/E342)</f>
        <v>-</v>
      </c>
      <c r="P342" s="60" t="n">
        <v>0.95000000000005</v>
      </c>
      <c r="Q342" s="60" t="n">
        <v>0.850000000000025</v>
      </c>
      <c r="R342" s="61"/>
      <c r="S342" s="1"/>
      <c r="T342" s="24" t="n">
        <f aca="false">+T341-U341</f>
        <v>0</v>
      </c>
      <c r="U342" s="24"/>
      <c r="V342" s="58" t="str">
        <f aca="false">IF(ISERR(U342/T342),"-",U342/T342)</f>
        <v>-</v>
      </c>
      <c r="W342" s="24"/>
      <c r="X342" s="24"/>
      <c r="Y342" s="24"/>
      <c r="Z342" s="24"/>
      <c r="AA342" s="24" t="n">
        <f aca="false">SUM(W342:Z342)</f>
        <v>0</v>
      </c>
      <c r="AB342" s="58" t="str">
        <f aca="false">IF(ISERROR(1-(Z342/AA342)),"-",1-(Z342/AA342))</f>
        <v>-</v>
      </c>
      <c r="AC342" s="59" t="str">
        <f aca="false">IF(ISERROR(AA342/T342),"-",AA342/T342)</f>
        <v>-</v>
      </c>
      <c r="AD342" s="60" t="str">
        <f aca="false">IF(ISERROR(AA342/T342),"-",AA342/T342)</f>
        <v>-</v>
      </c>
      <c r="AE342" s="60" t="n">
        <v>0.95</v>
      </c>
      <c r="AF342" s="60" t="n">
        <v>0.85</v>
      </c>
      <c r="AG342" s="61"/>
      <c r="AH342" s="1"/>
      <c r="AI342" s="1"/>
      <c r="AJ342" s="1"/>
      <c r="AK342" s="1"/>
    </row>
    <row r="343" customFormat="false" ht="14.25" hidden="false" customHeight="true" outlineLevel="0" collapsed="false">
      <c r="A343" s="1"/>
      <c r="B343" s="62" t="s">
        <v>52</v>
      </c>
      <c r="C343" s="57" t="n">
        <v>45626</v>
      </c>
      <c r="D343" s="1"/>
      <c r="E343" s="24" t="n">
        <f aca="false">+E342-F342</f>
        <v>0</v>
      </c>
      <c r="F343" s="24"/>
      <c r="G343" s="58" t="str">
        <f aca="false">IF(ISERR(F343/E343),"-",F343/E343)</f>
        <v>-</v>
      </c>
      <c r="H343" s="24"/>
      <c r="I343" s="24"/>
      <c r="J343" s="24"/>
      <c r="K343" s="24"/>
      <c r="L343" s="24" t="n">
        <f aca="false">SUM(H343:K343)</f>
        <v>0</v>
      </c>
      <c r="M343" s="58" t="str">
        <f aca="false">IF(ISERROR(1-(K343/L343)),"-",1-(K343/L343))</f>
        <v>-</v>
      </c>
      <c r="N343" s="59" t="str">
        <f aca="false">IF(ISERROR(L343/E343),"-",L343/E343)</f>
        <v>-</v>
      </c>
      <c r="O343" s="60" t="str">
        <f aca="false">IF(ISERROR(L343/E343),"-",L343/E343)</f>
        <v>-</v>
      </c>
      <c r="P343" s="60" t="n">
        <v>0.95000000000005</v>
      </c>
      <c r="Q343" s="60" t="n">
        <v>0.850000000000025</v>
      </c>
      <c r="R343" s="61"/>
      <c r="S343" s="1"/>
      <c r="T343" s="24" t="n">
        <f aca="false">+T342-U342</f>
        <v>0</v>
      </c>
      <c r="U343" s="24"/>
      <c r="V343" s="58" t="str">
        <f aca="false">IF(ISERR(U343/T343),"-",U343/T343)</f>
        <v>-</v>
      </c>
      <c r="W343" s="24"/>
      <c r="X343" s="24"/>
      <c r="Y343" s="24"/>
      <c r="Z343" s="24"/>
      <c r="AA343" s="24" t="n">
        <f aca="false">SUM(W343:Z343)</f>
        <v>0</v>
      </c>
      <c r="AB343" s="58" t="str">
        <f aca="false">IF(ISERROR(1-(Z343/AA343)),"-",1-(Z343/AA343))</f>
        <v>-</v>
      </c>
      <c r="AC343" s="59" t="str">
        <f aca="false">IF(ISERROR(AA343/T343),"-",AA343/T343)</f>
        <v>-</v>
      </c>
      <c r="AD343" s="60" t="str">
        <f aca="false">IF(ISERROR(AA343/T343),"-",AA343/T343)</f>
        <v>-</v>
      </c>
      <c r="AE343" s="60" t="n">
        <v>0.95</v>
      </c>
      <c r="AF343" s="60" t="n">
        <v>0.85</v>
      </c>
      <c r="AG343" s="61"/>
      <c r="AH343" s="1"/>
      <c r="AI343" s="1"/>
      <c r="AJ343" s="1"/>
      <c r="AK343" s="1"/>
    </row>
    <row r="344" customFormat="false" ht="14.25" hidden="false" customHeight="true" outlineLevel="0" collapsed="false">
      <c r="A344" s="1"/>
      <c r="B344" s="62" t="s">
        <v>53</v>
      </c>
      <c r="C344" s="57" t="n">
        <v>45627</v>
      </c>
      <c r="D344" s="1"/>
      <c r="E344" s="24" t="n">
        <f aca="false">+E343-F343</f>
        <v>0</v>
      </c>
      <c r="F344" s="24"/>
      <c r="G344" s="58" t="str">
        <f aca="false">IF(ISERR(F344/E344),"-",F344/E344)</f>
        <v>-</v>
      </c>
      <c r="H344" s="24"/>
      <c r="I344" s="24"/>
      <c r="J344" s="24"/>
      <c r="K344" s="24"/>
      <c r="L344" s="24" t="n">
        <f aca="false">SUM(H344:K344)</f>
        <v>0</v>
      </c>
      <c r="M344" s="58" t="str">
        <f aca="false">IF(ISERROR(1-(K344/L344)),"-",1-(K344/L344))</f>
        <v>-</v>
      </c>
      <c r="N344" s="59" t="str">
        <f aca="false">IF(ISERROR(L344/E344),"-",L344/E344)</f>
        <v>-</v>
      </c>
      <c r="O344" s="60" t="str">
        <f aca="false">IF(ISERROR(L344/E344),"-",L344/E344)</f>
        <v>-</v>
      </c>
      <c r="P344" s="60" t="n">
        <v>0.95000000000005</v>
      </c>
      <c r="Q344" s="60" t="n">
        <v>0.850000000000025</v>
      </c>
      <c r="R344" s="61"/>
      <c r="S344" s="1"/>
      <c r="T344" s="24" t="n">
        <f aca="false">+T343-U343</f>
        <v>0</v>
      </c>
      <c r="U344" s="24"/>
      <c r="V344" s="58" t="str">
        <f aca="false">IF(ISERR(U344/T344),"-",U344/T344)</f>
        <v>-</v>
      </c>
      <c r="W344" s="24"/>
      <c r="X344" s="24"/>
      <c r="Y344" s="24"/>
      <c r="Z344" s="24"/>
      <c r="AA344" s="24" t="n">
        <f aca="false">SUM(W344:Z344)</f>
        <v>0</v>
      </c>
      <c r="AB344" s="58" t="str">
        <f aca="false">IF(ISERROR(1-(Z344/AA344)),"-",1-(Z344/AA344))</f>
        <v>-</v>
      </c>
      <c r="AC344" s="59" t="str">
        <f aca="false">IF(ISERROR(AA344/T344),"-",AA344/T344)</f>
        <v>-</v>
      </c>
      <c r="AD344" s="60" t="str">
        <f aca="false">IF(ISERROR(AA344/T344),"-",AA344/T344)</f>
        <v>-</v>
      </c>
      <c r="AE344" s="60" t="n">
        <v>0.95</v>
      </c>
      <c r="AF344" s="60" t="n">
        <v>0.85</v>
      </c>
      <c r="AG344" s="61"/>
      <c r="AH344" s="1"/>
      <c r="AI344" s="1"/>
      <c r="AJ344" s="1"/>
      <c r="AK344" s="1"/>
    </row>
    <row r="345" customFormat="false" ht="14.25" hidden="false" customHeight="true" outlineLevel="0" collapsed="false">
      <c r="A345" s="1"/>
      <c r="B345" s="62" t="s">
        <v>53</v>
      </c>
      <c r="C345" s="57" t="n">
        <v>45628</v>
      </c>
      <c r="D345" s="1"/>
      <c r="E345" s="24" t="n">
        <f aca="false">+E344-F344</f>
        <v>0</v>
      </c>
      <c r="F345" s="24"/>
      <c r="G345" s="58" t="str">
        <f aca="false">IF(ISERR(F345/E345),"-",F345/E345)</f>
        <v>-</v>
      </c>
      <c r="H345" s="24"/>
      <c r="I345" s="24"/>
      <c r="J345" s="24"/>
      <c r="K345" s="24"/>
      <c r="L345" s="24" t="n">
        <f aca="false">SUM(H345:K345)</f>
        <v>0</v>
      </c>
      <c r="M345" s="58" t="str">
        <f aca="false">IF(ISERROR(1-(K345/L345)),"-",1-(K345/L345))</f>
        <v>-</v>
      </c>
      <c r="N345" s="59" t="str">
        <f aca="false">IF(ISERROR(L345/E345),"-",L345/E345)</f>
        <v>-</v>
      </c>
      <c r="O345" s="60" t="str">
        <f aca="false">IF(ISERROR(L345/E345),"-",L345/E345)</f>
        <v>-</v>
      </c>
      <c r="P345" s="60" t="n">
        <v>0.95000000000005</v>
      </c>
      <c r="Q345" s="60" t="n">
        <v>0.850000000000025</v>
      </c>
      <c r="R345" s="61"/>
      <c r="S345" s="1"/>
      <c r="T345" s="24" t="n">
        <f aca="false">+T344-U344</f>
        <v>0</v>
      </c>
      <c r="U345" s="24"/>
      <c r="V345" s="58" t="str">
        <f aca="false">IF(ISERR(U345/T345),"-",U345/T345)</f>
        <v>-</v>
      </c>
      <c r="W345" s="24"/>
      <c r="X345" s="24"/>
      <c r="Y345" s="24"/>
      <c r="Z345" s="24"/>
      <c r="AA345" s="24" t="n">
        <f aca="false">SUM(W345:Z345)</f>
        <v>0</v>
      </c>
      <c r="AB345" s="58" t="str">
        <f aca="false">IF(ISERROR(1-(Z345/AA345)),"-",1-(Z345/AA345))</f>
        <v>-</v>
      </c>
      <c r="AC345" s="59" t="str">
        <f aca="false">IF(ISERROR(AA345/T345),"-",AA345/T345)</f>
        <v>-</v>
      </c>
      <c r="AD345" s="60" t="str">
        <f aca="false">IF(ISERROR(AA345/T345),"-",AA345/T345)</f>
        <v>-</v>
      </c>
      <c r="AE345" s="60" t="n">
        <v>0.95</v>
      </c>
      <c r="AF345" s="60" t="n">
        <v>0.85</v>
      </c>
      <c r="AG345" s="61"/>
      <c r="AH345" s="1"/>
      <c r="AI345" s="1"/>
      <c r="AJ345" s="1"/>
      <c r="AK345" s="1"/>
    </row>
    <row r="346" customFormat="false" ht="14.25" hidden="false" customHeight="true" outlineLevel="0" collapsed="false">
      <c r="A346" s="1"/>
      <c r="B346" s="62" t="s">
        <v>53</v>
      </c>
      <c r="C346" s="57" t="n">
        <v>45629</v>
      </c>
      <c r="D346" s="1"/>
      <c r="E346" s="24" t="n">
        <f aca="false">+E345-F345</f>
        <v>0</v>
      </c>
      <c r="F346" s="24"/>
      <c r="G346" s="58" t="str">
        <f aca="false">IF(ISERR(F346/E346),"-",F346/E346)</f>
        <v>-</v>
      </c>
      <c r="H346" s="24"/>
      <c r="I346" s="24"/>
      <c r="J346" s="24"/>
      <c r="K346" s="24"/>
      <c r="L346" s="24" t="n">
        <f aca="false">SUM(H346:K346)</f>
        <v>0</v>
      </c>
      <c r="M346" s="58" t="str">
        <f aca="false">IF(ISERROR(1-(K346/L346)),"-",1-(K346/L346))</f>
        <v>-</v>
      </c>
      <c r="N346" s="59" t="str">
        <f aca="false">IF(ISERROR(L346/E346),"-",L346/E346)</f>
        <v>-</v>
      </c>
      <c r="O346" s="60" t="str">
        <f aca="false">IF(ISERROR(L346/E346),"-",L346/E346)</f>
        <v>-</v>
      </c>
      <c r="P346" s="60" t="n">
        <v>0.95000000000005</v>
      </c>
      <c r="Q346" s="60" t="n">
        <v>0.850000000000025</v>
      </c>
      <c r="R346" s="61"/>
      <c r="S346" s="1"/>
      <c r="T346" s="24" t="n">
        <f aca="false">+T345-U345</f>
        <v>0</v>
      </c>
      <c r="U346" s="24"/>
      <c r="V346" s="58" t="str">
        <f aca="false">IF(ISERR(U346/T346),"-",U346/T346)</f>
        <v>-</v>
      </c>
      <c r="W346" s="24"/>
      <c r="X346" s="24"/>
      <c r="Y346" s="24"/>
      <c r="Z346" s="24"/>
      <c r="AA346" s="24" t="n">
        <f aca="false">SUM(W346:Z346)</f>
        <v>0</v>
      </c>
      <c r="AB346" s="58" t="str">
        <f aca="false">IF(ISERROR(1-(Z346/AA346)),"-",1-(Z346/AA346))</f>
        <v>-</v>
      </c>
      <c r="AC346" s="59" t="str">
        <f aca="false">IF(ISERROR(AA346/T346),"-",AA346/T346)</f>
        <v>-</v>
      </c>
      <c r="AD346" s="60" t="str">
        <f aca="false">IF(ISERROR(AA346/T346),"-",AA346/T346)</f>
        <v>-</v>
      </c>
      <c r="AE346" s="60" t="n">
        <v>0.95</v>
      </c>
      <c r="AF346" s="60" t="n">
        <v>0.85</v>
      </c>
      <c r="AG346" s="61"/>
      <c r="AH346" s="1"/>
      <c r="AI346" s="1"/>
      <c r="AJ346" s="1"/>
      <c r="AK346" s="1"/>
    </row>
    <row r="347" customFormat="false" ht="14.25" hidden="false" customHeight="true" outlineLevel="0" collapsed="false">
      <c r="A347" s="1"/>
      <c r="B347" s="62" t="s">
        <v>53</v>
      </c>
      <c r="C347" s="57" t="n">
        <v>45630</v>
      </c>
      <c r="D347" s="1"/>
      <c r="E347" s="24" t="n">
        <f aca="false">+E346-F346</f>
        <v>0</v>
      </c>
      <c r="F347" s="24"/>
      <c r="G347" s="58" t="str">
        <f aca="false">IF(ISERR(F347/E347),"-",F347/E347)</f>
        <v>-</v>
      </c>
      <c r="H347" s="24"/>
      <c r="I347" s="24"/>
      <c r="J347" s="24"/>
      <c r="K347" s="24"/>
      <c r="L347" s="24" t="n">
        <f aca="false">SUM(H347:K347)</f>
        <v>0</v>
      </c>
      <c r="M347" s="58" t="str">
        <f aca="false">IF(ISERROR(1-(K347/L347)),"-",1-(K347/L347))</f>
        <v>-</v>
      </c>
      <c r="N347" s="59" t="str">
        <f aca="false">IF(ISERROR(L347/E347),"-",L347/E347)</f>
        <v>-</v>
      </c>
      <c r="O347" s="60" t="str">
        <f aca="false">IF(ISERROR(L347/E347),"-",L347/E347)</f>
        <v>-</v>
      </c>
      <c r="P347" s="60" t="n">
        <v>0.950000000000051</v>
      </c>
      <c r="Q347" s="60" t="n">
        <v>0.850000000000025</v>
      </c>
      <c r="R347" s="61"/>
      <c r="S347" s="1"/>
      <c r="T347" s="24" t="n">
        <f aca="false">+T346-U346</f>
        <v>0</v>
      </c>
      <c r="U347" s="24"/>
      <c r="V347" s="58" t="str">
        <f aca="false">IF(ISERR(U347/T347),"-",U347/T347)</f>
        <v>-</v>
      </c>
      <c r="W347" s="24"/>
      <c r="X347" s="24"/>
      <c r="Y347" s="24"/>
      <c r="Z347" s="24"/>
      <c r="AA347" s="24" t="n">
        <f aca="false">SUM(W347:Z347)</f>
        <v>0</v>
      </c>
      <c r="AB347" s="58" t="str">
        <f aca="false">IF(ISERROR(1-(Z347/AA347)),"-",1-(Z347/AA347))</f>
        <v>-</v>
      </c>
      <c r="AC347" s="59" t="str">
        <f aca="false">IF(ISERROR(AA347/T347),"-",AA347/T347)</f>
        <v>-</v>
      </c>
      <c r="AD347" s="60" t="str">
        <f aca="false">IF(ISERROR(AA347/T347),"-",AA347/T347)</f>
        <v>-</v>
      </c>
      <c r="AE347" s="60" t="n">
        <v>0.95</v>
      </c>
      <c r="AF347" s="60" t="n">
        <v>0.85</v>
      </c>
      <c r="AG347" s="61"/>
      <c r="AH347" s="1"/>
      <c r="AI347" s="1"/>
      <c r="AJ347" s="1"/>
      <c r="AK347" s="1"/>
    </row>
    <row r="348" customFormat="false" ht="14.25" hidden="false" customHeight="true" outlineLevel="0" collapsed="false">
      <c r="A348" s="1"/>
      <c r="B348" s="62" t="s">
        <v>53</v>
      </c>
      <c r="C348" s="57" t="n">
        <v>45631</v>
      </c>
      <c r="D348" s="1"/>
      <c r="E348" s="24" t="n">
        <f aca="false">+E347-F347</f>
        <v>0</v>
      </c>
      <c r="F348" s="24"/>
      <c r="G348" s="58" t="str">
        <f aca="false">IF(ISERR(F348/E348),"-",F348/E348)</f>
        <v>-</v>
      </c>
      <c r="H348" s="24"/>
      <c r="I348" s="24"/>
      <c r="J348" s="24"/>
      <c r="K348" s="24"/>
      <c r="L348" s="24" t="n">
        <f aca="false">SUM(H348:K348)</f>
        <v>0</v>
      </c>
      <c r="M348" s="58" t="str">
        <f aca="false">IF(ISERROR(1-(K348/L348)),"-",1-(K348/L348))</f>
        <v>-</v>
      </c>
      <c r="N348" s="59" t="str">
        <f aca="false">IF(ISERROR(L348/E348),"-",L348/E348)</f>
        <v>-</v>
      </c>
      <c r="O348" s="60" t="str">
        <f aca="false">IF(ISERROR(L348/E348),"-",L348/E348)</f>
        <v>-</v>
      </c>
      <c r="P348" s="60" t="n">
        <v>0.950000000000051</v>
      </c>
      <c r="Q348" s="60" t="n">
        <v>0.850000000000025</v>
      </c>
      <c r="R348" s="61"/>
      <c r="S348" s="1"/>
      <c r="T348" s="24" t="n">
        <f aca="false">+T347-U347</f>
        <v>0</v>
      </c>
      <c r="U348" s="24"/>
      <c r="V348" s="58" t="str">
        <f aca="false">IF(ISERR(U348/T348),"-",U348/T348)</f>
        <v>-</v>
      </c>
      <c r="W348" s="24"/>
      <c r="X348" s="24"/>
      <c r="Y348" s="24"/>
      <c r="Z348" s="24"/>
      <c r="AA348" s="24" t="n">
        <f aca="false">SUM(W348:Z348)</f>
        <v>0</v>
      </c>
      <c r="AB348" s="58" t="str">
        <f aca="false">IF(ISERROR(1-(Z348/AA348)),"-",1-(Z348/AA348))</f>
        <v>-</v>
      </c>
      <c r="AC348" s="59" t="str">
        <f aca="false">IF(ISERROR(AA348/T348),"-",AA348/T348)</f>
        <v>-</v>
      </c>
      <c r="AD348" s="60" t="str">
        <f aca="false">IF(ISERROR(AA348/T348),"-",AA348/T348)</f>
        <v>-</v>
      </c>
      <c r="AE348" s="60" t="n">
        <v>0.95</v>
      </c>
      <c r="AF348" s="60" t="n">
        <v>0.85</v>
      </c>
      <c r="AG348" s="61"/>
      <c r="AH348" s="1"/>
      <c r="AI348" s="1"/>
      <c r="AJ348" s="1"/>
      <c r="AK348" s="1"/>
    </row>
    <row r="349" customFormat="false" ht="14.25" hidden="false" customHeight="true" outlineLevel="0" collapsed="false">
      <c r="A349" s="1"/>
      <c r="B349" s="62" t="s">
        <v>53</v>
      </c>
      <c r="C349" s="57" t="n">
        <v>45632</v>
      </c>
      <c r="D349" s="1"/>
      <c r="E349" s="24" t="n">
        <f aca="false">+E348-F348</f>
        <v>0</v>
      </c>
      <c r="F349" s="24"/>
      <c r="G349" s="58" t="str">
        <f aca="false">IF(ISERR(F349/E349),"-",F349/E349)</f>
        <v>-</v>
      </c>
      <c r="H349" s="24"/>
      <c r="I349" s="24"/>
      <c r="J349" s="24"/>
      <c r="K349" s="24"/>
      <c r="L349" s="24" t="n">
        <f aca="false">SUM(H349:K349)</f>
        <v>0</v>
      </c>
      <c r="M349" s="58" t="str">
        <f aca="false">IF(ISERROR(1-(K349/L349)),"-",1-(K349/L349))</f>
        <v>-</v>
      </c>
      <c r="N349" s="59" t="str">
        <f aca="false">IF(ISERROR(L349/E349),"-",L349/E349)</f>
        <v>-</v>
      </c>
      <c r="O349" s="60" t="str">
        <f aca="false">IF(ISERROR(L349/E349),"-",L349/E349)</f>
        <v>-</v>
      </c>
      <c r="P349" s="60" t="n">
        <v>0.950000000000051</v>
      </c>
      <c r="Q349" s="60" t="n">
        <v>0.850000000000025</v>
      </c>
      <c r="R349" s="61"/>
      <c r="S349" s="1"/>
      <c r="T349" s="24" t="n">
        <f aca="false">+T348-U348</f>
        <v>0</v>
      </c>
      <c r="U349" s="24"/>
      <c r="V349" s="58" t="str">
        <f aca="false">IF(ISERR(U349/T349),"-",U349/T349)</f>
        <v>-</v>
      </c>
      <c r="W349" s="24"/>
      <c r="X349" s="24"/>
      <c r="Y349" s="24"/>
      <c r="Z349" s="24"/>
      <c r="AA349" s="24" t="n">
        <f aca="false">SUM(W349:Z349)</f>
        <v>0</v>
      </c>
      <c r="AB349" s="58" t="str">
        <f aca="false">IF(ISERROR(1-(Z349/AA349)),"-",1-(Z349/AA349))</f>
        <v>-</v>
      </c>
      <c r="AC349" s="59" t="str">
        <f aca="false">IF(ISERROR(AA349/T349),"-",AA349/T349)</f>
        <v>-</v>
      </c>
      <c r="AD349" s="60" t="str">
        <f aca="false">IF(ISERROR(AA349/T349),"-",AA349/T349)</f>
        <v>-</v>
      </c>
      <c r="AE349" s="60" t="n">
        <v>0.95</v>
      </c>
      <c r="AF349" s="60" t="n">
        <v>0.85</v>
      </c>
      <c r="AG349" s="61"/>
      <c r="AH349" s="1"/>
      <c r="AI349" s="1"/>
      <c r="AJ349" s="1"/>
      <c r="AK349" s="1"/>
    </row>
    <row r="350" customFormat="false" ht="14.25" hidden="false" customHeight="true" outlineLevel="0" collapsed="false">
      <c r="A350" s="1"/>
      <c r="B350" s="62" t="s">
        <v>53</v>
      </c>
      <c r="C350" s="57" t="n">
        <v>45633</v>
      </c>
      <c r="D350" s="1"/>
      <c r="E350" s="24" t="n">
        <f aca="false">+E349-F349</f>
        <v>0</v>
      </c>
      <c r="F350" s="24"/>
      <c r="G350" s="58" t="str">
        <f aca="false">IF(ISERR(F350/E350),"-",F350/E350)</f>
        <v>-</v>
      </c>
      <c r="H350" s="24"/>
      <c r="I350" s="24"/>
      <c r="J350" s="24"/>
      <c r="K350" s="24"/>
      <c r="L350" s="24" t="n">
        <f aca="false">SUM(H350:K350)</f>
        <v>0</v>
      </c>
      <c r="M350" s="58" t="str">
        <f aca="false">IF(ISERROR(1-(K350/L350)),"-",1-(K350/L350))</f>
        <v>-</v>
      </c>
      <c r="N350" s="59" t="str">
        <f aca="false">IF(ISERROR(L350/E350),"-",L350/E350)</f>
        <v>-</v>
      </c>
      <c r="O350" s="60" t="str">
        <f aca="false">IF(ISERROR(L350/E350),"-",L350/E350)</f>
        <v>-</v>
      </c>
      <c r="P350" s="60" t="n">
        <v>0.950000000000051</v>
      </c>
      <c r="Q350" s="60" t="n">
        <v>0.850000000000026</v>
      </c>
      <c r="R350" s="61"/>
      <c r="S350" s="1"/>
      <c r="T350" s="24" t="n">
        <f aca="false">+T349-U349</f>
        <v>0</v>
      </c>
      <c r="U350" s="24"/>
      <c r="V350" s="58" t="str">
        <f aca="false">IF(ISERR(U350/T350),"-",U350/T350)</f>
        <v>-</v>
      </c>
      <c r="W350" s="24"/>
      <c r="X350" s="24"/>
      <c r="Y350" s="24"/>
      <c r="Z350" s="24"/>
      <c r="AA350" s="24" t="n">
        <f aca="false">SUM(W350:Z350)</f>
        <v>0</v>
      </c>
      <c r="AB350" s="58" t="str">
        <f aca="false">IF(ISERROR(1-(Z350/AA350)),"-",1-(Z350/AA350))</f>
        <v>-</v>
      </c>
      <c r="AC350" s="59" t="str">
        <f aca="false">IF(ISERROR(AA350/T350),"-",AA350/T350)</f>
        <v>-</v>
      </c>
      <c r="AD350" s="60" t="str">
        <f aca="false">IF(ISERROR(AA350/T350),"-",AA350/T350)</f>
        <v>-</v>
      </c>
      <c r="AE350" s="60" t="n">
        <v>0.95</v>
      </c>
      <c r="AF350" s="60" t="n">
        <v>0.85</v>
      </c>
      <c r="AG350" s="61"/>
      <c r="AH350" s="1"/>
      <c r="AI350" s="1"/>
      <c r="AJ350" s="1"/>
      <c r="AK350" s="1"/>
    </row>
    <row r="351" customFormat="false" ht="14.25" hidden="false" customHeight="true" outlineLevel="0" collapsed="false">
      <c r="A351" s="1"/>
      <c r="B351" s="62" t="s">
        <v>53</v>
      </c>
      <c r="C351" s="57" t="n">
        <v>45634</v>
      </c>
      <c r="D351" s="1"/>
      <c r="E351" s="24" t="n">
        <f aca="false">+E350-F350</f>
        <v>0</v>
      </c>
      <c r="F351" s="24"/>
      <c r="G351" s="58" t="str">
        <f aca="false">IF(ISERR(F351/E351),"-",F351/E351)</f>
        <v>-</v>
      </c>
      <c r="H351" s="24"/>
      <c r="I351" s="24"/>
      <c r="J351" s="24"/>
      <c r="K351" s="24"/>
      <c r="L351" s="24" t="n">
        <f aca="false">SUM(H351:K351)</f>
        <v>0</v>
      </c>
      <c r="M351" s="58" t="str">
        <f aca="false">IF(ISERROR(1-(K351/L351)),"-",1-(K351/L351))</f>
        <v>-</v>
      </c>
      <c r="N351" s="59" t="str">
        <f aca="false">IF(ISERROR(L351/E351),"-",L351/E351)</f>
        <v>-</v>
      </c>
      <c r="O351" s="60" t="str">
        <f aca="false">IF(ISERROR(L351/E351),"-",L351/E351)</f>
        <v>-</v>
      </c>
      <c r="P351" s="60" t="n">
        <v>0.950000000000051</v>
      </c>
      <c r="Q351" s="60" t="n">
        <v>0.850000000000026</v>
      </c>
      <c r="R351" s="61"/>
      <c r="S351" s="1"/>
      <c r="T351" s="24" t="n">
        <f aca="false">+T350-U350</f>
        <v>0</v>
      </c>
      <c r="U351" s="24"/>
      <c r="V351" s="58" t="str">
        <f aca="false">IF(ISERR(U351/T351),"-",U351/T351)</f>
        <v>-</v>
      </c>
      <c r="W351" s="24"/>
      <c r="X351" s="24"/>
      <c r="Y351" s="24"/>
      <c r="Z351" s="24"/>
      <c r="AA351" s="24" t="n">
        <f aca="false">SUM(W351:Z351)</f>
        <v>0</v>
      </c>
      <c r="AB351" s="58" t="str">
        <f aca="false">IF(ISERROR(1-(Z351/AA351)),"-",1-(Z351/AA351))</f>
        <v>-</v>
      </c>
      <c r="AC351" s="59" t="str">
        <f aca="false">IF(ISERROR(AA351/T351),"-",AA351/T351)</f>
        <v>-</v>
      </c>
      <c r="AD351" s="60" t="str">
        <f aca="false">IF(ISERROR(AA351/T351),"-",AA351/T351)</f>
        <v>-</v>
      </c>
      <c r="AE351" s="60" t="n">
        <v>0.95</v>
      </c>
      <c r="AF351" s="60" t="n">
        <v>0.85</v>
      </c>
      <c r="AG351" s="61"/>
      <c r="AH351" s="1"/>
      <c r="AI351" s="1"/>
      <c r="AJ351" s="1"/>
      <c r="AK351" s="1"/>
    </row>
    <row r="352" customFormat="false" ht="14.25" hidden="false" customHeight="true" outlineLevel="0" collapsed="false">
      <c r="A352" s="1"/>
      <c r="B352" s="62" t="s">
        <v>53</v>
      </c>
      <c r="C352" s="57" t="n">
        <v>45635</v>
      </c>
      <c r="D352" s="1"/>
      <c r="E352" s="24" t="n">
        <f aca="false">+E351-F351</f>
        <v>0</v>
      </c>
      <c r="F352" s="24"/>
      <c r="G352" s="58" t="str">
        <f aca="false">IF(ISERR(F352/E352),"-",F352/E352)</f>
        <v>-</v>
      </c>
      <c r="H352" s="24"/>
      <c r="I352" s="24"/>
      <c r="J352" s="24"/>
      <c r="K352" s="24"/>
      <c r="L352" s="24" t="n">
        <f aca="false">SUM(H352:K352)</f>
        <v>0</v>
      </c>
      <c r="M352" s="58" t="str">
        <f aca="false">IF(ISERROR(1-(K352/L352)),"-",1-(K352/L352))</f>
        <v>-</v>
      </c>
      <c r="N352" s="59" t="str">
        <f aca="false">IF(ISERROR(L352/E352),"-",L352/E352)</f>
        <v>-</v>
      </c>
      <c r="O352" s="60" t="str">
        <f aca="false">IF(ISERROR(L352/E352),"-",L352/E352)</f>
        <v>-</v>
      </c>
      <c r="P352" s="60" t="n">
        <v>0.950000000000051</v>
      </c>
      <c r="Q352" s="60" t="n">
        <v>0.850000000000026</v>
      </c>
      <c r="R352" s="61"/>
      <c r="S352" s="1"/>
      <c r="T352" s="24" t="n">
        <f aca="false">+T351-U351</f>
        <v>0</v>
      </c>
      <c r="U352" s="24"/>
      <c r="V352" s="58" t="str">
        <f aca="false">IF(ISERR(U352/T352),"-",U352/T352)</f>
        <v>-</v>
      </c>
      <c r="W352" s="24"/>
      <c r="X352" s="24"/>
      <c r="Y352" s="24"/>
      <c r="Z352" s="24"/>
      <c r="AA352" s="24" t="n">
        <f aca="false">SUM(W352:Z352)</f>
        <v>0</v>
      </c>
      <c r="AB352" s="58" t="str">
        <f aca="false">IF(ISERROR(1-(Z352/AA352)),"-",1-(Z352/AA352))</f>
        <v>-</v>
      </c>
      <c r="AC352" s="59" t="str">
        <f aca="false">IF(ISERROR(AA352/T352),"-",AA352/T352)</f>
        <v>-</v>
      </c>
      <c r="AD352" s="60" t="str">
        <f aca="false">IF(ISERROR(AA352/T352),"-",AA352/T352)</f>
        <v>-</v>
      </c>
      <c r="AE352" s="60" t="n">
        <v>0.95</v>
      </c>
      <c r="AF352" s="60" t="n">
        <v>0.85</v>
      </c>
      <c r="AG352" s="61"/>
      <c r="AH352" s="1"/>
      <c r="AI352" s="1"/>
      <c r="AJ352" s="1"/>
      <c r="AK352" s="1"/>
    </row>
    <row r="353" customFormat="false" ht="14.25" hidden="false" customHeight="true" outlineLevel="0" collapsed="false">
      <c r="A353" s="1"/>
      <c r="B353" s="62" t="s">
        <v>53</v>
      </c>
      <c r="C353" s="57" t="n">
        <v>45636</v>
      </c>
      <c r="D353" s="1"/>
      <c r="E353" s="24" t="n">
        <f aca="false">+E352-F352</f>
        <v>0</v>
      </c>
      <c r="F353" s="24"/>
      <c r="G353" s="58" t="str">
        <f aca="false">IF(ISERR(F353/E353),"-",F353/E353)</f>
        <v>-</v>
      </c>
      <c r="H353" s="24"/>
      <c r="I353" s="24"/>
      <c r="J353" s="24"/>
      <c r="K353" s="24"/>
      <c r="L353" s="24" t="n">
        <f aca="false">SUM(H353:K353)</f>
        <v>0</v>
      </c>
      <c r="M353" s="58" t="str">
        <f aca="false">IF(ISERROR(1-(K353/L353)),"-",1-(K353/L353))</f>
        <v>-</v>
      </c>
      <c r="N353" s="59" t="str">
        <f aca="false">IF(ISERROR(L353/E353),"-",L353/E353)</f>
        <v>-</v>
      </c>
      <c r="O353" s="60" t="str">
        <f aca="false">IF(ISERROR(L353/E353),"-",L353/E353)</f>
        <v>-</v>
      </c>
      <c r="P353" s="60" t="n">
        <v>0.950000000000051</v>
      </c>
      <c r="Q353" s="60" t="n">
        <v>0.850000000000026</v>
      </c>
      <c r="R353" s="61"/>
      <c r="S353" s="1"/>
      <c r="T353" s="24" t="n">
        <f aca="false">+T352-U352</f>
        <v>0</v>
      </c>
      <c r="U353" s="24"/>
      <c r="V353" s="58" t="str">
        <f aca="false">IF(ISERR(U353/T353),"-",U353/T353)</f>
        <v>-</v>
      </c>
      <c r="W353" s="24"/>
      <c r="X353" s="24"/>
      <c r="Y353" s="24"/>
      <c r="Z353" s="24"/>
      <c r="AA353" s="24" t="n">
        <f aca="false">SUM(W353:Z353)</f>
        <v>0</v>
      </c>
      <c r="AB353" s="58" t="str">
        <f aca="false">IF(ISERROR(1-(Z353/AA353)),"-",1-(Z353/AA353))</f>
        <v>-</v>
      </c>
      <c r="AC353" s="59" t="str">
        <f aca="false">IF(ISERROR(AA353/T353),"-",AA353/T353)</f>
        <v>-</v>
      </c>
      <c r="AD353" s="60" t="str">
        <f aca="false">IF(ISERROR(AA353/T353),"-",AA353/T353)</f>
        <v>-</v>
      </c>
      <c r="AE353" s="60" t="n">
        <v>0.95</v>
      </c>
      <c r="AF353" s="60" t="n">
        <v>0.85</v>
      </c>
      <c r="AG353" s="61"/>
      <c r="AH353" s="1"/>
      <c r="AI353" s="1"/>
      <c r="AJ353" s="1"/>
      <c r="AK353" s="1"/>
    </row>
    <row r="354" customFormat="false" ht="14.25" hidden="false" customHeight="true" outlineLevel="0" collapsed="false">
      <c r="A354" s="1"/>
      <c r="B354" s="62" t="s">
        <v>53</v>
      </c>
      <c r="C354" s="57" t="n">
        <v>45637</v>
      </c>
      <c r="D354" s="1"/>
      <c r="E354" s="24" t="n">
        <f aca="false">+E353-F353</f>
        <v>0</v>
      </c>
      <c r="F354" s="24"/>
      <c r="G354" s="58" t="str">
        <f aca="false">IF(ISERR(F354/E354),"-",F354/E354)</f>
        <v>-</v>
      </c>
      <c r="H354" s="24"/>
      <c r="I354" s="24"/>
      <c r="J354" s="24"/>
      <c r="K354" s="24"/>
      <c r="L354" s="24" t="n">
        <f aca="false">SUM(H354:K354)</f>
        <v>0</v>
      </c>
      <c r="M354" s="58" t="str">
        <f aca="false">IF(ISERROR(1-(K354/L354)),"-",1-(K354/L354))</f>
        <v>-</v>
      </c>
      <c r="N354" s="59" t="str">
        <f aca="false">IF(ISERROR(L354/E354),"-",L354/E354)</f>
        <v>-</v>
      </c>
      <c r="O354" s="60" t="str">
        <f aca="false">IF(ISERROR(L354/E354),"-",L354/E354)</f>
        <v>-</v>
      </c>
      <c r="P354" s="60" t="n">
        <v>0.950000000000052</v>
      </c>
      <c r="Q354" s="60" t="n">
        <v>0.850000000000026</v>
      </c>
      <c r="R354" s="61"/>
      <c r="S354" s="1"/>
      <c r="T354" s="24" t="n">
        <f aca="false">+T353-U353</f>
        <v>0</v>
      </c>
      <c r="U354" s="24"/>
      <c r="V354" s="58" t="str">
        <f aca="false">IF(ISERR(U354/T354),"-",U354/T354)</f>
        <v>-</v>
      </c>
      <c r="W354" s="24"/>
      <c r="X354" s="24"/>
      <c r="Y354" s="24"/>
      <c r="Z354" s="24"/>
      <c r="AA354" s="24" t="n">
        <f aca="false">SUM(W354:Z354)</f>
        <v>0</v>
      </c>
      <c r="AB354" s="58" t="str">
        <f aca="false">IF(ISERROR(1-(Z354/AA354)),"-",1-(Z354/AA354))</f>
        <v>-</v>
      </c>
      <c r="AC354" s="59" t="str">
        <f aca="false">IF(ISERROR(AA354/T354),"-",AA354/T354)</f>
        <v>-</v>
      </c>
      <c r="AD354" s="60" t="str">
        <f aca="false">IF(ISERROR(AA354/T354),"-",AA354/T354)</f>
        <v>-</v>
      </c>
      <c r="AE354" s="60" t="n">
        <v>0.95</v>
      </c>
      <c r="AF354" s="60" t="n">
        <v>0.85</v>
      </c>
      <c r="AG354" s="61"/>
      <c r="AH354" s="1"/>
      <c r="AI354" s="1"/>
      <c r="AJ354" s="1"/>
      <c r="AK354" s="1"/>
    </row>
    <row r="355" customFormat="false" ht="14.25" hidden="false" customHeight="true" outlineLevel="0" collapsed="false">
      <c r="A355" s="1"/>
      <c r="B355" s="62" t="s">
        <v>53</v>
      </c>
      <c r="C355" s="57" t="n">
        <v>45638</v>
      </c>
      <c r="D355" s="1"/>
      <c r="E355" s="24" t="n">
        <f aca="false">+E354-F354</f>
        <v>0</v>
      </c>
      <c r="F355" s="24"/>
      <c r="G355" s="58" t="str">
        <f aca="false">IF(ISERR(F355/E355),"-",F355/E355)</f>
        <v>-</v>
      </c>
      <c r="H355" s="24"/>
      <c r="I355" s="24"/>
      <c r="J355" s="24"/>
      <c r="K355" s="24"/>
      <c r="L355" s="24" t="n">
        <f aca="false">SUM(H355:K355)</f>
        <v>0</v>
      </c>
      <c r="M355" s="58" t="str">
        <f aca="false">IF(ISERROR(1-(K355/L355)),"-",1-(K355/L355))</f>
        <v>-</v>
      </c>
      <c r="N355" s="59" t="str">
        <f aca="false">IF(ISERROR(L355/E355),"-",L355/E355)</f>
        <v>-</v>
      </c>
      <c r="O355" s="60" t="str">
        <f aca="false">IF(ISERROR(L355/E355),"-",L355/E355)</f>
        <v>-</v>
      </c>
      <c r="P355" s="60" t="n">
        <v>0.950000000000052</v>
      </c>
      <c r="Q355" s="60" t="n">
        <v>0.850000000000026</v>
      </c>
      <c r="R355" s="61"/>
      <c r="S355" s="1"/>
      <c r="T355" s="24" t="n">
        <f aca="false">+T354-U354</f>
        <v>0</v>
      </c>
      <c r="U355" s="24"/>
      <c r="V355" s="58" t="str">
        <f aca="false">IF(ISERR(U355/T355),"-",U355/T355)</f>
        <v>-</v>
      </c>
      <c r="W355" s="24"/>
      <c r="X355" s="24"/>
      <c r="Y355" s="24"/>
      <c r="Z355" s="24"/>
      <c r="AA355" s="24" t="n">
        <f aca="false">SUM(W355:Z355)</f>
        <v>0</v>
      </c>
      <c r="AB355" s="58" t="str">
        <f aca="false">IF(ISERROR(1-(Z355/AA355)),"-",1-(Z355/AA355))</f>
        <v>-</v>
      </c>
      <c r="AC355" s="59" t="str">
        <f aca="false">IF(ISERROR(AA355/T355),"-",AA355/T355)</f>
        <v>-</v>
      </c>
      <c r="AD355" s="60" t="str">
        <f aca="false">IF(ISERROR(AA355/T355),"-",AA355/T355)</f>
        <v>-</v>
      </c>
      <c r="AE355" s="60" t="n">
        <v>0.95</v>
      </c>
      <c r="AF355" s="60" t="n">
        <v>0.85</v>
      </c>
      <c r="AG355" s="61"/>
      <c r="AH355" s="1"/>
      <c r="AI355" s="1"/>
      <c r="AJ355" s="1"/>
      <c r="AK355" s="1"/>
    </row>
    <row r="356" customFormat="false" ht="14.25" hidden="false" customHeight="true" outlineLevel="0" collapsed="false">
      <c r="A356" s="1"/>
      <c r="B356" s="62" t="s">
        <v>53</v>
      </c>
      <c r="C356" s="57" t="n">
        <v>45639</v>
      </c>
      <c r="D356" s="1"/>
      <c r="E356" s="24" t="n">
        <f aca="false">+E355-F355</f>
        <v>0</v>
      </c>
      <c r="F356" s="24"/>
      <c r="G356" s="58" t="str">
        <f aca="false">IF(ISERR(F356/E356),"-",F356/E356)</f>
        <v>-</v>
      </c>
      <c r="H356" s="24"/>
      <c r="I356" s="24"/>
      <c r="J356" s="24"/>
      <c r="K356" s="24"/>
      <c r="L356" s="24" t="n">
        <f aca="false">SUM(H356:K356)</f>
        <v>0</v>
      </c>
      <c r="M356" s="58" t="str">
        <f aca="false">IF(ISERROR(1-(K356/L356)),"-",1-(K356/L356))</f>
        <v>-</v>
      </c>
      <c r="N356" s="59" t="str">
        <f aca="false">IF(ISERROR(L356/E356),"-",L356/E356)</f>
        <v>-</v>
      </c>
      <c r="O356" s="60" t="str">
        <f aca="false">IF(ISERROR(L356/E356),"-",L356/E356)</f>
        <v>-</v>
      </c>
      <c r="P356" s="60" t="n">
        <v>0.950000000000052</v>
      </c>
      <c r="Q356" s="60" t="n">
        <v>0.850000000000026</v>
      </c>
      <c r="R356" s="61"/>
      <c r="S356" s="1"/>
      <c r="T356" s="24" t="n">
        <f aca="false">+T355-U355</f>
        <v>0</v>
      </c>
      <c r="U356" s="24"/>
      <c r="V356" s="58" t="str">
        <f aca="false">IF(ISERR(U356/T356),"-",U356/T356)</f>
        <v>-</v>
      </c>
      <c r="W356" s="24"/>
      <c r="X356" s="24"/>
      <c r="Y356" s="24"/>
      <c r="Z356" s="24"/>
      <c r="AA356" s="24" t="n">
        <f aca="false">SUM(W356:Z356)</f>
        <v>0</v>
      </c>
      <c r="AB356" s="58" t="str">
        <f aca="false">IF(ISERROR(1-(Z356/AA356)),"-",1-(Z356/AA356))</f>
        <v>-</v>
      </c>
      <c r="AC356" s="59" t="str">
        <f aca="false">IF(ISERROR(AA356/T356),"-",AA356/T356)</f>
        <v>-</v>
      </c>
      <c r="AD356" s="60" t="str">
        <f aca="false">IF(ISERROR(AA356/T356),"-",AA356/T356)</f>
        <v>-</v>
      </c>
      <c r="AE356" s="60" t="n">
        <v>0.95</v>
      </c>
      <c r="AF356" s="60" t="n">
        <v>0.85</v>
      </c>
      <c r="AG356" s="61"/>
      <c r="AH356" s="1"/>
      <c r="AI356" s="1"/>
      <c r="AJ356" s="1"/>
      <c r="AK356" s="1"/>
    </row>
    <row r="357" customFormat="false" ht="14.25" hidden="false" customHeight="true" outlineLevel="0" collapsed="false">
      <c r="A357" s="1"/>
      <c r="B357" s="62" t="s">
        <v>53</v>
      </c>
      <c r="C357" s="57" t="n">
        <v>45640</v>
      </c>
      <c r="D357" s="1"/>
      <c r="E357" s="24" t="n">
        <f aca="false">+E356-F356</f>
        <v>0</v>
      </c>
      <c r="F357" s="24"/>
      <c r="G357" s="58" t="str">
        <f aca="false">IF(ISERR(F357/E357),"-",F357/E357)</f>
        <v>-</v>
      </c>
      <c r="H357" s="24"/>
      <c r="I357" s="24"/>
      <c r="J357" s="24"/>
      <c r="K357" s="24"/>
      <c r="L357" s="24" t="n">
        <f aca="false">SUM(H357:K357)</f>
        <v>0</v>
      </c>
      <c r="M357" s="58" t="str">
        <f aca="false">IF(ISERROR(1-(K357/L357)),"-",1-(K357/L357))</f>
        <v>-</v>
      </c>
      <c r="N357" s="59" t="str">
        <f aca="false">IF(ISERROR(L357/E357),"-",L357/E357)</f>
        <v>-</v>
      </c>
      <c r="O357" s="60" t="str">
        <f aca="false">IF(ISERROR(L357/E357),"-",L357/E357)</f>
        <v>-</v>
      </c>
      <c r="P357" s="60" t="n">
        <v>0.950000000000052</v>
      </c>
      <c r="Q357" s="60" t="n">
        <v>0.850000000000026</v>
      </c>
      <c r="R357" s="61"/>
      <c r="S357" s="1"/>
      <c r="T357" s="24" t="n">
        <f aca="false">+T356-U356</f>
        <v>0</v>
      </c>
      <c r="U357" s="24"/>
      <c r="V357" s="58" t="str">
        <f aca="false">IF(ISERR(U357/T357),"-",U357/T357)</f>
        <v>-</v>
      </c>
      <c r="W357" s="24"/>
      <c r="X357" s="24"/>
      <c r="Y357" s="24"/>
      <c r="Z357" s="24"/>
      <c r="AA357" s="24" t="n">
        <f aca="false">SUM(W357:Z357)</f>
        <v>0</v>
      </c>
      <c r="AB357" s="58" t="str">
        <f aca="false">IF(ISERROR(1-(Z357/AA357)),"-",1-(Z357/AA357))</f>
        <v>-</v>
      </c>
      <c r="AC357" s="59" t="str">
        <f aca="false">IF(ISERROR(AA357/T357),"-",AA357/T357)</f>
        <v>-</v>
      </c>
      <c r="AD357" s="60" t="str">
        <f aca="false">IF(ISERROR(AA357/T357),"-",AA357/T357)</f>
        <v>-</v>
      </c>
      <c r="AE357" s="60" t="n">
        <v>0.95</v>
      </c>
      <c r="AF357" s="60" t="n">
        <v>0.85</v>
      </c>
      <c r="AG357" s="61"/>
      <c r="AH357" s="1"/>
      <c r="AI357" s="1"/>
      <c r="AJ357" s="1"/>
      <c r="AK357" s="1"/>
    </row>
    <row r="358" customFormat="false" ht="14.25" hidden="false" customHeight="true" outlineLevel="0" collapsed="false">
      <c r="A358" s="1"/>
      <c r="B358" s="62" t="s">
        <v>53</v>
      </c>
      <c r="C358" s="57" t="n">
        <v>45641</v>
      </c>
      <c r="D358" s="1"/>
      <c r="E358" s="24" t="n">
        <f aca="false">+E357-F357</f>
        <v>0</v>
      </c>
      <c r="F358" s="24"/>
      <c r="G358" s="58" t="str">
        <f aca="false">IF(ISERR(F358/E358),"-",F358/E358)</f>
        <v>-</v>
      </c>
      <c r="H358" s="24"/>
      <c r="I358" s="24"/>
      <c r="J358" s="24"/>
      <c r="K358" s="24"/>
      <c r="L358" s="24" t="n">
        <f aca="false">SUM(H358:K358)</f>
        <v>0</v>
      </c>
      <c r="M358" s="58" t="str">
        <f aca="false">IF(ISERROR(1-(K358/L358)),"-",1-(K358/L358))</f>
        <v>-</v>
      </c>
      <c r="N358" s="59" t="str">
        <f aca="false">IF(ISERROR(L358/E358),"-",L358/E358)</f>
        <v>-</v>
      </c>
      <c r="O358" s="60" t="str">
        <f aca="false">IF(ISERROR(L358/E358),"-",L358/E358)</f>
        <v>-</v>
      </c>
      <c r="P358" s="60" t="n">
        <v>0.950000000000052</v>
      </c>
      <c r="Q358" s="60" t="n">
        <v>0.850000000000026</v>
      </c>
      <c r="R358" s="61"/>
      <c r="S358" s="1"/>
      <c r="T358" s="24" t="n">
        <f aca="false">+T357-U357</f>
        <v>0</v>
      </c>
      <c r="U358" s="24"/>
      <c r="V358" s="58" t="str">
        <f aca="false">IF(ISERR(U358/T358),"-",U358/T358)</f>
        <v>-</v>
      </c>
      <c r="W358" s="24"/>
      <c r="X358" s="24"/>
      <c r="Y358" s="24"/>
      <c r="Z358" s="24"/>
      <c r="AA358" s="24" t="n">
        <f aca="false">SUM(W358:Z358)</f>
        <v>0</v>
      </c>
      <c r="AB358" s="58" t="str">
        <f aca="false">IF(ISERROR(1-(Z358/AA358)),"-",1-(Z358/AA358))</f>
        <v>-</v>
      </c>
      <c r="AC358" s="59" t="str">
        <f aca="false">IF(ISERROR(AA358/T358),"-",AA358/T358)</f>
        <v>-</v>
      </c>
      <c r="AD358" s="60" t="str">
        <f aca="false">IF(ISERROR(AA358/T358),"-",AA358/T358)</f>
        <v>-</v>
      </c>
      <c r="AE358" s="60" t="n">
        <v>0.95</v>
      </c>
      <c r="AF358" s="60" t="n">
        <v>0.85</v>
      </c>
      <c r="AG358" s="61"/>
      <c r="AH358" s="1"/>
      <c r="AI358" s="1"/>
      <c r="AJ358" s="1"/>
      <c r="AK358" s="1"/>
    </row>
    <row r="359" customFormat="false" ht="14.25" hidden="false" customHeight="true" outlineLevel="0" collapsed="false">
      <c r="A359" s="1"/>
      <c r="B359" s="62" t="s">
        <v>53</v>
      </c>
      <c r="C359" s="57" t="n">
        <v>45642</v>
      </c>
      <c r="D359" s="1"/>
      <c r="E359" s="24" t="n">
        <f aca="false">+E358-F358</f>
        <v>0</v>
      </c>
      <c r="F359" s="24"/>
      <c r="G359" s="58" t="str">
        <f aca="false">IF(ISERR(F359/E359),"-",F359/E359)</f>
        <v>-</v>
      </c>
      <c r="H359" s="24"/>
      <c r="I359" s="24"/>
      <c r="J359" s="24"/>
      <c r="K359" s="24"/>
      <c r="L359" s="24" t="n">
        <f aca="false">SUM(H359:K359)</f>
        <v>0</v>
      </c>
      <c r="M359" s="58" t="str">
        <f aca="false">IF(ISERROR(1-(K359/L359)),"-",1-(K359/L359))</f>
        <v>-</v>
      </c>
      <c r="N359" s="59" t="str">
        <f aca="false">IF(ISERROR(L359/E359),"-",L359/E359)</f>
        <v>-</v>
      </c>
      <c r="O359" s="60" t="str">
        <f aca="false">IF(ISERROR(L359/E359),"-",L359/E359)</f>
        <v>-</v>
      </c>
      <c r="P359" s="60" t="n">
        <v>0.950000000000052</v>
      </c>
      <c r="Q359" s="60" t="n">
        <v>0.850000000000026</v>
      </c>
      <c r="R359" s="61"/>
      <c r="S359" s="1"/>
      <c r="T359" s="24" t="n">
        <f aca="false">+T358-U358</f>
        <v>0</v>
      </c>
      <c r="U359" s="24"/>
      <c r="V359" s="58" t="str">
        <f aca="false">IF(ISERR(U359/T359),"-",U359/T359)</f>
        <v>-</v>
      </c>
      <c r="W359" s="24"/>
      <c r="X359" s="24"/>
      <c r="Y359" s="24"/>
      <c r="Z359" s="24"/>
      <c r="AA359" s="24" t="n">
        <f aca="false">SUM(W359:Z359)</f>
        <v>0</v>
      </c>
      <c r="AB359" s="58" t="str">
        <f aca="false">IF(ISERROR(1-(Z359/AA359)),"-",1-(Z359/AA359))</f>
        <v>-</v>
      </c>
      <c r="AC359" s="59" t="str">
        <f aca="false">IF(ISERROR(AA359/T359),"-",AA359/T359)</f>
        <v>-</v>
      </c>
      <c r="AD359" s="60" t="str">
        <f aca="false">IF(ISERROR(AA359/T359),"-",AA359/T359)</f>
        <v>-</v>
      </c>
      <c r="AE359" s="60" t="n">
        <v>0.95</v>
      </c>
      <c r="AF359" s="60" t="n">
        <v>0.85</v>
      </c>
      <c r="AG359" s="61"/>
      <c r="AH359" s="1"/>
      <c r="AI359" s="1"/>
      <c r="AJ359" s="1"/>
      <c r="AK359" s="1"/>
    </row>
    <row r="360" customFormat="false" ht="14.25" hidden="false" customHeight="true" outlineLevel="0" collapsed="false">
      <c r="A360" s="1"/>
      <c r="B360" s="62" t="s">
        <v>53</v>
      </c>
      <c r="C360" s="57" t="n">
        <v>45643</v>
      </c>
      <c r="D360" s="1"/>
      <c r="E360" s="24" t="n">
        <f aca="false">+E359-F359</f>
        <v>0</v>
      </c>
      <c r="F360" s="24"/>
      <c r="G360" s="58" t="str">
        <f aca="false">IF(ISERR(F360/E360),"-",F360/E360)</f>
        <v>-</v>
      </c>
      <c r="H360" s="24"/>
      <c r="I360" s="24"/>
      <c r="J360" s="24"/>
      <c r="K360" s="24"/>
      <c r="L360" s="24" t="n">
        <f aca="false">SUM(H360:K360)</f>
        <v>0</v>
      </c>
      <c r="M360" s="58" t="str">
        <f aca="false">IF(ISERROR(1-(K360/L360)),"-",1-(K360/L360))</f>
        <v>-</v>
      </c>
      <c r="N360" s="59" t="str">
        <f aca="false">IF(ISERROR(L360/E360),"-",L360/E360)</f>
        <v>-</v>
      </c>
      <c r="O360" s="60" t="str">
        <f aca="false">IF(ISERROR(L360/E360),"-",L360/E360)</f>
        <v>-</v>
      </c>
      <c r="P360" s="60" t="n">
        <v>0.950000000000053</v>
      </c>
      <c r="Q360" s="60" t="n">
        <v>0.850000000000026</v>
      </c>
      <c r="R360" s="61"/>
      <c r="S360" s="1"/>
      <c r="T360" s="24" t="n">
        <f aca="false">+T359-U359</f>
        <v>0</v>
      </c>
      <c r="U360" s="24"/>
      <c r="V360" s="58" t="str">
        <f aca="false">IF(ISERR(U360/T360),"-",U360/T360)</f>
        <v>-</v>
      </c>
      <c r="W360" s="24"/>
      <c r="X360" s="24"/>
      <c r="Y360" s="24"/>
      <c r="Z360" s="24"/>
      <c r="AA360" s="24" t="n">
        <f aca="false">SUM(W360:Z360)</f>
        <v>0</v>
      </c>
      <c r="AB360" s="58" t="str">
        <f aca="false">IF(ISERROR(1-(Z360/AA360)),"-",1-(Z360/AA360))</f>
        <v>-</v>
      </c>
      <c r="AC360" s="59" t="str">
        <f aca="false">IF(ISERROR(AA360/T360),"-",AA360/T360)</f>
        <v>-</v>
      </c>
      <c r="AD360" s="60" t="str">
        <f aca="false">IF(ISERROR(AA360/T360),"-",AA360/T360)</f>
        <v>-</v>
      </c>
      <c r="AE360" s="60" t="n">
        <v>0.95</v>
      </c>
      <c r="AF360" s="60" t="n">
        <v>0.85</v>
      </c>
      <c r="AG360" s="61"/>
      <c r="AH360" s="1"/>
      <c r="AI360" s="1"/>
      <c r="AJ360" s="1"/>
      <c r="AK360" s="1"/>
    </row>
    <row r="361" customFormat="false" ht="14.25" hidden="false" customHeight="true" outlineLevel="0" collapsed="false">
      <c r="A361" s="1"/>
      <c r="B361" s="62" t="s">
        <v>53</v>
      </c>
      <c r="C361" s="57" t="n">
        <v>45644</v>
      </c>
      <c r="D361" s="1"/>
      <c r="E361" s="24" t="n">
        <f aca="false">+E360-F360</f>
        <v>0</v>
      </c>
      <c r="F361" s="24"/>
      <c r="G361" s="58" t="str">
        <f aca="false">IF(ISERR(F361/E361),"-",F361/E361)</f>
        <v>-</v>
      </c>
      <c r="H361" s="24"/>
      <c r="I361" s="24"/>
      <c r="J361" s="24"/>
      <c r="K361" s="24"/>
      <c r="L361" s="24" t="n">
        <f aca="false">SUM(H361:K361)</f>
        <v>0</v>
      </c>
      <c r="M361" s="58" t="str">
        <f aca="false">IF(ISERROR(1-(K361/L361)),"-",1-(K361/L361))</f>
        <v>-</v>
      </c>
      <c r="N361" s="59" t="str">
        <f aca="false">IF(ISERROR(L361/E361),"-",L361/E361)</f>
        <v>-</v>
      </c>
      <c r="O361" s="60" t="str">
        <f aca="false">IF(ISERROR(L361/E361),"-",L361/E361)</f>
        <v>-</v>
      </c>
      <c r="P361" s="60" t="n">
        <v>0.950000000000053</v>
      </c>
      <c r="Q361" s="60" t="n">
        <v>0.850000000000026</v>
      </c>
      <c r="R361" s="61"/>
      <c r="S361" s="1"/>
      <c r="T361" s="24" t="n">
        <f aca="false">+T360-U360</f>
        <v>0</v>
      </c>
      <c r="U361" s="24"/>
      <c r="V361" s="58" t="str">
        <f aca="false">IF(ISERR(U361/T361),"-",U361/T361)</f>
        <v>-</v>
      </c>
      <c r="W361" s="24"/>
      <c r="X361" s="24"/>
      <c r="Y361" s="24"/>
      <c r="Z361" s="24"/>
      <c r="AA361" s="24" t="n">
        <f aca="false">SUM(W361:Z361)</f>
        <v>0</v>
      </c>
      <c r="AB361" s="58" t="str">
        <f aca="false">IF(ISERROR(1-(Z361/AA361)),"-",1-(Z361/AA361))</f>
        <v>-</v>
      </c>
      <c r="AC361" s="59" t="str">
        <f aca="false">IF(ISERROR(AA361/T361),"-",AA361/T361)</f>
        <v>-</v>
      </c>
      <c r="AD361" s="60" t="str">
        <f aca="false">IF(ISERROR(AA361/T361),"-",AA361/T361)</f>
        <v>-</v>
      </c>
      <c r="AE361" s="60" t="n">
        <v>0.95</v>
      </c>
      <c r="AF361" s="60" t="n">
        <v>0.85</v>
      </c>
      <c r="AG361" s="61"/>
      <c r="AH361" s="1"/>
      <c r="AI361" s="1"/>
      <c r="AJ361" s="1"/>
      <c r="AK361" s="1"/>
    </row>
    <row r="362" customFormat="false" ht="14.25" hidden="false" customHeight="true" outlineLevel="0" collapsed="false">
      <c r="A362" s="1"/>
      <c r="B362" s="62" t="s">
        <v>53</v>
      </c>
      <c r="C362" s="57" t="n">
        <v>45645</v>
      </c>
      <c r="D362" s="1"/>
      <c r="E362" s="24" t="n">
        <f aca="false">+E361-F361</f>
        <v>0</v>
      </c>
      <c r="F362" s="24"/>
      <c r="G362" s="58" t="str">
        <f aca="false">IF(ISERR(F362/E362),"-",F362/E362)</f>
        <v>-</v>
      </c>
      <c r="H362" s="24"/>
      <c r="I362" s="24"/>
      <c r="J362" s="24"/>
      <c r="K362" s="24"/>
      <c r="L362" s="24" t="n">
        <f aca="false">SUM(H362:K362)</f>
        <v>0</v>
      </c>
      <c r="M362" s="58" t="str">
        <f aca="false">IF(ISERROR(1-(K362/L362)),"-",1-(K362/L362))</f>
        <v>-</v>
      </c>
      <c r="N362" s="59" t="str">
        <f aca="false">IF(ISERROR(L362/E362),"-",L362/E362)</f>
        <v>-</v>
      </c>
      <c r="O362" s="60" t="str">
        <f aca="false">IF(ISERROR(L362/E362),"-",L362/E362)</f>
        <v>-</v>
      </c>
      <c r="P362" s="60" t="n">
        <v>0.950000000000053</v>
      </c>
      <c r="Q362" s="60" t="n">
        <v>0.850000000000026</v>
      </c>
      <c r="R362" s="61"/>
      <c r="S362" s="1"/>
      <c r="T362" s="24" t="n">
        <f aca="false">+T361-U361</f>
        <v>0</v>
      </c>
      <c r="U362" s="24"/>
      <c r="V362" s="58" t="str">
        <f aca="false">IF(ISERR(U362/T362),"-",U362/T362)</f>
        <v>-</v>
      </c>
      <c r="W362" s="24"/>
      <c r="X362" s="24"/>
      <c r="Y362" s="24"/>
      <c r="Z362" s="24"/>
      <c r="AA362" s="24" t="n">
        <f aca="false">SUM(W362:Z362)</f>
        <v>0</v>
      </c>
      <c r="AB362" s="58" t="str">
        <f aca="false">IF(ISERROR(1-(Z362/AA362)),"-",1-(Z362/AA362))</f>
        <v>-</v>
      </c>
      <c r="AC362" s="59" t="str">
        <f aca="false">IF(ISERROR(AA362/T362),"-",AA362/T362)</f>
        <v>-</v>
      </c>
      <c r="AD362" s="60" t="str">
        <f aca="false">IF(ISERROR(AA362/T362),"-",AA362/T362)</f>
        <v>-</v>
      </c>
      <c r="AE362" s="60" t="n">
        <v>0.95</v>
      </c>
      <c r="AF362" s="60" t="n">
        <v>0.85</v>
      </c>
      <c r="AG362" s="61"/>
      <c r="AH362" s="1"/>
      <c r="AI362" s="1"/>
      <c r="AJ362" s="1"/>
      <c r="AK362" s="1"/>
    </row>
    <row r="363" customFormat="false" ht="14.25" hidden="false" customHeight="true" outlineLevel="0" collapsed="false">
      <c r="A363" s="1"/>
      <c r="B363" s="62" t="s">
        <v>53</v>
      </c>
      <c r="C363" s="57" t="n">
        <v>45646</v>
      </c>
      <c r="D363" s="1"/>
      <c r="E363" s="24" t="n">
        <f aca="false">+E362-F362</f>
        <v>0</v>
      </c>
      <c r="F363" s="24"/>
      <c r="G363" s="58" t="str">
        <f aca="false">IF(ISERR(F363/E363),"-",F363/E363)</f>
        <v>-</v>
      </c>
      <c r="H363" s="24"/>
      <c r="I363" s="24"/>
      <c r="J363" s="24"/>
      <c r="K363" s="24"/>
      <c r="L363" s="24" t="n">
        <f aca="false">SUM(H363:K363)</f>
        <v>0</v>
      </c>
      <c r="M363" s="58" t="str">
        <f aca="false">IF(ISERROR(1-(K363/L363)),"-",1-(K363/L363))</f>
        <v>-</v>
      </c>
      <c r="N363" s="59" t="str">
        <f aca="false">IF(ISERROR(L363/E363),"-",L363/E363)</f>
        <v>-</v>
      </c>
      <c r="O363" s="60" t="str">
        <f aca="false">IF(ISERROR(L363/E363),"-",L363/E363)</f>
        <v>-</v>
      </c>
      <c r="P363" s="60" t="n">
        <v>0.950000000000053</v>
      </c>
      <c r="Q363" s="60" t="n">
        <v>0.850000000000027</v>
      </c>
      <c r="R363" s="61"/>
      <c r="S363" s="1"/>
      <c r="T363" s="24" t="n">
        <f aca="false">+T362-U362</f>
        <v>0</v>
      </c>
      <c r="U363" s="24"/>
      <c r="V363" s="58" t="str">
        <f aca="false">IF(ISERR(U363/T363),"-",U363/T363)</f>
        <v>-</v>
      </c>
      <c r="W363" s="24"/>
      <c r="X363" s="24"/>
      <c r="Y363" s="24"/>
      <c r="Z363" s="24"/>
      <c r="AA363" s="24" t="n">
        <f aca="false">SUM(W363:Z363)</f>
        <v>0</v>
      </c>
      <c r="AB363" s="58" t="str">
        <f aca="false">IF(ISERROR(1-(Z363/AA363)),"-",1-(Z363/AA363))</f>
        <v>-</v>
      </c>
      <c r="AC363" s="59" t="str">
        <f aca="false">IF(ISERROR(AA363/T363),"-",AA363/T363)</f>
        <v>-</v>
      </c>
      <c r="AD363" s="60" t="str">
        <f aca="false">IF(ISERROR(AA363/T363),"-",AA363/T363)</f>
        <v>-</v>
      </c>
      <c r="AE363" s="60" t="n">
        <v>0.95</v>
      </c>
      <c r="AF363" s="60" t="n">
        <v>0.85</v>
      </c>
      <c r="AG363" s="61"/>
      <c r="AH363" s="1"/>
      <c r="AI363" s="1"/>
      <c r="AJ363" s="1"/>
      <c r="AK363" s="1"/>
    </row>
    <row r="364" customFormat="false" ht="14.25" hidden="false" customHeight="true" outlineLevel="0" collapsed="false">
      <c r="A364" s="1"/>
      <c r="B364" s="62" t="s">
        <v>53</v>
      </c>
      <c r="C364" s="57" t="n">
        <v>45647</v>
      </c>
      <c r="D364" s="1"/>
      <c r="E364" s="24" t="n">
        <f aca="false">+E363-F363</f>
        <v>0</v>
      </c>
      <c r="F364" s="24"/>
      <c r="G364" s="58" t="str">
        <f aca="false">IF(ISERR(F364/E364),"-",F364/E364)</f>
        <v>-</v>
      </c>
      <c r="H364" s="24"/>
      <c r="I364" s="24"/>
      <c r="J364" s="24"/>
      <c r="K364" s="24"/>
      <c r="L364" s="24" t="n">
        <f aca="false">SUM(H364:K364)</f>
        <v>0</v>
      </c>
      <c r="M364" s="58" t="str">
        <f aca="false">IF(ISERROR(1-(K364/L364)),"-",1-(K364/L364))</f>
        <v>-</v>
      </c>
      <c r="N364" s="59" t="str">
        <f aca="false">IF(ISERROR(L364/E364),"-",L364/E364)</f>
        <v>-</v>
      </c>
      <c r="O364" s="60" t="str">
        <f aca="false">IF(ISERROR(L364/E364),"-",L364/E364)</f>
        <v>-</v>
      </c>
      <c r="P364" s="60" t="n">
        <v>0.950000000000053</v>
      </c>
      <c r="Q364" s="60" t="n">
        <v>0.850000000000027</v>
      </c>
      <c r="R364" s="61"/>
      <c r="S364" s="1"/>
      <c r="T364" s="24" t="n">
        <f aca="false">+T363-U363</f>
        <v>0</v>
      </c>
      <c r="U364" s="24"/>
      <c r="V364" s="58" t="str">
        <f aca="false">IF(ISERR(U364/T364),"-",U364/T364)</f>
        <v>-</v>
      </c>
      <c r="W364" s="24"/>
      <c r="X364" s="24"/>
      <c r="Y364" s="24"/>
      <c r="Z364" s="24"/>
      <c r="AA364" s="24" t="n">
        <f aca="false">SUM(W364:Z364)</f>
        <v>0</v>
      </c>
      <c r="AB364" s="58" t="str">
        <f aca="false">IF(ISERROR(1-(Z364/AA364)),"-",1-(Z364/AA364))</f>
        <v>-</v>
      </c>
      <c r="AC364" s="59" t="str">
        <f aca="false">IF(ISERROR(AA364/T364),"-",AA364/T364)</f>
        <v>-</v>
      </c>
      <c r="AD364" s="60" t="str">
        <f aca="false">IF(ISERROR(AA364/T364),"-",AA364/T364)</f>
        <v>-</v>
      </c>
      <c r="AE364" s="60" t="n">
        <v>0.95</v>
      </c>
      <c r="AF364" s="60" t="n">
        <v>0.85</v>
      </c>
      <c r="AG364" s="61"/>
      <c r="AH364" s="1"/>
      <c r="AI364" s="1"/>
      <c r="AJ364" s="1"/>
      <c r="AK364" s="1"/>
    </row>
    <row r="365" customFormat="false" ht="14.25" hidden="false" customHeight="true" outlineLevel="0" collapsed="false">
      <c r="A365" s="1"/>
      <c r="B365" s="62" t="s">
        <v>53</v>
      </c>
      <c r="C365" s="57" t="n">
        <v>45648</v>
      </c>
      <c r="D365" s="1"/>
      <c r="E365" s="24" t="n">
        <f aca="false">+E364-F364</f>
        <v>0</v>
      </c>
      <c r="F365" s="24"/>
      <c r="G365" s="58" t="str">
        <f aca="false">IF(ISERR(F365/E365),"-",F365/E365)</f>
        <v>-</v>
      </c>
      <c r="H365" s="24"/>
      <c r="I365" s="24"/>
      <c r="J365" s="24"/>
      <c r="K365" s="24"/>
      <c r="L365" s="24" t="n">
        <f aca="false">SUM(H365:K365)</f>
        <v>0</v>
      </c>
      <c r="M365" s="58" t="str">
        <f aca="false">IF(ISERROR(1-(K365/L365)),"-",1-(K365/L365))</f>
        <v>-</v>
      </c>
      <c r="N365" s="59" t="str">
        <f aca="false">IF(ISERROR(L365/E365),"-",L365/E365)</f>
        <v>-</v>
      </c>
      <c r="O365" s="60" t="str">
        <f aca="false">IF(ISERROR(L365/E365),"-",L365/E365)</f>
        <v>-</v>
      </c>
      <c r="P365" s="60" t="n">
        <v>0.950000000000053</v>
      </c>
      <c r="Q365" s="60" t="n">
        <v>0.850000000000027</v>
      </c>
      <c r="R365" s="61"/>
      <c r="S365" s="1"/>
      <c r="T365" s="24" t="n">
        <f aca="false">+T364-U364</f>
        <v>0</v>
      </c>
      <c r="U365" s="24"/>
      <c r="V365" s="58" t="str">
        <f aca="false">IF(ISERR(U365/T365),"-",U365/T365)</f>
        <v>-</v>
      </c>
      <c r="W365" s="24"/>
      <c r="X365" s="24"/>
      <c r="Y365" s="24"/>
      <c r="Z365" s="24"/>
      <c r="AA365" s="24" t="n">
        <f aca="false">SUM(W365:Z365)</f>
        <v>0</v>
      </c>
      <c r="AB365" s="58" t="str">
        <f aca="false">IF(ISERROR(1-(Z365/AA365)),"-",1-(Z365/AA365))</f>
        <v>-</v>
      </c>
      <c r="AC365" s="59" t="str">
        <f aca="false">IF(ISERROR(AA365/T365),"-",AA365/T365)</f>
        <v>-</v>
      </c>
      <c r="AD365" s="60" t="str">
        <f aca="false">IF(ISERROR(AA365/T365),"-",AA365/T365)</f>
        <v>-</v>
      </c>
      <c r="AE365" s="60" t="n">
        <v>0.95</v>
      </c>
      <c r="AF365" s="60" t="n">
        <v>0.85</v>
      </c>
      <c r="AG365" s="61"/>
      <c r="AH365" s="1"/>
      <c r="AI365" s="1"/>
      <c r="AJ365" s="1"/>
      <c r="AK365" s="1"/>
    </row>
    <row r="366" customFormat="false" ht="14.25" hidden="false" customHeight="true" outlineLevel="0" collapsed="false">
      <c r="A366" s="1"/>
      <c r="B366" s="62" t="s">
        <v>53</v>
      </c>
      <c r="C366" s="57" t="n">
        <v>45649</v>
      </c>
      <c r="D366" s="1"/>
      <c r="E366" s="24" t="n">
        <f aca="false">+E365-F365</f>
        <v>0</v>
      </c>
      <c r="F366" s="24"/>
      <c r="G366" s="58" t="str">
        <f aca="false">IF(ISERR(F366/E366),"-",F366/E366)</f>
        <v>-</v>
      </c>
      <c r="H366" s="24"/>
      <c r="I366" s="24"/>
      <c r="J366" s="24"/>
      <c r="K366" s="24"/>
      <c r="L366" s="24" t="n">
        <f aca="false">SUM(H366:K366)</f>
        <v>0</v>
      </c>
      <c r="M366" s="58" t="str">
        <f aca="false">IF(ISERROR(1-(K366/L366)),"-",1-(K366/L366))</f>
        <v>-</v>
      </c>
      <c r="N366" s="59" t="str">
        <f aca="false">IF(ISERROR(L366/E366),"-",L366/E366)</f>
        <v>-</v>
      </c>
      <c r="O366" s="60" t="str">
        <f aca="false">IF(ISERROR(L366/E366),"-",L366/E366)</f>
        <v>-</v>
      </c>
      <c r="P366" s="60" t="n">
        <v>0.950000000000054</v>
      </c>
      <c r="Q366" s="60" t="n">
        <v>0.850000000000027</v>
      </c>
      <c r="R366" s="61"/>
      <c r="S366" s="1"/>
      <c r="T366" s="24" t="n">
        <f aca="false">+T365-U365</f>
        <v>0</v>
      </c>
      <c r="U366" s="24"/>
      <c r="V366" s="58" t="str">
        <f aca="false">IF(ISERR(U366/T366),"-",U366/T366)</f>
        <v>-</v>
      </c>
      <c r="W366" s="24"/>
      <c r="X366" s="24"/>
      <c r="Y366" s="24"/>
      <c r="Z366" s="24"/>
      <c r="AA366" s="24" t="n">
        <f aca="false">SUM(W366:Z366)</f>
        <v>0</v>
      </c>
      <c r="AB366" s="58" t="str">
        <f aca="false">IF(ISERROR(1-(Z366/AA366)),"-",1-(Z366/AA366))</f>
        <v>-</v>
      </c>
      <c r="AC366" s="59" t="str">
        <f aca="false">IF(ISERROR(AA366/T366),"-",AA366/T366)</f>
        <v>-</v>
      </c>
      <c r="AD366" s="60" t="str">
        <f aca="false">IF(ISERROR(AA366/T366),"-",AA366/T366)</f>
        <v>-</v>
      </c>
      <c r="AE366" s="60" t="n">
        <v>0.95</v>
      </c>
      <c r="AF366" s="60" t="n">
        <v>0.85</v>
      </c>
      <c r="AG366" s="61"/>
      <c r="AH366" s="1"/>
      <c r="AI366" s="1"/>
      <c r="AJ366" s="1"/>
      <c r="AK366" s="1"/>
    </row>
    <row r="367" customFormat="false" ht="14.25" hidden="false" customHeight="true" outlineLevel="0" collapsed="false">
      <c r="A367" s="1"/>
      <c r="B367" s="62" t="s">
        <v>53</v>
      </c>
      <c r="C367" s="57" t="n">
        <v>45650</v>
      </c>
      <c r="D367" s="1"/>
      <c r="E367" s="24" t="n">
        <f aca="false">+E366-F366</f>
        <v>0</v>
      </c>
      <c r="F367" s="24"/>
      <c r="G367" s="58" t="str">
        <f aca="false">IF(ISERR(F367/E367),"-",F367/E367)</f>
        <v>-</v>
      </c>
      <c r="H367" s="24"/>
      <c r="I367" s="24"/>
      <c r="J367" s="24"/>
      <c r="K367" s="24"/>
      <c r="L367" s="24" t="n">
        <f aca="false">SUM(H367:K367)</f>
        <v>0</v>
      </c>
      <c r="M367" s="58" t="str">
        <f aca="false">IF(ISERROR(1-(K367/L367)),"-",1-(K367/L367))</f>
        <v>-</v>
      </c>
      <c r="N367" s="59" t="str">
        <f aca="false">IF(ISERROR(L367/E367),"-",L367/E367)</f>
        <v>-</v>
      </c>
      <c r="O367" s="60" t="str">
        <f aca="false">IF(ISERROR(L367/E367),"-",L367/E367)</f>
        <v>-</v>
      </c>
      <c r="P367" s="60" t="n">
        <v>0.950000000000054</v>
      </c>
      <c r="Q367" s="60" t="n">
        <v>0.850000000000027</v>
      </c>
      <c r="R367" s="61"/>
      <c r="S367" s="1"/>
      <c r="T367" s="24" t="n">
        <f aca="false">+T366-U366</f>
        <v>0</v>
      </c>
      <c r="U367" s="24"/>
      <c r="V367" s="58" t="str">
        <f aca="false">IF(ISERR(U367/T367),"-",U367/T367)</f>
        <v>-</v>
      </c>
      <c r="W367" s="24"/>
      <c r="X367" s="24"/>
      <c r="Y367" s="24"/>
      <c r="Z367" s="24"/>
      <c r="AA367" s="24" t="n">
        <f aca="false">SUM(W367:Z367)</f>
        <v>0</v>
      </c>
      <c r="AB367" s="58" t="str">
        <f aca="false">IF(ISERROR(1-(Z367/AA367)),"-",1-(Z367/AA367))</f>
        <v>-</v>
      </c>
      <c r="AC367" s="59" t="str">
        <f aca="false">IF(ISERROR(AA367/T367),"-",AA367/T367)</f>
        <v>-</v>
      </c>
      <c r="AD367" s="60" t="str">
        <f aca="false">IF(ISERROR(AA367/T367),"-",AA367/T367)</f>
        <v>-</v>
      </c>
      <c r="AE367" s="60" t="n">
        <v>0.95</v>
      </c>
      <c r="AF367" s="60" t="n">
        <v>0.85</v>
      </c>
      <c r="AG367" s="61"/>
      <c r="AH367" s="1"/>
      <c r="AI367" s="1"/>
      <c r="AJ367" s="1"/>
      <c r="AK367" s="1"/>
    </row>
    <row r="368" customFormat="false" ht="14.25" hidden="false" customHeight="true" outlineLevel="0" collapsed="false">
      <c r="A368" s="1"/>
      <c r="B368" s="62" t="s">
        <v>53</v>
      </c>
      <c r="C368" s="57" t="n">
        <v>45651</v>
      </c>
      <c r="D368" s="1"/>
      <c r="E368" s="24" t="n">
        <f aca="false">+E367-F367</f>
        <v>0</v>
      </c>
      <c r="F368" s="24"/>
      <c r="G368" s="58" t="str">
        <f aca="false">IF(ISERR(F368/E368),"-",F368/E368)</f>
        <v>-</v>
      </c>
      <c r="H368" s="24"/>
      <c r="I368" s="24"/>
      <c r="J368" s="24"/>
      <c r="K368" s="24"/>
      <c r="L368" s="24" t="n">
        <f aca="false">SUM(H368:K368)</f>
        <v>0</v>
      </c>
      <c r="M368" s="58" t="str">
        <f aca="false">IF(ISERROR(1-(K368/L368)),"-",1-(K368/L368))</f>
        <v>-</v>
      </c>
      <c r="N368" s="59" t="str">
        <f aca="false">IF(ISERROR(L368/E368),"-",L368/E368)</f>
        <v>-</v>
      </c>
      <c r="O368" s="60" t="str">
        <f aca="false">IF(ISERROR(L368/E368),"-",L368/E368)</f>
        <v>-</v>
      </c>
      <c r="P368" s="60" t="n">
        <v>0.950000000000054</v>
      </c>
      <c r="Q368" s="60" t="n">
        <v>0.850000000000027</v>
      </c>
      <c r="R368" s="61"/>
      <c r="S368" s="1"/>
      <c r="T368" s="24" t="n">
        <f aca="false">+T367-U367</f>
        <v>0</v>
      </c>
      <c r="U368" s="24"/>
      <c r="V368" s="58" t="str">
        <f aca="false">IF(ISERR(U368/T368),"-",U368/T368)</f>
        <v>-</v>
      </c>
      <c r="W368" s="24"/>
      <c r="X368" s="24"/>
      <c r="Y368" s="24"/>
      <c r="Z368" s="24"/>
      <c r="AA368" s="24" t="n">
        <f aca="false">SUM(W368:Z368)</f>
        <v>0</v>
      </c>
      <c r="AB368" s="58" t="str">
        <f aca="false">IF(ISERROR(1-(Z368/AA368)),"-",1-(Z368/AA368))</f>
        <v>-</v>
      </c>
      <c r="AC368" s="59" t="str">
        <f aca="false">IF(ISERROR(AA368/T368),"-",AA368/T368)</f>
        <v>-</v>
      </c>
      <c r="AD368" s="60" t="str">
        <f aca="false">IF(ISERROR(AA368/T368),"-",AA368/T368)</f>
        <v>-</v>
      </c>
      <c r="AE368" s="60" t="n">
        <v>0.95</v>
      </c>
      <c r="AF368" s="60" t="n">
        <v>0.85</v>
      </c>
      <c r="AG368" s="61"/>
      <c r="AH368" s="1"/>
      <c r="AI368" s="1"/>
      <c r="AJ368" s="1"/>
      <c r="AK368" s="1"/>
    </row>
    <row r="369" customFormat="false" ht="14.25" hidden="false" customHeight="true" outlineLevel="0" collapsed="false">
      <c r="A369" s="1"/>
      <c r="B369" s="62" t="s">
        <v>53</v>
      </c>
      <c r="C369" s="57" t="n">
        <v>45652</v>
      </c>
      <c r="D369" s="1"/>
      <c r="E369" s="24" t="n">
        <f aca="false">+E368-F368</f>
        <v>0</v>
      </c>
      <c r="F369" s="24"/>
      <c r="G369" s="58" t="str">
        <f aca="false">IF(ISERR(F369/E369),"-",F369/E369)</f>
        <v>-</v>
      </c>
      <c r="H369" s="24"/>
      <c r="I369" s="24"/>
      <c r="J369" s="24"/>
      <c r="K369" s="24"/>
      <c r="L369" s="24" t="n">
        <f aca="false">SUM(H369:K369)</f>
        <v>0</v>
      </c>
      <c r="M369" s="58" t="str">
        <f aca="false">IF(ISERROR(1-(K369/L369)),"-",1-(K369/L369))</f>
        <v>-</v>
      </c>
      <c r="N369" s="59" t="str">
        <f aca="false">IF(ISERROR(L369/E369),"-",L369/E369)</f>
        <v>-</v>
      </c>
      <c r="O369" s="60" t="str">
        <f aca="false">IF(ISERROR(L369/E369),"-",L369/E369)</f>
        <v>-</v>
      </c>
      <c r="P369" s="60" t="n">
        <v>0.950000000000054</v>
      </c>
      <c r="Q369" s="60" t="n">
        <v>0.850000000000027</v>
      </c>
      <c r="R369" s="61"/>
      <c r="S369" s="1"/>
      <c r="T369" s="24" t="n">
        <f aca="false">+T368-U368</f>
        <v>0</v>
      </c>
      <c r="U369" s="24"/>
      <c r="V369" s="58" t="str">
        <f aca="false">IF(ISERR(U369/T369),"-",U369/T369)</f>
        <v>-</v>
      </c>
      <c r="W369" s="24"/>
      <c r="X369" s="24"/>
      <c r="Y369" s="24"/>
      <c r="Z369" s="24"/>
      <c r="AA369" s="24" t="n">
        <f aca="false">SUM(W369:Z369)</f>
        <v>0</v>
      </c>
      <c r="AB369" s="58" t="str">
        <f aca="false">IF(ISERROR(1-(Z369/AA369)),"-",1-(Z369/AA369))</f>
        <v>-</v>
      </c>
      <c r="AC369" s="59" t="str">
        <f aca="false">IF(ISERROR(AA369/T369),"-",AA369/T369)</f>
        <v>-</v>
      </c>
      <c r="AD369" s="60" t="str">
        <f aca="false">IF(ISERROR(AA369/T369),"-",AA369/T369)</f>
        <v>-</v>
      </c>
      <c r="AE369" s="60" t="n">
        <v>0.95</v>
      </c>
      <c r="AF369" s="60" t="n">
        <v>0.85</v>
      </c>
      <c r="AG369" s="61"/>
      <c r="AH369" s="1"/>
      <c r="AI369" s="1"/>
      <c r="AJ369" s="1"/>
      <c r="AK369" s="1"/>
    </row>
    <row r="370" customFormat="false" ht="14.25" hidden="false" customHeight="true" outlineLevel="0" collapsed="false">
      <c r="A370" s="1"/>
      <c r="B370" s="62" t="s">
        <v>53</v>
      </c>
      <c r="C370" s="57" t="n">
        <v>45653</v>
      </c>
      <c r="D370" s="1"/>
      <c r="E370" s="24" t="n">
        <f aca="false">+E369-F369</f>
        <v>0</v>
      </c>
      <c r="F370" s="24"/>
      <c r="G370" s="58" t="str">
        <f aca="false">IF(ISERR(F370/E370),"-",F370/E370)</f>
        <v>-</v>
      </c>
      <c r="H370" s="24"/>
      <c r="I370" s="24"/>
      <c r="J370" s="24"/>
      <c r="K370" s="24"/>
      <c r="L370" s="24" t="n">
        <f aca="false">SUM(H370:K370)</f>
        <v>0</v>
      </c>
      <c r="M370" s="58" t="str">
        <f aca="false">IF(ISERROR(1-(K370/L370)),"-",1-(K370/L370))</f>
        <v>-</v>
      </c>
      <c r="N370" s="59" t="str">
        <f aca="false">IF(ISERROR(L370/E370),"-",L370/E370)</f>
        <v>-</v>
      </c>
      <c r="O370" s="60" t="str">
        <f aca="false">IF(ISERROR(L370/E370),"-",L370/E370)</f>
        <v>-</v>
      </c>
      <c r="P370" s="60" t="n">
        <v>0.950000000000054</v>
      </c>
      <c r="Q370" s="60" t="n">
        <v>0.850000000000027</v>
      </c>
      <c r="R370" s="61"/>
      <c r="S370" s="1"/>
      <c r="T370" s="24" t="n">
        <f aca="false">+T369-U369</f>
        <v>0</v>
      </c>
      <c r="U370" s="24"/>
      <c r="V370" s="58" t="str">
        <f aca="false">IF(ISERR(U370/T370),"-",U370/T370)</f>
        <v>-</v>
      </c>
      <c r="W370" s="24"/>
      <c r="X370" s="24"/>
      <c r="Y370" s="24"/>
      <c r="Z370" s="24"/>
      <c r="AA370" s="24" t="n">
        <f aca="false">SUM(W370:Z370)</f>
        <v>0</v>
      </c>
      <c r="AB370" s="58" t="str">
        <f aca="false">IF(ISERROR(1-(Z370/AA370)),"-",1-(Z370/AA370))</f>
        <v>-</v>
      </c>
      <c r="AC370" s="59" t="str">
        <f aca="false">IF(ISERROR(AA370/T370),"-",AA370/T370)</f>
        <v>-</v>
      </c>
      <c r="AD370" s="60" t="str">
        <f aca="false">IF(ISERROR(AA370/T370),"-",AA370/T370)</f>
        <v>-</v>
      </c>
      <c r="AE370" s="60" t="n">
        <v>0.95</v>
      </c>
      <c r="AF370" s="60" t="n">
        <v>0.85</v>
      </c>
      <c r="AG370" s="61"/>
      <c r="AH370" s="1"/>
      <c r="AI370" s="1"/>
      <c r="AJ370" s="1"/>
      <c r="AK370" s="1"/>
    </row>
    <row r="371" customFormat="false" ht="14.25" hidden="false" customHeight="true" outlineLevel="0" collapsed="false">
      <c r="A371" s="1"/>
      <c r="B371" s="62" t="s">
        <v>53</v>
      </c>
      <c r="C371" s="57" t="n">
        <v>45654</v>
      </c>
      <c r="D371" s="1"/>
      <c r="E371" s="24" t="n">
        <f aca="false">+E370-F370</f>
        <v>0</v>
      </c>
      <c r="F371" s="24"/>
      <c r="G371" s="58" t="str">
        <f aca="false">IF(ISERR(F371/E371),"-",F371/E371)</f>
        <v>-</v>
      </c>
      <c r="H371" s="24"/>
      <c r="I371" s="24"/>
      <c r="J371" s="24"/>
      <c r="K371" s="24"/>
      <c r="L371" s="24" t="n">
        <f aca="false">SUM(H371:K371)</f>
        <v>0</v>
      </c>
      <c r="M371" s="58" t="str">
        <f aca="false">IF(ISERROR(1-(K371/L371)),"-",1-(K371/L371))</f>
        <v>-</v>
      </c>
      <c r="N371" s="59" t="str">
        <f aca="false">IF(ISERROR(L371/E371),"-",L371/E371)</f>
        <v>-</v>
      </c>
      <c r="O371" s="60" t="str">
        <f aca="false">IF(ISERROR(L371/E371),"-",L371/E371)</f>
        <v>-</v>
      </c>
      <c r="P371" s="60" t="n">
        <v>0.950000000000054</v>
      </c>
      <c r="Q371" s="60" t="n">
        <v>0.850000000000027</v>
      </c>
      <c r="R371" s="61"/>
      <c r="S371" s="1"/>
      <c r="T371" s="24" t="n">
        <f aca="false">+T370-U370</f>
        <v>0</v>
      </c>
      <c r="U371" s="24"/>
      <c r="V371" s="58" t="str">
        <f aca="false">IF(ISERR(U371/T371),"-",U371/T371)</f>
        <v>-</v>
      </c>
      <c r="W371" s="24"/>
      <c r="X371" s="24"/>
      <c r="Y371" s="24"/>
      <c r="Z371" s="24"/>
      <c r="AA371" s="24" t="n">
        <f aca="false">SUM(W371:Z371)</f>
        <v>0</v>
      </c>
      <c r="AB371" s="58" t="str">
        <f aca="false">IF(ISERROR(1-(Z371/AA371)),"-",1-(Z371/AA371))</f>
        <v>-</v>
      </c>
      <c r="AC371" s="59" t="str">
        <f aca="false">IF(ISERROR(AA371/T371),"-",AA371/T371)</f>
        <v>-</v>
      </c>
      <c r="AD371" s="60" t="str">
        <f aca="false">IF(ISERROR(AA371/T371),"-",AA371/T371)</f>
        <v>-</v>
      </c>
      <c r="AE371" s="60" t="n">
        <v>0.95</v>
      </c>
      <c r="AF371" s="60" t="n">
        <v>0.85</v>
      </c>
      <c r="AG371" s="61"/>
      <c r="AH371" s="1"/>
      <c r="AI371" s="1"/>
      <c r="AJ371" s="1"/>
      <c r="AK371" s="1"/>
    </row>
    <row r="372" customFormat="false" ht="14.25" hidden="false" customHeight="true" outlineLevel="0" collapsed="false">
      <c r="A372" s="1"/>
      <c r="B372" s="62" t="s">
        <v>53</v>
      </c>
      <c r="C372" s="57" t="n">
        <v>45655</v>
      </c>
      <c r="D372" s="1"/>
      <c r="E372" s="24" t="n">
        <f aca="false">+E371-F371</f>
        <v>0</v>
      </c>
      <c r="F372" s="24"/>
      <c r="G372" s="58" t="str">
        <f aca="false">IF(ISERR(F372/E372),"-",F372/E372)</f>
        <v>-</v>
      </c>
      <c r="H372" s="24"/>
      <c r="I372" s="24"/>
      <c r="J372" s="24"/>
      <c r="K372" s="24"/>
      <c r="L372" s="24" t="n">
        <f aca="false">SUM(H372:K372)</f>
        <v>0</v>
      </c>
      <c r="M372" s="58" t="str">
        <f aca="false">IF(ISERROR(1-(K372/L372)),"-",1-(K372/L372))</f>
        <v>-</v>
      </c>
      <c r="N372" s="59" t="str">
        <f aca="false">IF(ISERROR(L372/E372),"-",L372/E372)</f>
        <v>-</v>
      </c>
      <c r="O372" s="60" t="str">
        <f aca="false">IF(ISERROR(L372/E372),"-",L372/E372)</f>
        <v>-</v>
      </c>
      <c r="P372" s="60" t="n">
        <v>0.950000000000054</v>
      </c>
      <c r="Q372" s="60" t="n">
        <v>0.850000000000027</v>
      </c>
      <c r="R372" s="61"/>
      <c r="S372" s="1"/>
      <c r="T372" s="24" t="n">
        <f aca="false">+T371-U371</f>
        <v>0</v>
      </c>
      <c r="U372" s="24"/>
      <c r="V372" s="58" t="str">
        <f aca="false">IF(ISERR(U372/T372),"-",U372/T372)</f>
        <v>-</v>
      </c>
      <c r="W372" s="24"/>
      <c r="X372" s="24"/>
      <c r="Y372" s="24"/>
      <c r="Z372" s="24"/>
      <c r="AA372" s="24" t="n">
        <f aca="false">SUM(W372:Z372)</f>
        <v>0</v>
      </c>
      <c r="AB372" s="58" t="str">
        <f aca="false">IF(ISERROR(1-(Z372/AA372)),"-",1-(Z372/AA372))</f>
        <v>-</v>
      </c>
      <c r="AC372" s="59" t="str">
        <f aca="false">IF(ISERROR(AA372/T372),"-",AA372/T372)</f>
        <v>-</v>
      </c>
      <c r="AD372" s="60" t="str">
        <f aca="false">IF(ISERROR(AA372/T372),"-",AA372/T372)</f>
        <v>-</v>
      </c>
      <c r="AE372" s="60" t="n">
        <v>0.95</v>
      </c>
      <c r="AF372" s="60" t="n">
        <v>0.85</v>
      </c>
      <c r="AG372" s="61"/>
      <c r="AH372" s="1"/>
      <c r="AI372" s="1"/>
      <c r="AJ372" s="1"/>
      <c r="AK372" s="1"/>
    </row>
    <row r="373" customFormat="false" ht="14.25" hidden="false" customHeight="true" outlineLevel="0" collapsed="false">
      <c r="A373" s="1"/>
      <c r="B373" s="62" t="s">
        <v>53</v>
      </c>
      <c r="C373" s="57" t="n">
        <v>45656</v>
      </c>
      <c r="D373" s="1"/>
      <c r="E373" s="24" t="n">
        <f aca="false">+E372-F372</f>
        <v>0</v>
      </c>
      <c r="F373" s="24"/>
      <c r="G373" s="58" t="str">
        <f aca="false">IF(ISERR(F373/E373),"-",F373/E373)</f>
        <v>-</v>
      </c>
      <c r="H373" s="24"/>
      <c r="I373" s="24"/>
      <c r="J373" s="24"/>
      <c r="K373" s="24"/>
      <c r="L373" s="24" t="n">
        <f aca="false">SUM(H373:K373)</f>
        <v>0</v>
      </c>
      <c r="M373" s="58" t="str">
        <f aca="false">IF(ISERROR(1-(K373/L373)),"-",1-(K373/L373))</f>
        <v>-</v>
      </c>
      <c r="N373" s="59" t="str">
        <f aca="false">IF(ISERROR(L373/E373),"-",L373/E373)</f>
        <v>-</v>
      </c>
      <c r="O373" s="60" t="str">
        <f aca="false">IF(ISERROR(L373/E373),"-",L373/E373)</f>
        <v>-</v>
      </c>
      <c r="P373" s="60" t="n">
        <v>0.950000000000055</v>
      </c>
      <c r="Q373" s="60" t="n">
        <v>0.850000000000027</v>
      </c>
      <c r="R373" s="61"/>
      <c r="S373" s="1"/>
      <c r="T373" s="24" t="n">
        <f aca="false">+T372-U372</f>
        <v>0</v>
      </c>
      <c r="U373" s="24"/>
      <c r="V373" s="58" t="str">
        <f aca="false">IF(ISERR(U373/T373),"-",U373/T373)</f>
        <v>-</v>
      </c>
      <c r="W373" s="24"/>
      <c r="X373" s="24"/>
      <c r="Y373" s="24"/>
      <c r="Z373" s="24"/>
      <c r="AA373" s="24" t="n">
        <f aca="false">SUM(W373:Z373)</f>
        <v>0</v>
      </c>
      <c r="AB373" s="58" t="str">
        <f aca="false">IF(ISERROR(1-(Z373/AA373)),"-",1-(Z373/AA373))</f>
        <v>-</v>
      </c>
      <c r="AC373" s="59" t="str">
        <f aca="false">IF(ISERROR(AA373/T373),"-",AA373/T373)</f>
        <v>-</v>
      </c>
      <c r="AD373" s="60" t="str">
        <f aca="false">IF(ISERROR(AA373/T373),"-",AA373/T373)</f>
        <v>-</v>
      </c>
      <c r="AE373" s="60" t="n">
        <v>0.95</v>
      </c>
      <c r="AF373" s="60" t="n">
        <v>0.85</v>
      </c>
      <c r="AG373" s="61"/>
      <c r="AH373" s="1"/>
      <c r="AI373" s="1"/>
      <c r="AJ373" s="1"/>
      <c r="AK373" s="1"/>
    </row>
    <row r="374" customFormat="false" ht="14.25" hidden="false" customHeight="true" outlineLevel="0" collapsed="false">
      <c r="A374" s="1"/>
      <c r="B374" s="62" t="s">
        <v>53</v>
      </c>
      <c r="C374" s="57" t="n">
        <v>45657</v>
      </c>
      <c r="D374" s="1"/>
      <c r="E374" s="24" t="n">
        <f aca="false">+E373-F373</f>
        <v>0</v>
      </c>
      <c r="F374" s="24"/>
      <c r="G374" s="58" t="str">
        <f aca="false">IF(ISERR(F374/E374),"-",F374/E374)</f>
        <v>-</v>
      </c>
      <c r="H374" s="24"/>
      <c r="I374" s="24"/>
      <c r="J374" s="24"/>
      <c r="K374" s="24"/>
      <c r="L374" s="24" t="n">
        <f aca="false">SUM(H374:K374)</f>
        <v>0</v>
      </c>
      <c r="M374" s="58" t="str">
        <f aca="false">IF(ISERROR(1-(K374/L374)),"-",1-(K374/L374))</f>
        <v>-</v>
      </c>
      <c r="N374" s="59" t="str">
        <f aca="false">IF(ISERROR(L374/E374),"-",L374/E374)</f>
        <v>-</v>
      </c>
      <c r="O374" s="60" t="str">
        <f aca="false">IF(ISERROR(L374/E374),"-",L374/E374)</f>
        <v>-</v>
      </c>
      <c r="P374" s="60" t="n">
        <v>0.950000000000055</v>
      </c>
      <c r="Q374" s="60" t="n">
        <v>0.850000000000027</v>
      </c>
      <c r="R374" s="61"/>
      <c r="S374" s="1"/>
      <c r="T374" s="24" t="n">
        <f aca="false">+T373-U373</f>
        <v>0</v>
      </c>
      <c r="U374" s="24"/>
      <c r="V374" s="58" t="str">
        <f aca="false">IF(ISERR(U374/T374),"-",U374/T374)</f>
        <v>-</v>
      </c>
      <c r="W374" s="24"/>
      <c r="X374" s="24"/>
      <c r="Y374" s="24"/>
      <c r="Z374" s="24"/>
      <c r="AA374" s="24" t="n">
        <f aca="false">SUM(W374:Z374)</f>
        <v>0</v>
      </c>
      <c r="AB374" s="58" t="str">
        <f aca="false">IF(ISERROR(1-(Z374/AA374)),"-",1-(Z374/AA374))</f>
        <v>-</v>
      </c>
      <c r="AC374" s="59" t="str">
        <f aca="false">IF(ISERROR(AA374/T374),"-",AA374/T374)</f>
        <v>-</v>
      </c>
      <c r="AD374" s="60" t="str">
        <f aca="false">IF(ISERROR(AA374/T374),"-",AA374/T374)</f>
        <v>-</v>
      </c>
      <c r="AE374" s="60" t="n">
        <v>0.95</v>
      </c>
      <c r="AF374" s="60" t="n">
        <v>0.85</v>
      </c>
      <c r="AG374" s="61"/>
      <c r="AH374" s="1"/>
      <c r="AI374" s="1"/>
      <c r="AJ374" s="1"/>
      <c r="AK374" s="1"/>
    </row>
    <row r="375" customFormat="false" ht="14.25" hidden="false" customHeight="true" outlineLevel="0" collapsed="false">
      <c r="A375" s="1"/>
      <c r="B375" s="63" t="s">
        <v>42</v>
      </c>
      <c r="C375" s="64" t="n">
        <v>45658</v>
      </c>
      <c r="D375" s="1"/>
      <c r="E375" s="24" t="n">
        <f aca="false">+E374-F374</f>
        <v>0</v>
      </c>
      <c r="F375" s="24"/>
      <c r="G375" s="58" t="str">
        <f aca="false">IF(ISERR(F375/E375),"-",F375/E375)</f>
        <v>-</v>
      </c>
      <c r="H375" s="24"/>
      <c r="I375" s="24"/>
      <c r="J375" s="24"/>
      <c r="K375" s="24"/>
      <c r="L375" s="24" t="n">
        <f aca="false">SUM(H375:K375)</f>
        <v>0</v>
      </c>
      <c r="M375" s="58" t="str">
        <f aca="false">IF(ISERROR(1-(K375/L375)),"-",1-(K375/L375))</f>
        <v>-</v>
      </c>
      <c r="N375" s="59" t="str">
        <f aca="false">IF(ISERROR(L375/E375),"-",L375/E375)</f>
        <v>-</v>
      </c>
      <c r="O375" s="60" t="str">
        <f aca="false">IF(ISERROR(L375/E375),"-",L375/E375)</f>
        <v>-</v>
      </c>
      <c r="P375" s="60" t="n">
        <v>0.950000000000055</v>
      </c>
      <c r="Q375" s="60" t="n">
        <v>0.850000000000027</v>
      </c>
      <c r="R375" s="61"/>
      <c r="S375" s="1"/>
      <c r="T375" s="24" t="n">
        <f aca="false">+T374-U374</f>
        <v>0</v>
      </c>
      <c r="U375" s="24"/>
      <c r="V375" s="58" t="str">
        <f aca="false">IF(ISERR(U375/T375),"-",U375/T375)</f>
        <v>-</v>
      </c>
      <c r="W375" s="24"/>
      <c r="X375" s="24"/>
      <c r="Y375" s="24"/>
      <c r="Z375" s="24"/>
      <c r="AA375" s="24" t="n">
        <f aca="false">SUM(W375:Z375)</f>
        <v>0</v>
      </c>
      <c r="AB375" s="58" t="str">
        <f aca="false">IF(ISERROR(1-(Z375/AA375)),"-",1-(Z375/AA375))</f>
        <v>-</v>
      </c>
      <c r="AC375" s="59" t="str">
        <f aca="false">IF(ISERROR(AA375/T375),"-",AA375/T375)</f>
        <v>-</v>
      </c>
      <c r="AD375" s="60" t="str">
        <f aca="false">IF(ISERROR(AA375/T375),"-",AA375/T375)</f>
        <v>-</v>
      </c>
      <c r="AE375" s="60" t="n">
        <v>0.95</v>
      </c>
      <c r="AF375" s="60" t="n">
        <v>0.85</v>
      </c>
      <c r="AG375" s="61"/>
      <c r="AH375" s="1"/>
      <c r="AI375" s="1"/>
      <c r="AJ375" s="1"/>
      <c r="AK375" s="1"/>
    </row>
    <row r="376" customFormat="false" ht="14.25" hidden="false" customHeight="true" outlineLevel="0" collapsed="false">
      <c r="A376" s="1"/>
      <c r="B376" s="63" t="s">
        <v>42</v>
      </c>
      <c r="C376" s="64" t="n">
        <v>45659</v>
      </c>
      <c r="D376" s="1"/>
      <c r="E376" s="24" t="n">
        <f aca="false">+E375-F375</f>
        <v>0</v>
      </c>
      <c r="F376" s="24"/>
      <c r="G376" s="58" t="str">
        <f aca="false">IF(ISERR(F376/E376),"-",F376/E376)</f>
        <v>-</v>
      </c>
      <c r="H376" s="24"/>
      <c r="I376" s="24"/>
      <c r="J376" s="24"/>
      <c r="K376" s="24"/>
      <c r="L376" s="24" t="n">
        <f aca="false">SUM(H376:K376)</f>
        <v>0</v>
      </c>
      <c r="M376" s="58" t="str">
        <f aca="false">IF(ISERROR(1-(K376/L376)),"-",1-(K376/L376))</f>
        <v>-</v>
      </c>
      <c r="N376" s="59" t="str">
        <f aca="false">IF(ISERROR(L376/E376),"-",L376/E376)</f>
        <v>-</v>
      </c>
      <c r="O376" s="60" t="str">
        <f aca="false">IF(ISERROR(L376/E376),"-",L376/E376)</f>
        <v>-</v>
      </c>
      <c r="P376" s="60" t="n">
        <v>0.950000000000055</v>
      </c>
      <c r="Q376" s="60" t="n">
        <v>0.850000000000028</v>
      </c>
      <c r="R376" s="61"/>
      <c r="S376" s="1"/>
      <c r="T376" s="24" t="n">
        <f aca="false">+T375-U375</f>
        <v>0</v>
      </c>
      <c r="U376" s="24"/>
      <c r="V376" s="58" t="str">
        <f aca="false">IF(ISERR(U376/T376),"-",U376/T376)</f>
        <v>-</v>
      </c>
      <c r="W376" s="24"/>
      <c r="X376" s="24"/>
      <c r="Y376" s="24"/>
      <c r="Z376" s="24"/>
      <c r="AA376" s="24" t="n">
        <f aca="false">SUM(W376:Z376)</f>
        <v>0</v>
      </c>
      <c r="AB376" s="58" t="str">
        <f aca="false">IF(ISERROR(1-(Z376/AA376)),"-",1-(Z376/AA376))</f>
        <v>-</v>
      </c>
      <c r="AC376" s="59" t="str">
        <f aca="false">IF(ISERROR(AA376/T376),"-",AA376/T376)</f>
        <v>-</v>
      </c>
      <c r="AD376" s="60" t="str">
        <f aca="false">IF(ISERROR(AA376/T376),"-",AA376/T376)</f>
        <v>-</v>
      </c>
      <c r="AE376" s="60" t="n">
        <v>0.95</v>
      </c>
      <c r="AF376" s="60" t="n">
        <v>0.85</v>
      </c>
      <c r="AG376" s="61"/>
      <c r="AH376" s="1"/>
      <c r="AI376" s="1"/>
      <c r="AJ376" s="1"/>
      <c r="AK376" s="1"/>
    </row>
    <row r="377" customFormat="false" ht="14.25" hidden="false" customHeight="true" outlineLevel="0" collapsed="false">
      <c r="A377" s="1"/>
      <c r="B377" s="63" t="s">
        <v>42</v>
      </c>
      <c r="C377" s="64" t="n">
        <v>45660</v>
      </c>
      <c r="D377" s="1"/>
      <c r="E377" s="24" t="n">
        <f aca="false">+E376-F376</f>
        <v>0</v>
      </c>
      <c r="F377" s="24"/>
      <c r="G377" s="58" t="str">
        <f aca="false">IF(ISERR(F377/E377),"-",F377/E377)</f>
        <v>-</v>
      </c>
      <c r="H377" s="24"/>
      <c r="I377" s="24"/>
      <c r="J377" s="24"/>
      <c r="K377" s="24"/>
      <c r="L377" s="24" t="n">
        <f aca="false">SUM(H377:K377)</f>
        <v>0</v>
      </c>
      <c r="M377" s="58" t="str">
        <f aca="false">IF(ISERROR(1-(K377/L377)),"-",1-(K377/L377))</f>
        <v>-</v>
      </c>
      <c r="N377" s="59" t="str">
        <f aca="false">IF(ISERROR(L377/E377),"-",L377/E377)</f>
        <v>-</v>
      </c>
      <c r="O377" s="60" t="str">
        <f aca="false">IF(ISERROR(L377/E377),"-",L377/E377)</f>
        <v>-</v>
      </c>
      <c r="P377" s="60" t="n">
        <v>0.950000000000055</v>
      </c>
      <c r="Q377" s="60" t="n">
        <v>0.850000000000028</v>
      </c>
      <c r="R377" s="61"/>
      <c r="S377" s="1"/>
      <c r="T377" s="24" t="n">
        <f aca="false">+T376-U376</f>
        <v>0</v>
      </c>
      <c r="U377" s="24"/>
      <c r="V377" s="58" t="str">
        <f aca="false">IF(ISERR(U377/T377),"-",U377/T377)</f>
        <v>-</v>
      </c>
      <c r="W377" s="24"/>
      <c r="X377" s="24"/>
      <c r="Y377" s="24"/>
      <c r="Z377" s="24"/>
      <c r="AA377" s="24" t="n">
        <f aca="false">SUM(W377:Z377)</f>
        <v>0</v>
      </c>
      <c r="AB377" s="58" t="str">
        <f aca="false">IF(ISERROR(1-(Z377/AA377)),"-",1-(Z377/AA377))</f>
        <v>-</v>
      </c>
      <c r="AC377" s="59" t="str">
        <f aca="false">IF(ISERROR(AA377/T377),"-",AA377/T377)</f>
        <v>-</v>
      </c>
      <c r="AD377" s="60" t="str">
        <f aca="false">IF(ISERROR(AA377/T377),"-",AA377/T377)</f>
        <v>-</v>
      </c>
      <c r="AE377" s="60" t="n">
        <v>0.95</v>
      </c>
      <c r="AF377" s="60" t="n">
        <v>0.85</v>
      </c>
      <c r="AG377" s="61"/>
      <c r="AH377" s="1"/>
      <c r="AI377" s="1"/>
      <c r="AJ377" s="1"/>
      <c r="AK377" s="1"/>
    </row>
    <row r="378" customFormat="false" ht="14.25" hidden="false" customHeight="true" outlineLevel="0" collapsed="false">
      <c r="A378" s="1"/>
      <c r="B378" s="63" t="s">
        <v>42</v>
      </c>
      <c r="C378" s="64" t="n">
        <v>45661</v>
      </c>
      <c r="D378" s="1"/>
      <c r="E378" s="24" t="n">
        <f aca="false">+E377-F377</f>
        <v>0</v>
      </c>
      <c r="F378" s="24"/>
      <c r="G378" s="58" t="str">
        <f aca="false">IF(ISERR(F378/E378),"-",F378/E378)</f>
        <v>-</v>
      </c>
      <c r="H378" s="24"/>
      <c r="I378" s="24"/>
      <c r="J378" s="24"/>
      <c r="K378" s="24"/>
      <c r="L378" s="24" t="n">
        <f aca="false">SUM(H378:K378)</f>
        <v>0</v>
      </c>
      <c r="M378" s="58" t="str">
        <f aca="false">IF(ISERROR(1-(K378/L378)),"-",1-(K378/L378))</f>
        <v>-</v>
      </c>
      <c r="N378" s="59" t="str">
        <f aca="false">IF(ISERROR(L378/E378),"-",L378/E378)</f>
        <v>-</v>
      </c>
      <c r="O378" s="60" t="str">
        <f aca="false">IF(ISERROR(L378/E378),"-",L378/E378)</f>
        <v>-</v>
      </c>
      <c r="P378" s="60" t="n">
        <v>0.950000000000055</v>
      </c>
      <c r="Q378" s="60" t="n">
        <v>0.850000000000028</v>
      </c>
      <c r="R378" s="61"/>
      <c r="S378" s="1"/>
      <c r="T378" s="24" t="n">
        <f aca="false">+T377-U377</f>
        <v>0</v>
      </c>
      <c r="U378" s="24"/>
      <c r="V378" s="58" t="str">
        <f aca="false">IF(ISERR(U378/T378),"-",U378/T378)</f>
        <v>-</v>
      </c>
      <c r="W378" s="24"/>
      <c r="X378" s="24"/>
      <c r="Y378" s="24"/>
      <c r="Z378" s="24"/>
      <c r="AA378" s="24" t="n">
        <f aca="false">SUM(W378:Z378)</f>
        <v>0</v>
      </c>
      <c r="AB378" s="58" t="str">
        <f aca="false">IF(ISERROR(1-(Z378/AA378)),"-",1-(Z378/AA378))</f>
        <v>-</v>
      </c>
      <c r="AC378" s="59" t="str">
        <f aca="false">IF(ISERROR(AA378/T378),"-",AA378/T378)</f>
        <v>-</v>
      </c>
      <c r="AD378" s="60" t="str">
        <f aca="false">IF(ISERROR(AA378/T378),"-",AA378/T378)</f>
        <v>-</v>
      </c>
      <c r="AE378" s="60" t="n">
        <v>0.95</v>
      </c>
      <c r="AF378" s="60" t="n">
        <v>0.85</v>
      </c>
      <c r="AG378" s="61"/>
      <c r="AH378" s="1"/>
      <c r="AI378" s="1"/>
      <c r="AJ378" s="1"/>
      <c r="AK378" s="1"/>
    </row>
    <row r="379" customFormat="false" ht="14.25" hidden="false" customHeight="true" outlineLevel="0" collapsed="false">
      <c r="A379" s="1"/>
      <c r="B379" s="63" t="s">
        <v>42</v>
      </c>
      <c r="C379" s="64" t="n">
        <v>45662</v>
      </c>
      <c r="D379" s="1"/>
      <c r="E379" s="24" t="n">
        <f aca="false">+E378-F378</f>
        <v>0</v>
      </c>
      <c r="F379" s="24"/>
      <c r="G379" s="58" t="str">
        <f aca="false">IF(ISERR(F379/E379),"-",F379/E379)</f>
        <v>-</v>
      </c>
      <c r="H379" s="24"/>
      <c r="I379" s="24"/>
      <c r="J379" s="24"/>
      <c r="K379" s="24"/>
      <c r="L379" s="24" t="n">
        <f aca="false">SUM(H379:K379)</f>
        <v>0</v>
      </c>
      <c r="M379" s="58" t="str">
        <f aca="false">IF(ISERROR(1-(K379/L379)),"-",1-(K379/L379))</f>
        <v>-</v>
      </c>
      <c r="N379" s="59" t="str">
        <f aca="false">IF(ISERROR(L379/E379),"-",L379/E379)</f>
        <v>-</v>
      </c>
      <c r="O379" s="60" t="str">
        <f aca="false">IF(ISERROR(L379/E379),"-",L379/E379)</f>
        <v>-</v>
      </c>
      <c r="P379" s="60" t="n">
        <v>0.950000000000056</v>
      </c>
      <c r="Q379" s="60" t="n">
        <v>0.850000000000028</v>
      </c>
      <c r="R379" s="61"/>
      <c r="S379" s="1"/>
      <c r="T379" s="24" t="n">
        <f aca="false">+T378-U378</f>
        <v>0</v>
      </c>
      <c r="U379" s="24"/>
      <c r="V379" s="58" t="str">
        <f aca="false">IF(ISERR(U379/T379),"-",U379/T379)</f>
        <v>-</v>
      </c>
      <c r="W379" s="24"/>
      <c r="X379" s="24"/>
      <c r="Y379" s="24"/>
      <c r="Z379" s="24"/>
      <c r="AA379" s="24" t="n">
        <f aca="false">SUM(W379:Z379)</f>
        <v>0</v>
      </c>
      <c r="AB379" s="58" t="str">
        <f aca="false">IF(ISERROR(1-(Z379/AA379)),"-",1-(Z379/AA379))</f>
        <v>-</v>
      </c>
      <c r="AC379" s="59" t="str">
        <f aca="false">IF(ISERROR(AA379/T379),"-",AA379/T379)</f>
        <v>-</v>
      </c>
      <c r="AD379" s="60" t="str">
        <f aca="false">IF(ISERROR(AA379/T379),"-",AA379/T379)</f>
        <v>-</v>
      </c>
      <c r="AE379" s="60" t="n">
        <v>0.95</v>
      </c>
      <c r="AF379" s="60" t="n">
        <v>0.85</v>
      </c>
      <c r="AG379" s="61"/>
      <c r="AH379" s="1"/>
      <c r="AI379" s="1"/>
      <c r="AJ379" s="1"/>
      <c r="AK379" s="1"/>
    </row>
    <row r="380" customFormat="false" ht="14.25" hidden="false" customHeight="true" outlineLevel="0" collapsed="false">
      <c r="A380" s="1"/>
      <c r="B380" s="63" t="s">
        <v>42</v>
      </c>
      <c r="C380" s="64" t="n">
        <v>45663</v>
      </c>
      <c r="D380" s="1"/>
      <c r="E380" s="24" t="n">
        <f aca="false">+E379-F379</f>
        <v>0</v>
      </c>
      <c r="F380" s="24"/>
      <c r="G380" s="58" t="str">
        <f aca="false">IF(ISERR(F380/E380),"-",F380/E380)</f>
        <v>-</v>
      </c>
      <c r="H380" s="24"/>
      <c r="I380" s="24"/>
      <c r="J380" s="24"/>
      <c r="K380" s="24"/>
      <c r="L380" s="24" t="n">
        <f aca="false">SUM(H380:K380)</f>
        <v>0</v>
      </c>
      <c r="M380" s="58" t="str">
        <f aca="false">IF(ISERROR(1-(K380/L380)),"-",1-(K380/L380))</f>
        <v>-</v>
      </c>
      <c r="N380" s="59" t="str">
        <f aca="false">IF(ISERROR(L380/E380),"-",L380/E380)</f>
        <v>-</v>
      </c>
      <c r="O380" s="60" t="str">
        <f aca="false">IF(ISERROR(L380/E380),"-",L380/E380)</f>
        <v>-</v>
      </c>
      <c r="P380" s="60" t="n">
        <v>0.950000000000056</v>
      </c>
      <c r="Q380" s="60" t="n">
        <v>0.850000000000028</v>
      </c>
      <c r="R380" s="61"/>
      <c r="S380" s="1"/>
      <c r="T380" s="24" t="n">
        <f aca="false">+T379-U379</f>
        <v>0</v>
      </c>
      <c r="U380" s="24"/>
      <c r="V380" s="58" t="str">
        <f aca="false">IF(ISERR(U380/T380),"-",U380/T380)</f>
        <v>-</v>
      </c>
      <c r="W380" s="24"/>
      <c r="X380" s="24"/>
      <c r="Y380" s="24"/>
      <c r="Z380" s="24"/>
      <c r="AA380" s="24" t="n">
        <f aca="false">SUM(W380:Z380)</f>
        <v>0</v>
      </c>
      <c r="AB380" s="58" t="str">
        <f aca="false">IF(ISERROR(1-(Z380/AA380)),"-",1-(Z380/AA380))</f>
        <v>-</v>
      </c>
      <c r="AC380" s="59" t="str">
        <f aca="false">IF(ISERROR(AA380/T380),"-",AA380/T380)</f>
        <v>-</v>
      </c>
      <c r="AD380" s="60" t="str">
        <f aca="false">IF(ISERROR(AA380/T380),"-",AA380/T380)</f>
        <v>-</v>
      </c>
      <c r="AE380" s="60" t="n">
        <v>0.95</v>
      </c>
      <c r="AF380" s="60" t="n">
        <v>0.85</v>
      </c>
      <c r="AG380" s="61"/>
      <c r="AH380" s="1"/>
      <c r="AI380" s="1"/>
      <c r="AJ380" s="1"/>
      <c r="AK380" s="1"/>
    </row>
    <row r="381" customFormat="false" ht="14.25" hidden="false" customHeight="true" outlineLevel="0" collapsed="false">
      <c r="A381" s="1"/>
      <c r="B381" s="63" t="s">
        <v>42</v>
      </c>
      <c r="C381" s="64" t="n">
        <v>45664</v>
      </c>
      <c r="D381" s="1"/>
      <c r="E381" s="24" t="n">
        <f aca="false">+E380-F380</f>
        <v>0</v>
      </c>
      <c r="F381" s="24"/>
      <c r="G381" s="58" t="str">
        <f aca="false">IF(ISERR(F381/E381),"-",F381/E381)</f>
        <v>-</v>
      </c>
      <c r="H381" s="24"/>
      <c r="I381" s="24"/>
      <c r="J381" s="24"/>
      <c r="K381" s="24"/>
      <c r="L381" s="24" t="n">
        <f aca="false">SUM(H381:K381)</f>
        <v>0</v>
      </c>
      <c r="M381" s="58" t="str">
        <f aca="false">IF(ISERROR(1-(K381/L381)),"-",1-(K381/L381))</f>
        <v>-</v>
      </c>
      <c r="N381" s="59" t="str">
        <f aca="false">IF(ISERROR(L381/E381),"-",L381/E381)</f>
        <v>-</v>
      </c>
      <c r="O381" s="60" t="str">
        <f aca="false">IF(ISERROR(L381/E381),"-",L381/E381)</f>
        <v>-</v>
      </c>
      <c r="P381" s="60" t="n">
        <v>0.950000000000056</v>
      </c>
      <c r="Q381" s="60" t="n">
        <v>0.850000000000028</v>
      </c>
      <c r="R381" s="61"/>
      <c r="S381" s="1"/>
      <c r="T381" s="24" t="n">
        <f aca="false">+T380-U380</f>
        <v>0</v>
      </c>
      <c r="U381" s="24"/>
      <c r="V381" s="58" t="str">
        <f aca="false">IF(ISERR(U381/T381),"-",U381/T381)</f>
        <v>-</v>
      </c>
      <c r="W381" s="24"/>
      <c r="X381" s="24"/>
      <c r="Y381" s="24"/>
      <c r="Z381" s="24"/>
      <c r="AA381" s="24" t="n">
        <f aca="false">SUM(W381:Z381)</f>
        <v>0</v>
      </c>
      <c r="AB381" s="58" t="str">
        <f aca="false">IF(ISERROR(1-(Z381/AA381)),"-",1-(Z381/AA381))</f>
        <v>-</v>
      </c>
      <c r="AC381" s="59" t="str">
        <f aca="false">IF(ISERROR(AA381/T381),"-",AA381/T381)</f>
        <v>-</v>
      </c>
      <c r="AD381" s="60" t="str">
        <f aca="false">IF(ISERROR(AA381/T381),"-",AA381/T381)</f>
        <v>-</v>
      </c>
      <c r="AE381" s="60" t="n">
        <v>0.95</v>
      </c>
      <c r="AF381" s="60" t="n">
        <v>0.85</v>
      </c>
      <c r="AG381" s="61"/>
      <c r="AH381" s="1"/>
      <c r="AI381" s="1"/>
      <c r="AJ381" s="1"/>
      <c r="AK381" s="1"/>
    </row>
    <row r="382" customFormat="false" ht="14.25" hidden="false" customHeight="true" outlineLevel="0" collapsed="false">
      <c r="A382" s="1"/>
      <c r="B382" s="63" t="s">
        <v>42</v>
      </c>
      <c r="C382" s="64" t="n">
        <v>45665</v>
      </c>
      <c r="D382" s="1"/>
      <c r="E382" s="24" t="n">
        <f aca="false">+E381-F381</f>
        <v>0</v>
      </c>
      <c r="F382" s="24"/>
      <c r="G382" s="58" t="str">
        <f aca="false">IF(ISERR(F382/E382),"-",F382/E382)</f>
        <v>-</v>
      </c>
      <c r="H382" s="24"/>
      <c r="I382" s="24"/>
      <c r="J382" s="24"/>
      <c r="K382" s="24"/>
      <c r="L382" s="24" t="n">
        <f aca="false">SUM(H382:K382)</f>
        <v>0</v>
      </c>
      <c r="M382" s="58" t="str">
        <f aca="false">IF(ISERROR(1-(K382/L382)),"-",1-(K382/L382))</f>
        <v>-</v>
      </c>
      <c r="N382" s="59" t="str">
        <f aca="false">IF(ISERROR(L382/E382),"-",L382/E382)</f>
        <v>-</v>
      </c>
      <c r="O382" s="60" t="str">
        <f aca="false">IF(ISERROR(L382/E382),"-",L382/E382)</f>
        <v>-</v>
      </c>
      <c r="P382" s="60" t="n">
        <v>0.950000000000056</v>
      </c>
      <c r="Q382" s="60" t="n">
        <v>0.850000000000028</v>
      </c>
      <c r="R382" s="61"/>
      <c r="S382" s="1"/>
      <c r="T382" s="24" t="n">
        <f aca="false">+T381-U381</f>
        <v>0</v>
      </c>
      <c r="U382" s="24"/>
      <c r="V382" s="58" t="str">
        <f aca="false">IF(ISERR(U382/T382),"-",U382/T382)</f>
        <v>-</v>
      </c>
      <c r="W382" s="24"/>
      <c r="X382" s="24"/>
      <c r="Y382" s="24"/>
      <c r="Z382" s="24"/>
      <c r="AA382" s="24" t="n">
        <f aca="false">SUM(W382:Z382)</f>
        <v>0</v>
      </c>
      <c r="AB382" s="58" t="str">
        <f aca="false">IF(ISERROR(1-(Z382/AA382)),"-",1-(Z382/AA382))</f>
        <v>-</v>
      </c>
      <c r="AC382" s="59" t="str">
        <f aca="false">IF(ISERROR(AA382/T382),"-",AA382/T382)</f>
        <v>-</v>
      </c>
      <c r="AD382" s="60" t="str">
        <f aca="false">IF(ISERROR(AA382/T382),"-",AA382/T382)</f>
        <v>-</v>
      </c>
      <c r="AE382" s="60" t="n">
        <v>0.95</v>
      </c>
      <c r="AF382" s="60" t="n">
        <v>0.85</v>
      </c>
      <c r="AG382" s="61"/>
      <c r="AH382" s="1"/>
      <c r="AI382" s="1"/>
      <c r="AJ382" s="1"/>
      <c r="AK382" s="1"/>
    </row>
    <row r="383" customFormat="false" ht="14.25" hidden="false" customHeight="true" outlineLevel="0" collapsed="false">
      <c r="A383" s="1"/>
      <c r="B383" s="63" t="s">
        <v>42</v>
      </c>
      <c r="C383" s="64" t="n">
        <v>45666</v>
      </c>
      <c r="D383" s="1"/>
      <c r="E383" s="24" t="n">
        <f aca="false">+E382-F382</f>
        <v>0</v>
      </c>
      <c r="F383" s="24"/>
      <c r="G383" s="58" t="str">
        <f aca="false">IF(ISERR(F383/E383),"-",F383/E383)</f>
        <v>-</v>
      </c>
      <c r="H383" s="24"/>
      <c r="I383" s="24"/>
      <c r="J383" s="24"/>
      <c r="K383" s="24"/>
      <c r="L383" s="24" t="n">
        <f aca="false">SUM(H383:K383)</f>
        <v>0</v>
      </c>
      <c r="M383" s="58" t="str">
        <f aca="false">IF(ISERROR(1-(K383/L383)),"-",1-(K383/L383))</f>
        <v>-</v>
      </c>
      <c r="N383" s="59" t="str">
        <f aca="false">IF(ISERROR(L383/E383),"-",L383/E383)</f>
        <v>-</v>
      </c>
      <c r="O383" s="60" t="str">
        <f aca="false">IF(ISERROR(L383/E383),"-",L383/E383)</f>
        <v>-</v>
      </c>
      <c r="P383" s="60" t="n">
        <v>0.950000000000056</v>
      </c>
      <c r="Q383" s="60" t="n">
        <v>0.850000000000028</v>
      </c>
      <c r="R383" s="61"/>
      <c r="S383" s="1"/>
      <c r="T383" s="24" t="n">
        <f aca="false">+T382-U382</f>
        <v>0</v>
      </c>
      <c r="U383" s="24"/>
      <c r="V383" s="58" t="str">
        <f aca="false">IF(ISERR(U383/T383),"-",U383/T383)</f>
        <v>-</v>
      </c>
      <c r="W383" s="24"/>
      <c r="X383" s="24"/>
      <c r="Y383" s="24"/>
      <c r="Z383" s="24"/>
      <c r="AA383" s="24" t="n">
        <f aca="false">SUM(W383:Z383)</f>
        <v>0</v>
      </c>
      <c r="AB383" s="58" t="str">
        <f aca="false">IF(ISERROR(1-(Z383/AA383)),"-",1-(Z383/AA383))</f>
        <v>-</v>
      </c>
      <c r="AC383" s="59" t="str">
        <f aca="false">IF(ISERROR(AA383/T383),"-",AA383/T383)</f>
        <v>-</v>
      </c>
      <c r="AD383" s="60" t="str">
        <f aca="false">IF(ISERROR(AA383/T383),"-",AA383/T383)</f>
        <v>-</v>
      </c>
      <c r="AE383" s="60" t="n">
        <v>0.95</v>
      </c>
      <c r="AF383" s="60" t="n">
        <v>0.85</v>
      </c>
      <c r="AG383" s="61"/>
      <c r="AH383" s="1"/>
      <c r="AI383" s="1"/>
      <c r="AJ383" s="1"/>
      <c r="AK383" s="1"/>
    </row>
    <row r="384" customFormat="false" ht="14.25" hidden="false" customHeight="true" outlineLevel="0" collapsed="false">
      <c r="A384" s="1"/>
      <c r="B384" s="63" t="s">
        <v>42</v>
      </c>
      <c r="C384" s="64" t="n">
        <v>45667</v>
      </c>
      <c r="D384" s="1"/>
      <c r="E384" s="24" t="n">
        <f aca="false">+E383-F383</f>
        <v>0</v>
      </c>
      <c r="F384" s="24"/>
      <c r="G384" s="58" t="str">
        <f aca="false">IF(ISERR(F384/E384),"-",F384/E384)</f>
        <v>-</v>
      </c>
      <c r="H384" s="24"/>
      <c r="I384" s="24"/>
      <c r="J384" s="24"/>
      <c r="K384" s="24"/>
      <c r="L384" s="24" t="n">
        <f aca="false">SUM(H384:K384)</f>
        <v>0</v>
      </c>
      <c r="M384" s="58" t="str">
        <f aca="false">IF(ISERROR(1-(K384/L384)),"-",1-(K384/L384))</f>
        <v>-</v>
      </c>
      <c r="N384" s="59" t="str">
        <f aca="false">IF(ISERROR(L384/E384),"-",L384/E384)</f>
        <v>-</v>
      </c>
      <c r="O384" s="60" t="str">
        <f aca="false">IF(ISERROR(L384/E384),"-",L384/E384)</f>
        <v>-</v>
      </c>
      <c r="P384" s="60" t="n">
        <v>0.950000000000056</v>
      </c>
      <c r="Q384" s="60" t="n">
        <v>0.850000000000028</v>
      </c>
      <c r="R384" s="61"/>
      <c r="S384" s="1"/>
      <c r="T384" s="24" t="n">
        <f aca="false">+T383-U383</f>
        <v>0</v>
      </c>
      <c r="U384" s="24"/>
      <c r="V384" s="58" t="str">
        <f aca="false">IF(ISERR(U384/T384),"-",U384/T384)</f>
        <v>-</v>
      </c>
      <c r="W384" s="24"/>
      <c r="X384" s="24"/>
      <c r="Y384" s="24"/>
      <c r="Z384" s="24"/>
      <c r="AA384" s="24" t="n">
        <f aca="false">SUM(W384:Z384)</f>
        <v>0</v>
      </c>
      <c r="AB384" s="58" t="str">
        <f aca="false">IF(ISERROR(1-(Z384/AA384)),"-",1-(Z384/AA384))</f>
        <v>-</v>
      </c>
      <c r="AC384" s="59" t="str">
        <f aca="false">IF(ISERROR(AA384/T384),"-",AA384/T384)</f>
        <v>-</v>
      </c>
      <c r="AD384" s="60" t="str">
        <f aca="false">IF(ISERROR(AA384/T384),"-",AA384/T384)</f>
        <v>-</v>
      </c>
      <c r="AE384" s="60" t="n">
        <v>0.95</v>
      </c>
      <c r="AF384" s="60" t="n">
        <v>0.85</v>
      </c>
      <c r="AG384" s="61"/>
      <c r="AH384" s="1"/>
      <c r="AI384" s="1"/>
      <c r="AJ384" s="1"/>
      <c r="AK384" s="1"/>
    </row>
    <row r="385" customFormat="false" ht="14.25" hidden="false" customHeight="true" outlineLevel="0" collapsed="false">
      <c r="A385" s="1"/>
      <c r="B385" s="63" t="s">
        <v>42</v>
      </c>
      <c r="C385" s="64" t="n">
        <v>45668</v>
      </c>
      <c r="D385" s="1"/>
      <c r="E385" s="24" t="n">
        <f aca="false">+E384-F384</f>
        <v>0</v>
      </c>
      <c r="F385" s="24"/>
      <c r="G385" s="58" t="str">
        <f aca="false">IF(ISERR(F385/E385),"-",F385/E385)</f>
        <v>-</v>
      </c>
      <c r="H385" s="24"/>
      <c r="I385" s="24"/>
      <c r="J385" s="24"/>
      <c r="K385" s="24"/>
      <c r="L385" s="24" t="n">
        <f aca="false">SUM(H385:K385)</f>
        <v>0</v>
      </c>
      <c r="M385" s="58" t="str">
        <f aca="false">IF(ISERROR(1-(K385/L385)),"-",1-(K385/L385))</f>
        <v>-</v>
      </c>
      <c r="N385" s="59" t="str">
        <f aca="false">IF(ISERROR(L385/E385),"-",L385/E385)</f>
        <v>-</v>
      </c>
      <c r="O385" s="60" t="str">
        <f aca="false">IF(ISERROR(L385/E385),"-",L385/E385)</f>
        <v>-</v>
      </c>
      <c r="P385" s="60" t="n">
        <v>0.950000000000057</v>
      </c>
      <c r="Q385" s="60" t="n">
        <v>0.850000000000028</v>
      </c>
      <c r="R385" s="61"/>
      <c r="S385" s="1"/>
      <c r="T385" s="24" t="n">
        <f aca="false">+T384-U384</f>
        <v>0</v>
      </c>
      <c r="U385" s="24"/>
      <c r="V385" s="58" t="str">
        <f aca="false">IF(ISERR(U385/T385),"-",U385/T385)</f>
        <v>-</v>
      </c>
      <c r="W385" s="24"/>
      <c r="X385" s="24"/>
      <c r="Y385" s="24"/>
      <c r="Z385" s="24"/>
      <c r="AA385" s="24" t="n">
        <f aca="false">SUM(W385:Z385)</f>
        <v>0</v>
      </c>
      <c r="AB385" s="58" t="str">
        <f aca="false">IF(ISERROR(1-(Z385/AA385)),"-",1-(Z385/AA385))</f>
        <v>-</v>
      </c>
      <c r="AC385" s="59" t="str">
        <f aca="false">IF(ISERROR(AA385/T385),"-",AA385/T385)</f>
        <v>-</v>
      </c>
      <c r="AD385" s="60" t="str">
        <f aca="false">IF(ISERROR(AA385/T385),"-",AA385/T385)</f>
        <v>-</v>
      </c>
      <c r="AE385" s="60" t="n">
        <v>0.95</v>
      </c>
      <c r="AF385" s="60" t="n">
        <v>0.85</v>
      </c>
      <c r="AG385" s="61"/>
      <c r="AH385" s="1"/>
      <c r="AI385" s="1"/>
      <c r="AJ385" s="1"/>
      <c r="AK385" s="1"/>
    </row>
    <row r="386" customFormat="false" ht="14.25" hidden="false" customHeight="true" outlineLevel="0" collapsed="false">
      <c r="A386" s="1"/>
      <c r="B386" s="63" t="s">
        <v>42</v>
      </c>
      <c r="C386" s="64" t="n">
        <v>45669</v>
      </c>
      <c r="D386" s="1"/>
      <c r="E386" s="24" t="n">
        <f aca="false">+E385-F385</f>
        <v>0</v>
      </c>
      <c r="F386" s="24"/>
      <c r="G386" s="58" t="str">
        <f aca="false">IF(ISERR(F386/E386),"-",F386/E386)</f>
        <v>-</v>
      </c>
      <c r="H386" s="24"/>
      <c r="I386" s="24"/>
      <c r="J386" s="24"/>
      <c r="K386" s="24"/>
      <c r="L386" s="24" t="n">
        <f aca="false">SUM(H386:K386)</f>
        <v>0</v>
      </c>
      <c r="M386" s="58" t="str">
        <f aca="false">IF(ISERROR(1-(K386/L386)),"-",1-(K386/L386))</f>
        <v>-</v>
      </c>
      <c r="N386" s="59" t="str">
        <f aca="false">IF(ISERROR(L386/E386),"-",L386/E386)</f>
        <v>-</v>
      </c>
      <c r="O386" s="60" t="str">
        <f aca="false">IF(ISERROR(L386/E386),"-",L386/E386)</f>
        <v>-</v>
      </c>
      <c r="P386" s="60" t="n">
        <v>0.950000000000057</v>
      </c>
      <c r="Q386" s="60" t="n">
        <v>0.850000000000028</v>
      </c>
      <c r="R386" s="61"/>
      <c r="S386" s="1"/>
      <c r="T386" s="24" t="n">
        <f aca="false">+T385-U385</f>
        <v>0</v>
      </c>
      <c r="U386" s="24"/>
      <c r="V386" s="58" t="str">
        <f aca="false">IF(ISERR(U386/T386),"-",U386/T386)</f>
        <v>-</v>
      </c>
      <c r="W386" s="24"/>
      <c r="X386" s="24"/>
      <c r="Y386" s="24"/>
      <c r="Z386" s="24"/>
      <c r="AA386" s="24" t="n">
        <f aca="false">SUM(W386:Z386)</f>
        <v>0</v>
      </c>
      <c r="AB386" s="58" t="str">
        <f aca="false">IF(ISERROR(1-(Z386/AA386)),"-",1-(Z386/AA386))</f>
        <v>-</v>
      </c>
      <c r="AC386" s="59" t="str">
        <f aca="false">IF(ISERROR(AA386/T386),"-",AA386/T386)</f>
        <v>-</v>
      </c>
      <c r="AD386" s="60" t="str">
        <f aca="false">IF(ISERROR(AA386/T386),"-",AA386/T386)</f>
        <v>-</v>
      </c>
      <c r="AE386" s="60" t="n">
        <v>0.95</v>
      </c>
      <c r="AF386" s="60" t="n">
        <v>0.85</v>
      </c>
      <c r="AG386" s="61"/>
      <c r="AH386" s="1"/>
      <c r="AI386" s="1"/>
      <c r="AJ386" s="1"/>
      <c r="AK386" s="1"/>
    </row>
    <row r="387" customFormat="false" ht="14.25" hidden="false" customHeight="true" outlineLevel="0" collapsed="false">
      <c r="A387" s="1"/>
      <c r="B387" s="63" t="s">
        <v>42</v>
      </c>
      <c r="C387" s="64" t="n">
        <v>45670</v>
      </c>
      <c r="D387" s="1"/>
      <c r="E387" s="24" t="n">
        <f aca="false">+E386-F386</f>
        <v>0</v>
      </c>
      <c r="F387" s="24"/>
      <c r="G387" s="58" t="str">
        <f aca="false">IF(ISERR(F387/E387),"-",F387/E387)</f>
        <v>-</v>
      </c>
      <c r="H387" s="24"/>
      <c r="I387" s="24"/>
      <c r="J387" s="24"/>
      <c r="K387" s="24"/>
      <c r="L387" s="24" t="n">
        <f aca="false">SUM(H387:K387)</f>
        <v>0</v>
      </c>
      <c r="M387" s="58" t="str">
        <f aca="false">IF(ISERROR(1-(K387/L387)),"-",1-(K387/L387))</f>
        <v>-</v>
      </c>
      <c r="N387" s="59" t="str">
        <f aca="false">IF(ISERROR(L387/E387),"-",L387/E387)</f>
        <v>-</v>
      </c>
      <c r="O387" s="60" t="str">
        <f aca="false">IF(ISERROR(L387/E387),"-",L387/E387)</f>
        <v>-</v>
      </c>
      <c r="P387" s="60" t="n">
        <v>0.950000000000057</v>
      </c>
      <c r="Q387" s="60" t="n">
        <v>0.850000000000028</v>
      </c>
      <c r="R387" s="61"/>
      <c r="S387" s="1"/>
      <c r="T387" s="24" t="n">
        <f aca="false">+T386-U386</f>
        <v>0</v>
      </c>
      <c r="U387" s="24"/>
      <c r="V387" s="58" t="str">
        <f aca="false">IF(ISERR(U387/T387),"-",U387/T387)</f>
        <v>-</v>
      </c>
      <c r="W387" s="24"/>
      <c r="X387" s="24"/>
      <c r="Y387" s="24"/>
      <c r="Z387" s="24"/>
      <c r="AA387" s="24" t="n">
        <f aca="false">SUM(W387:Z387)</f>
        <v>0</v>
      </c>
      <c r="AB387" s="58" t="str">
        <f aca="false">IF(ISERROR(1-(Z387/AA387)),"-",1-(Z387/AA387))</f>
        <v>-</v>
      </c>
      <c r="AC387" s="59" t="str">
        <f aca="false">IF(ISERROR(AA387/T387),"-",AA387/T387)</f>
        <v>-</v>
      </c>
      <c r="AD387" s="60" t="str">
        <f aca="false">IF(ISERROR(AA387/T387),"-",AA387/T387)</f>
        <v>-</v>
      </c>
      <c r="AE387" s="60" t="n">
        <v>0.95</v>
      </c>
      <c r="AF387" s="60" t="n">
        <v>0.85</v>
      </c>
      <c r="AG387" s="61"/>
      <c r="AH387" s="1"/>
      <c r="AI387" s="1"/>
      <c r="AJ387" s="1"/>
      <c r="AK387" s="1"/>
    </row>
    <row r="388" customFormat="false" ht="14.25" hidden="false" customHeight="true" outlineLevel="0" collapsed="false">
      <c r="A388" s="1"/>
      <c r="B388" s="63" t="s">
        <v>42</v>
      </c>
      <c r="C388" s="64" t="n">
        <v>45671</v>
      </c>
      <c r="D388" s="1"/>
      <c r="E388" s="24" t="n">
        <f aca="false">+E387-F387</f>
        <v>0</v>
      </c>
      <c r="F388" s="24"/>
      <c r="G388" s="58" t="str">
        <f aca="false">IF(ISERR(F388/E388),"-",F388/E388)</f>
        <v>-</v>
      </c>
      <c r="H388" s="24"/>
      <c r="I388" s="24"/>
      <c r="J388" s="24"/>
      <c r="K388" s="24"/>
      <c r="L388" s="24" t="n">
        <f aca="false">SUM(H388:K388)</f>
        <v>0</v>
      </c>
      <c r="M388" s="58" t="str">
        <f aca="false">IF(ISERROR(1-(K388/L388)),"-",1-(K388/L388))</f>
        <v>-</v>
      </c>
      <c r="N388" s="59" t="str">
        <f aca="false">IF(ISERROR(L388/E388),"-",L388/E388)</f>
        <v>-</v>
      </c>
      <c r="O388" s="60" t="str">
        <f aca="false">IF(ISERROR(L388/E388),"-",L388/E388)</f>
        <v>-</v>
      </c>
      <c r="P388" s="60" t="n">
        <v>0.950000000000057</v>
      </c>
      <c r="Q388" s="60" t="n">
        <v>0.850000000000028</v>
      </c>
      <c r="R388" s="61"/>
      <c r="S388" s="1"/>
      <c r="T388" s="24" t="n">
        <f aca="false">+T387-U387</f>
        <v>0</v>
      </c>
      <c r="U388" s="24"/>
      <c r="V388" s="58" t="str">
        <f aca="false">IF(ISERR(U388/T388),"-",U388/T388)</f>
        <v>-</v>
      </c>
      <c r="W388" s="24"/>
      <c r="X388" s="24"/>
      <c r="Y388" s="24"/>
      <c r="Z388" s="24"/>
      <c r="AA388" s="24" t="n">
        <f aca="false">SUM(W388:Z388)</f>
        <v>0</v>
      </c>
      <c r="AB388" s="58" t="str">
        <f aca="false">IF(ISERROR(1-(Z388/AA388)),"-",1-(Z388/AA388))</f>
        <v>-</v>
      </c>
      <c r="AC388" s="59" t="str">
        <f aca="false">IF(ISERROR(AA388/T388),"-",AA388/T388)</f>
        <v>-</v>
      </c>
      <c r="AD388" s="60" t="str">
        <f aca="false">IF(ISERROR(AA388/T388),"-",AA388/T388)</f>
        <v>-</v>
      </c>
      <c r="AE388" s="60" t="n">
        <v>0.95</v>
      </c>
      <c r="AF388" s="60" t="n">
        <v>0.85</v>
      </c>
      <c r="AG388" s="61"/>
      <c r="AH388" s="1"/>
      <c r="AI388" s="1"/>
      <c r="AJ388" s="1"/>
      <c r="AK388" s="1"/>
    </row>
    <row r="389" customFormat="false" ht="14.25" hidden="false" customHeight="true" outlineLevel="0" collapsed="false">
      <c r="A389" s="1"/>
      <c r="B389" s="63" t="s">
        <v>42</v>
      </c>
      <c r="C389" s="64" t="n">
        <v>45672</v>
      </c>
      <c r="D389" s="1"/>
      <c r="E389" s="24" t="n">
        <f aca="false">+E388-F388</f>
        <v>0</v>
      </c>
      <c r="F389" s="24"/>
      <c r="G389" s="58" t="str">
        <f aca="false">IF(ISERR(F389/E389),"-",F389/E389)</f>
        <v>-</v>
      </c>
      <c r="H389" s="24"/>
      <c r="I389" s="24"/>
      <c r="J389" s="24"/>
      <c r="K389" s="24"/>
      <c r="L389" s="24" t="n">
        <f aca="false">SUM(H389:K389)</f>
        <v>0</v>
      </c>
      <c r="M389" s="58" t="str">
        <f aca="false">IF(ISERROR(1-(K389/L389)),"-",1-(K389/L389))</f>
        <v>-</v>
      </c>
      <c r="N389" s="59" t="str">
        <f aca="false">IF(ISERROR(L389/E389),"-",L389/E389)</f>
        <v>-</v>
      </c>
      <c r="O389" s="60" t="str">
        <f aca="false">IF(ISERROR(L389/E389),"-",L389/E389)</f>
        <v>-</v>
      </c>
      <c r="P389" s="60" t="n">
        <v>0.950000000000057</v>
      </c>
      <c r="Q389" s="60" t="n">
        <v>0.850000000000029</v>
      </c>
      <c r="R389" s="61"/>
      <c r="S389" s="1"/>
      <c r="T389" s="24" t="n">
        <f aca="false">+T388-U388</f>
        <v>0</v>
      </c>
      <c r="U389" s="24"/>
      <c r="V389" s="58" t="str">
        <f aca="false">IF(ISERR(U389/T389),"-",U389/T389)</f>
        <v>-</v>
      </c>
      <c r="W389" s="24"/>
      <c r="X389" s="24"/>
      <c r="Y389" s="24"/>
      <c r="Z389" s="24"/>
      <c r="AA389" s="24" t="n">
        <f aca="false">SUM(W389:Z389)</f>
        <v>0</v>
      </c>
      <c r="AB389" s="58" t="str">
        <f aca="false">IF(ISERROR(1-(Z389/AA389)),"-",1-(Z389/AA389))</f>
        <v>-</v>
      </c>
      <c r="AC389" s="59" t="str">
        <f aca="false">IF(ISERROR(AA389/T389),"-",AA389/T389)</f>
        <v>-</v>
      </c>
      <c r="AD389" s="60" t="str">
        <f aca="false">IF(ISERROR(AA389/T389),"-",AA389/T389)</f>
        <v>-</v>
      </c>
      <c r="AE389" s="60" t="n">
        <v>0.95</v>
      </c>
      <c r="AF389" s="60" t="n">
        <v>0.85</v>
      </c>
      <c r="AG389" s="61"/>
      <c r="AH389" s="1"/>
      <c r="AI389" s="1"/>
      <c r="AJ389" s="1"/>
      <c r="AK389" s="1"/>
    </row>
    <row r="390" customFormat="false" ht="14.25" hidden="false" customHeight="true" outlineLevel="0" collapsed="false">
      <c r="A390" s="1"/>
      <c r="B390" s="63" t="s">
        <v>42</v>
      </c>
      <c r="C390" s="64" t="n">
        <v>45673</v>
      </c>
      <c r="D390" s="1"/>
      <c r="E390" s="24" t="n">
        <f aca="false">+E389-F389</f>
        <v>0</v>
      </c>
      <c r="F390" s="24"/>
      <c r="G390" s="58" t="str">
        <f aca="false">IF(ISERR(F390/E390),"-",F390/E390)</f>
        <v>-</v>
      </c>
      <c r="H390" s="24"/>
      <c r="I390" s="24"/>
      <c r="J390" s="24"/>
      <c r="K390" s="24"/>
      <c r="L390" s="24" t="n">
        <f aca="false">SUM(H390:K390)</f>
        <v>0</v>
      </c>
      <c r="M390" s="58" t="str">
        <f aca="false">IF(ISERROR(1-(K390/L390)),"-",1-(K390/L390))</f>
        <v>-</v>
      </c>
      <c r="N390" s="59" t="str">
        <f aca="false">IF(ISERROR(L390/E390),"-",L390/E390)</f>
        <v>-</v>
      </c>
      <c r="O390" s="60" t="str">
        <f aca="false">IF(ISERROR(L390/E390),"-",L390/E390)</f>
        <v>-</v>
      </c>
      <c r="P390" s="60" t="n">
        <v>0.950000000000057</v>
      </c>
      <c r="Q390" s="60" t="n">
        <v>0.850000000000029</v>
      </c>
      <c r="R390" s="61"/>
      <c r="S390" s="1"/>
      <c r="T390" s="24" t="n">
        <f aca="false">+T389-U389</f>
        <v>0</v>
      </c>
      <c r="U390" s="24"/>
      <c r="V390" s="58" t="str">
        <f aca="false">IF(ISERR(U390/T390),"-",U390/T390)</f>
        <v>-</v>
      </c>
      <c r="W390" s="24"/>
      <c r="X390" s="24"/>
      <c r="Y390" s="24"/>
      <c r="Z390" s="24"/>
      <c r="AA390" s="24" t="n">
        <f aca="false">SUM(W390:Z390)</f>
        <v>0</v>
      </c>
      <c r="AB390" s="58" t="str">
        <f aca="false">IF(ISERROR(1-(Z390/AA390)),"-",1-(Z390/AA390))</f>
        <v>-</v>
      </c>
      <c r="AC390" s="59" t="str">
        <f aca="false">IF(ISERROR(AA390/T390),"-",AA390/T390)</f>
        <v>-</v>
      </c>
      <c r="AD390" s="60" t="str">
        <f aca="false">IF(ISERROR(AA390/T390),"-",AA390/T390)</f>
        <v>-</v>
      </c>
      <c r="AE390" s="60" t="n">
        <v>0.95</v>
      </c>
      <c r="AF390" s="60" t="n">
        <v>0.85</v>
      </c>
      <c r="AG390" s="61"/>
      <c r="AH390" s="1"/>
      <c r="AI390" s="1"/>
      <c r="AJ390" s="1"/>
      <c r="AK390" s="1"/>
    </row>
    <row r="391" customFormat="false" ht="14.25" hidden="false" customHeight="true" outlineLevel="0" collapsed="false">
      <c r="A391" s="1"/>
      <c r="B391" s="63" t="s">
        <v>42</v>
      </c>
      <c r="C391" s="64" t="n">
        <v>45674</v>
      </c>
      <c r="D391" s="1"/>
      <c r="E391" s="24" t="n">
        <f aca="false">+E390-F390</f>
        <v>0</v>
      </c>
      <c r="F391" s="24"/>
      <c r="G391" s="58" t="str">
        <f aca="false">IF(ISERR(F391/E391),"-",F391/E391)</f>
        <v>-</v>
      </c>
      <c r="H391" s="24"/>
      <c r="I391" s="24"/>
      <c r="J391" s="24"/>
      <c r="K391" s="24"/>
      <c r="L391" s="24" t="n">
        <f aca="false">SUM(H391:K391)</f>
        <v>0</v>
      </c>
      <c r="M391" s="58" t="str">
        <f aca="false">IF(ISERROR(1-(K391/L391)),"-",1-(K391/L391))</f>
        <v>-</v>
      </c>
      <c r="N391" s="59" t="str">
        <f aca="false">IF(ISERROR(L391/E391),"-",L391/E391)</f>
        <v>-</v>
      </c>
      <c r="O391" s="60" t="str">
        <f aca="false">IF(ISERROR(L391/E391),"-",L391/E391)</f>
        <v>-</v>
      </c>
      <c r="P391" s="60" t="n">
        <v>0.950000000000057</v>
      </c>
      <c r="Q391" s="60" t="n">
        <v>0.850000000000029</v>
      </c>
      <c r="R391" s="61"/>
      <c r="S391" s="1"/>
      <c r="T391" s="24" t="n">
        <f aca="false">+T390-U390</f>
        <v>0</v>
      </c>
      <c r="U391" s="24"/>
      <c r="V391" s="58" t="str">
        <f aca="false">IF(ISERR(U391/T391),"-",U391/T391)</f>
        <v>-</v>
      </c>
      <c r="W391" s="24"/>
      <c r="X391" s="24"/>
      <c r="Y391" s="24"/>
      <c r="Z391" s="24"/>
      <c r="AA391" s="24" t="n">
        <f aca="false">SUM(W391:Z391)</f>
        <v>0</v>
      </c>
      <c r="AB391" s="58" t="str">
        <f aca="false">IF(ISERROR(1-(Z391/AA391)),"-",1-(Z391/AA391))</f>
        <v>-</v>
      </c>
      <c r="AC391" s="59" t="str">
        <f aca="false">IF(ISERROR(AA391/T391),"-",AA391/T391)</f>
        <v>-</v>
      </c>
      <c r="AD391" s="60" t="str">
        <f aca="false">IF(ISERROR(AA391/T391),"-",AA391/T391)</f>
        <v>-</v>
      </c>
      <c r="AE391" s="60" t="n">
        <v>0.95</v>
      </c>
      <c r="AF391" s="60" t="n">
        <v>0.85</v>
      </c>
      <c r="AG391" s="61"/>
      <c r="AH391" s="1"/>
      <c r="AI391" s="1"/>
      <c r="AJ391" s="1"/>
      <c r="AK391" s="1"/>
    </row>
    <row r="392" customFormat="false" ht="14.25" hidden="false" customHeight="true" outlineLevel="0" collapsed="false">
      <c r="A392" s="1"/>
      <c r="B392" s="63" t="s">
        <v>42</v>
      </c>
      <c r="C392" s="64" t="n">
        <v>45675</v>
      </c>
      <c r="D392" s="1"/>
      <c r="E392" s="24" t="n">
        <f aca="false">+E391-F391</f>
        <v>0</v>
      </c>
      <c r="F392" s="24"/>
      <c r="G392" s="58" t="str">
        <f aca="false">IF(ISERR(F392/E392),"-",F392/E392)</f>
        <v>-</v>
      </c>
      <c r="H392" s="24"/>
      <c r="I392" s="24"/>
      <c r="J392" s="24"/>
      <c r="K392" s="24"/>
      <c r="L392" s="24" t="n">
        <f aca="false">SUM(H392:K392)</f>
        <v>0</v>
      </c>
      <c r="M392" s="58" t="str">
        <f aca="false">IF(ISERROR(1-(K392/L392)),"-",1-(K392/L392))</f>
        <v>-</v>
      </c>
      <c r="N392" s="59" t="str">
        <f aca="false">IF(ISERROR(L392/E392),"-",L392/E392)</f>
        <v>-</v>
      </c>
      <c r="O392" s="60" t="str">
        <f aca="false">IF(ISERROR(L392/E392),"-",L392/E392)</f>
        <v>-</v>
      </c>
      <c r="P392" s="60" t="n">
        <v>0.950000000000058</v>
      </c>
      <c r="Q392" s="60" t="n">
        <v>0.850000000000029</v>
      </c>
      <c r="R392" s="61"/>
      <c r="S392" s="1"/>
      <c r="T392" s="24" t="n">
        <f aca="false">+T391-U391</f>
        <v>0</v>
      </c>
      <c r="U392" s="24"/>
      <c r="V392" s="58" t="str">
        <f aca="false">IF(ISERR(U392/T392),"-",U392/T392)</f>
        <v>-</v>
      </c>
      <c r="W392" s="24"/>
      <c r="X392" s="24"/>
      <c r="Y392" s="24"/>
      <c r="Z392" s="24"/>
      <c r="AA392" s="24" t="n">
        <f aca="false">SUM(W392:Z392)</f>
        <v>0</v>
      </c>
      <c r="AB392" s="58" t="str">
        <f aca="false">IF(ISERROR(1-(Z392/AA392)),"-",1-(Z392/AA392))</f>
        <v>-</v>
      </c>
      <c r="AC392" s="59" t="str">
        <f aca="false">IF(ISERROR(AA392/T392),"-",AA392/T392)</f>
        <v>-</v>
      </c>
      <c r="AD392" s="60" t="str">
        <f aca="false">IF(ISERROR(AA392/T392),"-",AA392/T392)</f>
        <v>-</v>
      </c>
      <c r="AE392" s="60" t="n">
        <v>0.95</v>
      </c>
      <c r="AF392" s="60" t="n">
        <v>0.85</v>
      </c>
      <c r="AG392" s="61"/>
      <c r="AH392" s="1"/>
      <c r="AI392" s="1"/>
      <c r="AJ392" s="1"/>
      <c r="AK392" s="1"/>
    </row>
    <row r="393" customFormat="false" ht="14.25" hidden="false" customHeight="true" outlineLevel="0" collapsed="false">
      <c r="A393" s="1"/>
      <c r="B393" s="63" t="s">
        <v>42</v>
      </c>
      <c r="C393" s="64" t="n">
        <v>45676</v>
      </c>
      <c r="D393" s="1"/>
      <c r="E393" s="24" t="n">
        <f aca="false">+E392-F392</f>
        <v>0</v>
      </c>
      <c r="F393" s="24"/>
      <c r="G393" s="58" t="str">
        <f aca="false">IF(ISERR(F393/E393),"-",F393/E393)</f>
        <v>-</v>
      </c>
      <c r="H393" s="24"/>
      <c r="I393" s="24"/>
      <c r="J393" s="24"/>
      <c r="K393" s="24"/>
      <c r="L393" s="24" t="n">
        <f aca="false">SUM(H393:K393)</f>
        <v>0</v>
      </c>
      <c r="M393" s="58" t="str">
        <f aca="false">IF(ISERROR(1-(K393/L393)),"-",1-(K393/L393))</f>
        <v>-</v>
      </c>
      <c r="N393" s="59" t="str">
        <f aca="false">IF(ISERROR(L393/E393),"-",L393/E393)</f>
        <v>-</v>
      </c>
      <c r="O393" s="60" t="str">
        <f aca="false">IF(ISERROR(L393/E393),"-",L393/E393)</f>
        <v>-</v>
      </c>
      <c r="P393" s="60" t="n">
        <v>0.950000000000058</v>
      </c>
      <c r="Q393" s="60" t="n">
        <v>0.850000000000029</v>
      </c>
      <c r="R393" s="61"/>
      <c r="S393" s="1"/>
      <c r="T393" s="24" t="n">
        <f aca="false">+T392-U392</f>
        <v>0</v>
      </c>
      <c r="U393" s="24"/>
      <c r="V393" s="58" t="str">
        <f aca="false">IF(ISERR(U393/T393),"-",U393/T393)</f>
        <v>-</v>
      </c>
      <c r="W393" s="24"/>
      <c r="X393" s="24"/>
      <c r="Y393" s="24"/>
      <c r="Z393" s="24"/>
      <c r="AA393" s="24" t="n">
        <f aca="false">SUM(W393:Z393)</f>
        <v>0</v>
      </c>
      <c r="AB393" s="58" t="str">
        <f aca="false">IF(ISERROR(1-(Z393/AA393)),"-",1-(Z393/AA393))</f>
        <v>-</v>
      </c>
      <c r="AC393" s="59" t="str">
        <f aca="false">IF(ISERROR(AA393/T393),"-",AA393/T393)</f>
        <v>-</v>
      </c>
      <c r="AD393" s="60" t="str">
        <f aca="false">IF(ISERROR(AA393/T393),"-",AA393/T393)</f>
        <v>-</v>
      </c>
      <c r="AE393" s="60" t="n">
        <v>0.95</v>
      </c>
      <c r="AF393" s="60" t="n">
        <v>0.85</v>
      </c>
      <c r="AG393" s="61"/>
      <c r="AH393" s="1"/>
      <c r="AI393" s="1"/>
      <c r="AJ393" s="1"/>
      <c r="AK393" s="1"/>
    </row>
    <row r="394" customFormat="false" ht="14.25" hidden="false" customHeight="true" outlineLevel="0" collapsed="false">
      <c r="A394" s="1"/>
      <c r="B394" s="63" t="s">
        <v>42</v>
      </c>
      <c r="C394" s="64" t="n">
        <v>45677</v>
      </c>
      <c r="D394" s="1"/>
      <c r="E394" s="24" t="n">
        <f aca="false">+E393-F393</f>
        <v>0</v>
      </c>
      <c r="F394" s="24"/>
      <c r="G394" s="58" t="str">
        <f aca="false">IF(ISERR(F394/E394),"-",F394/E394)</f>
        <v>-</v>
      </c>
      <c r="H394" s="24"/>
      <c r="I394" s="24"/>
      <c r="J394" s="24"/>
      <c r="K394" s="24"/>
      <c r="L394" s="24" t="n">
        <f aca="false">SUM(H394:K394)</f>
        <v>0</v>
      </c>
      <c r="M394" s="58" t="str">
        <f aca="false">IF(ISERROR(1-(K394/L394)),"-",1-(K394/L394))</f>
        <v>-</v>
      </c>
      <c r="N394" s="59" t="str">
        <f aca="false">IF(ISERROR(L394/E394),"-",L394/E394)</f>
        <v>-</v>
      </c>
      <c r="O394" s="60" t="str">
        <f aca="false">IF(ISERROR(L394/E394),"-",L394/E394)</f>
        <v>-</v>
      </c>
      <c r="P394" s="60" t="n">
        <v>0.950000000000058</v>
      </c>
      <c r="Q394" s="60" t="n">
        <v>0.850000000000029</v>
      </c>
      <c r="R394" s="61"/>
      <c r="S394" s="1"/>
      <c r="T394" s="24" t="n">
        <f aca="false">+T393-U393</f>
        <v>0</v>
      </c>
      <c r="U394" s="24"/>
      <c r="V394" s="58" t="str">
        <f aca="false">IF(ISERR(U394/T394),"-",U394/T394)</f>
        <v>-</v>
      </c>
      <c r="W394" s="24"/>
      <c r="X394" s="24"/>
      <c r="Y394" s="24"/>
      <c r="Z394" s="24"/>
      <c r="AA394" s="24" t="n">
        <f aca="false">SUM(W394:Z394)</f>
        <v>0</v>
      </c>
      <c r="AB394" s="58" t="str">
        <f aca="false">IF(ISERROR(1-(Z394/AA394)),"-",1-(Z394/AA394))</f>
        <v>-</v>
      </c>
      <c r="AC394" s="59" t="str">
        <f aca="false">IF(ISERROR(AA394/T394),"-",AA394/T394)</f>
        <v>-</v>
      </c>
      <c r="AD394" s="60" t="str">
        <f aca="false">IF(ISERROR(AA394/T394),"-",AA394/T394)</f>
        <v>-</v>
      </c>
      <c r="AE394" s="60" t="n">
        <v>0.95</v>
      </c>
      <c r="AF394" s="60" t="n">
        <v>0.85</v>
      </c>
      <c r="AG394" s="61"/>
      <c r="AH394" s="1"/>
      <c r="AI394" s="1"/>
      <c r="AJ394" s="1"/>
      <c r="AK394" s="1"/>
    </row>
    <row r="395" customFormat="false" ht="14.25" hidden="false" customHeight="true" outlineLevel="0" collapsed="false">
      <c r="A395" s="1"/>
      <c r="B395" s="63" t="s">
        <v>42</v>
      </c>
      <c r="C395" s="64" t="n">
        <v>45678</v>
      </c>
      <c r="D395" s="1"/>
      <c r="E395" s="24" t="n">
        <f aca="false">+E394-F394</f>
        <v>0</v>
      </c>
      <c r="F395" s="24"/>
      <c r="G395" s="58" t="str">
        <f aca="false">IF(ISERR(F395/E395),"-",F395/E395)</f>
        <v>-</v>
      </c>
      <c r="H395" s="24"/>
      <c r="I395" s="24"/>
      <c r="J395" s="24"/>
      <c r="K395" s="24"/>
      <c r="L395" s="24" t="n">
        <f aca="false">SUM(H395:K395)</f>
        <v>0</v>
      </c>
      <c r="M395" s="58" t="str">
        <f aca="false">IF(ISERROR(1-(K395/L395)),"-",1-(K395/L395))</f>
        <v>-</v>
      </c>
      <c r="N395" s="59" t="str">
        <f aca="false">IF(ISERROR(L395/E395),"-",L395/E395)</f>
        <v>-</v>
      </c>
      <c r="O395" s="60" t="str">
        <f aca="false">IF(ISERROR(L395/E395),"-",L395/E395)</f>
        <v>-</v>
      </c>
      <c r="P395" s="60" t="n">
        <v>0.950000000000058</v>
      </c>
      <c r="Q395" s="60" t="n">
        <v>0.850000000000029</v>
      </c>
      <c r="R395" s="61"/>
      <c r="S395" s="1"/>
      <c r="T395" s="24" t="n">
        <f aca="false">+T394-U394</f>
        <v>0</v>
      </c>
      <c r="U395" s="24"/>
      <c r="V395" s="58" t="str">
        <f aca="false">IF(ISERR(U395/T395),"-",U395/T395)</f>
        <v>-</v>
      </c>
      <c r="W395" s="24"/>
      <c r="X395" s="24"/>
      <c r="Y395" s="24"/>
      <c r="Z395" s="24"/>
      <c r="AA395" s="24" t="n">
        <f aca="false">SUM(W395:Z395)</f>
        <v>0</v>
      </c>
      <c r="AB395" s="58" t="str">
        <f aca="false">IF(ISERROR(1-(Z395/AA395)),"-",1-(Z395/AA395))</f>
        <v>-</v>
      </c>
      <c r="AC395" s="59" t="str">
        <f aca="false">IF(ISERROR(AA395/T395),"-",AA395/T395)</f>
        <v>-</v>
      </c>
      <c r="AD395" s="60" t="str">
        <f aca="false">IF(ISERROR(AA395/T395),"-",AA395/T395)</f>
        <v>-</v>
      </c>
      <c r="AE395" s="60" t="n">
        <v>0.95</v>
      </c>
      <c r="AF395" s="60" t="n">
        <v>0.85</v>
      </c>
      <c r="AG395" s="61"/>
      <c r="AH395" s="1"/>
      <c r="AI395" s="1"/>
      <c r="AJ395" s="1"/>
      <c r="AK395" s="1"/>
    </row>
    <row r="396" customFormat="false" ht="14.25" hidden="false" customHeight="true" outlineLevel="0" collapsed="false">
      <c r="A396" s="1"/>
      <c r="B396" s="63" t="s">
        <v>42</v>
      </c>
      <c r="C396" s="64" t="n">
        <v>45679</v>
      </c>
      <c r="D396" s="1"/>
      <c r="E396" s="24" t="n">
        <f aca="false">+E395-F395</f>
        <v>0</v>
      </c>
      <c r="F396" s="24"/>
      <c r="G396" s="58" t="str">
        <f aca="false">IF(ISERR(F396/E396),"-",F396/E396)</f>
        <v>-</v>
      </c>
      <c r="H396" s="24"/>
      <c r="I396" s="24"/>
      <c r="J396" s="24"/>
      <c r="K396" s="24"/>
      <c r="L396" s="24" t="n">
        <f aca="false">SUM(H396:K396)</f>
        <v>0</v>
      </c>
      <c r="M396" s="58" t="str">
        <f aca="false">IF(ISERROR(1-(K396/L396)),"-",1-(K396/L396))</f>
        <v>-</v>
      </c>
      <c r="N396" s="59" t="str">
        <f aca="false">IF(ISERROR(L396/E396),"-",L396/E396)</f>
        <v>-</v>
      </c>
      <c r="O396" s="60" t="str">
        <f aca="false">IF(ISERROR(L396/E396),"-",L396/E396)</f>
        <v>-</v>
      </c>
      <c r="P396" s="60" t="n">
        <v>0.950000000000058</v>
      </c>
      <c r="Q396" s="60" t="n">
        <v>0.850000000000029</v>
      </c>
      <c r="R396" s="61"/>
      <c r="S396" s="1"/>
      <c r="T396" s="24" t="n">
        <f aca="false">+T395-U395</f>
        <v>0</v>
      </c>
      <c r="U396" s="24"/>
      <c r="V396" s="58" t="str">
        <f aca="false">IF(ISERR(U396/T396),"-",U396/T396)</f>
        <v>-</v>
      </c>
      <c r="W396" s="24"/>
      <c r="X396" s="24"/>
      <c r="Y396" s="24"/>
      <c r="Z396" s="24"/>
      <c r="AA396" s="24" t="n">
        <f aca="false">SUM(W396:Z396)</f>
        <v>0</v>
      </c>
      <c r="AB396" s="58" t="str">
        <f aca="false">IF(ISERROR(1-(Z396/AA396)),"-",1-(Z396/AA396))</f>
        <v>-</v>
      </c>
      <c r="AC396" s="59" t="str">
        <f aca="false">IF(ISERROR(AA396/T396),"-",AA396/T396)</f>
        <v>-</v>
      </c>
      <c r="AD396" s="60" t="str">
        <f aca="false">IF(ISERROR(AA396/T396),"-",AA396/T396)</f>
        <v>-</v>
      </c>
      <c r="AE396" s="60" t="n">
        <v>0.95</v>
      </c>
      <c r="AF396" s="60" t="n">
        <v>0.85</v>
      </c>
      <c r="AG396" s="61"/>
      <c r="AH396" s="1"/>
      <c r="AI396" s="1"/>
      <c r="AJ396" s="1"/>
      <c r="AK396" s="1"/>
    </row>
    <row r="397" customFormat="false" ht="14.25" hidden="false" customHeight="true" outlineLevel="0" collapsed="false">
      <c r="A397" s="1"/>
      <c r="B397" s="63" t="s">
        <v>42</v>
      </c>
      <c r="C397" s="64" t="n">
        <v>45680</v>
      </c>
      <c r="D397" s="1"/>
      <c r="E397" s="24" t="n">
        <f aca="false">+E396-F396</f>
        <v>0</v>
      </c>
      <c r="F397" s="24"/>
      <c r="G397" s="58" t="str">
        <f aca="false">IF(ISERR(F397/E397),"-",F397/E397)</f>
        <v>-</v>
      </c>
      <c r="H397" s="24"/>
      <c r="I397" s="24"/>
      <c r="J397" s="24"/>
      <c r="K397" s="24"/>
      <c r="L397" s="24" t="n">
        <f aca="false">SUM(H397:K397)</f>
        <v>0</v>
      </c>
      <c r="M397" s="58" t="str">
        <f aca="false">IF(ISERROR(1-(K397/L397)),"-",1-(K397/L397))</f>
        <v>-</v>
      </c>
      <c r="N397" s="59" t="str">
        <f aca="false">IF(ISERROR(L397/E397),"-",L397/E397)</f>
        <v>-</v>
      </c>
      <c r="O397" s="60" t="str">
        <f aca="false">IF(ISERROR(L397/E397),"-",L397/E397)</f>
        <v>-</v>
      </c>
      <c r="P397" s="60" t="n">
        <v>0.950000000000058</v>
      </c>
      <c r="Q397" s="60" t="n">
        <v>0.850000000000029</v>
      </c>
      <c r="R397" s="61"/>
      <c r="S397" s="1"/>
      <c r="T397" s="24" t="n">
        <f aca="false">+T396-U396</f>
        <v>0</v>
      </c>
      <c r="U397" s="24"/>
      <c r="V397" s="58" t="str">
        <f aca="false">IF(ISERR(U397/T397),"-",U397/T397)</f>
        <v>-</v>
      </c>
      <c r="W397" s="24"/>
      <c r="X397" s="24"/>
      <c r="Y397" s="24"/>
      <c r="Z397" s="24"/>
      <c r="AA397" s="24" t="n">
        <f aca="false">SUM(W397:Z397)</f>
        <v>0</v>
      </c>
      <c r="AB397" s="58" t="str">
        <f aca="false">IF(ISERROR(1-(Z397/AA397)),"-",1-(Z397/AA397))</f>
        <v>-</v>
      </c>
      <c r="AC397" s="59" t="str">
        <f aca="false">IF(ISERROR(AA397/T397),"-",AA397/T397)</f>
        <v>-</v>
      </c>
      <c r="AD397" s="60" t="str">
        <f aca="false">IF(ISERROR(AA397/T397),"-",AA397/T397)</f>
        <v>-</v>
      </c>
      <c r="AE397" s="60" t="n">
        <v>0.95</v>
      </c>
      <c r="AF397" s="60" t="n">
        <v>0.85</v>
      </c>
      <c r="AG397" s="61"/>
      <c r="AH397" s="1"/>
      <c r="AI397" s="1"/>
      <c r="AJ397" s="1"/>
      <c r="AK397" s="1"/>
    </row>
    <row r="398" customFormat="false" ht="14.25" hidden="false" customHeight="true" outlineLevel="0" collapsed="false">
      <c r="A398" s="1"/>
      <c r="B398" s="63" t="s">
        <v>42</v>
      </c>
      <c r="C398" s="64" t="n">
        <v>45681</v>
      </c>
      <c r="D398" s="1"/>
      <c r="E398" s="24" t="n">
        <f aca="false">+E397-F397</f>
        <v>0</v>
      </c>
      <c r="F398" s="24"/>
      <c r="G398" s="58" t="str">
        <f aca="false">IF(ISERR(F398/E398),"-",F398/E398)</f>
        <v>-</v>
      </c>
      <c r="H398" s="24"/>
      <c r="I398" s="24"/>
      <c r="J398" s="24"/>
      <c r="K398" s="24"/>
      <c r="L398" s="24" t="n">
        <f aca="false">SUM(H398:K398)</f>
        <v>0</v>
      </c>
      <c r="M398" s="58" t="str">
        <f aca="false">IF(ISERROR(1-(K398/L398)),"-",1-(K398/L398))</f>
        <v>-</v>
      </c>
      <c r="N398" s="59" t="str">
        <f aca="false">IF(ISERROR(L398/E398),"-",L398/E398)</f>
        <v>-</v>
      </c>
      <c r="O398" s="60" t="str">
        <f aca="false">IF(ISERROR(L398/E398),"-",L398/E398)</f>
        <v>-</v>
      </c>
      <c r="P398" s="60" t="n">
        <v>0.950000000000059</v>
      </c>
      <c r="Q398" s="60" t="n">
        <v>0.850000000000029</v>
      </c>
      <c r="R398" s="61"/>
      <c r="S398" s="1"/>
      <c r="T398" s="24" t="n">
        <f aca="false">+T397-U397</f>
        <v>0</v>
      </c>
      <c r="U398" s="24"/>
      <c r="V398" s="58" t="str">
        <f aca="false">IF(ISERR(U398/T398),"-",U398/T398)</f>
        <v>-</v>
      </c>
      <c r="W398" s="24"/>
      <c r="X398" s="24"/>
      <c r="Y398" s="24"/>
      <c r="Z398" s="24"/>
      <c r="AA398" s="24" t="n">
        <f aca="false">SUM(W398:Z398)</f>
        <v>0</v>
      </c>
      <c r="AB398" s="58" t="str">
        <f aca="false">IF(ISERROR(1-(Z398/AA398)),"-",1-(Z398/AA398))</f>
        <v>-</v>
      </c>
      <c r="AC398" s="59" t="str">
        <f aca="false">IF(ISERROR(AA398/T398),"-",AA398/T398)</f>
        <v>-</v>
      </c>
      <c r="AD398" s="60" t="str">
        <f aca="false">IF(ISERROR(AA398/T398),"-",AA398/T398)</f>
        <v>-</v>
      </c>
      <c r="AE398" s="60" t="n">
        <v>0.95</v>
      </c>
      <c r="AF398" s="60" t="n">
        <v>0.85</v>
      </c>
      <c r="AG398" s="61"/>
      <c r="AH398" s="1"/>
      <c r="AI398" s="1"/>
      <c r="AJ398" s="1"/>
      <c r="AK398" s="1"/>
    </row>
    <row r="399" customFormat="false" ht="14.25" hidden="false" customHeight="true" outlineLevel="0" collapsed="false">
      <c r="A399" s="1"/>
      <c r="B399" s="63" t="s">
        <v>42</v>
      </c>
      <c r="C399" s="64" t="n">
        <v>45682</v>
      </c>
      <c r="D399" s="1"/>
      <c r="E399" s="24" t="n">
        <f aca="false">+E398-F398</f>
        <v>0</v>
      </c>
      <c r="F399" s="24"/>
      <c r="G399" s="58" t="str">
        <f aca="false">IF(ISERR(F399/E399),"-",F399/E399)</f>
        <v>-</v>
      </c>
      <c r="H399" s="24"/>
      <c r="I399" s="24"/>
      <c r="J399" s="24"/>
      <c r="K399" s="24"/>
      <c r="L399" s="24" t="n">
        <f aca="false">SUM(H399:K399)</f>
        <v>0</v>
      </c>
      <c r="M399" s="58" t="str">
        <f aca="false">IF(ISERROR(1-(K399/L399)),"-",1-(K399/L399))</f>
        <v>-</v>
      </c>
      <c r="N399" s="59" t="str">
        <f aca="false">IF(ISERROR(L399/E399),"-",L399/E399)</f>
        <v>-</v>
      </c>
      <c r="O399" s="60" t="str">
        <f aca="false">IF(ISERROR(L399/E399),"-",L399/E399)</f>
        <v>-</v>
      </c>
      <c r="P399" s="60" t="n">
        <v>0.950000000000059</v>
      </c>
      <c r="Q399" s="60" t="n">
        <v>0.850000000000029</v>
      </c>
      <c r="R399" s="61"/>
      <c r="S399" s="1"/>
      <c r="T399" s="24" t="n">
        <f aca="false">+T398-U398</f>
        <v>0</v>
      </c>
      <c r="U399" s="24"/>
      <c r="V399" s="58" t="str">
        <f aca="false">IF(ISERR(U399/T399),"-",U399/T399)</f>
        <v>-</v>
      </c>
      <c r="W399" s="24"/>
      <c r="X399" s="24"/>
      <c r="Y399" s="24"/>
      <c r="Z399" s="24"/>
      <c r="AA399" s="24" t="n">
        <f aca="false">SUM(W399:Z399)</f>
        <v>0</v>
      </c>
      <c r="AB399" s="58" t="str">
        <f aca="false">IF(ISERROR(1-(Z399/AA399)),"-",1-(Z399/AA399))</f>
        <v>-</v>
      </c>
      <c r="AC399" s="59" t="str">
        <f aca="false">IF(ISERROR(AA399/T399),"-",AA399/T399)</f>
        <v>-</v>
      </c>
      <c r="AD399" s="60" t="str">
        <f aca="false">IF(ISERROR(AA399/T399),"-",AA399/T399)</f>
        <v>-</v>
      </c>
      <c r="AE399" s="60" t="n">
        <v>0.95</v>
      </c>
      <c r="AF399" s="60" t="n">
        <v>0.85</v>
      </c>
      <c r="AG399" s="61"/>
      <c r="AH399" s="1"/>
      <c r="AI399" s="1"/>
      <c r="AJ399" s="1"/>
      <c r="AK399" s="1"/>
    </row>
    <row r="400" customFormat="false" ht="14.25" hidden="false" customHeight="true" outlineLevel="0" collapsed="false">
      <c r="A400" s="1"/>
      <c r="B400" s="63" t="s">
        <v>42</v>
      </c>
      <c r="C400" s="64" t="n">
        <v>45683</v>
      </c>
      <c r="D400" s="1"/>
      <c r="E400" s="24" t="n">
        <f aca="false">+E399-F399</f>
        <v>0</v>
      </c>
      <c r="F400" s="24"/>
      <c r="G400" s="58" t="str">
        <f aca="false">IF(ISERR(F400/E400),"-",F400/E400)</f>
        <v>-</v>
      </c>
      <c r="H400" s="24"/>
      <c r="I400" s="24"/>
      <c r="J400" s="24"/>
      <c r="K400" s="24"/>
      <c r="L400" s="24" t="n">
        <f aca="false">SUM(H400:K400)</f>
        <v>0</v>
      </c>
      <c r="M400" s="58" t="str">
        <f aca="false">IF(ISERROR(1-(K400/L400)),"-",1-(K400/L400))</f>
        <v>-</v>
      </c>
      <c r="N400" s="59" t="str">
        <f aca="false">IF(ISERROR(L400/E400),"-",L400/E400)</f>
        <v>-</v>
      </c>
      <c r="O400" s="60" t="str">
        <f aca="false">IF(ISERROR(L400/E400),"-",L400/E400)</f>
        <v>-</v>
      </c>
      <c r="P400" s="60" t="n">
        <v>0.950000000000059</v>
      </c>
      <c r="Q400" s="60" t="n">
        <v>0.850000000000029</v>
      </c>
      <c r="R400" s="61"/>
      <c r="S400" s="1"/>
      <c r="T400" s="24" t="n">
        <f aca="false">+T399-U399</f>
        <v>0</v>
      </c>
      <c r="U400" s="24"/>
      <c r="V400" s="58" t="str">
        <f aca="false">IF(ISERR(U400/T400),"-",U400/T400)</f>
        <v>-</v>
      </c>
      <c r="W400" s="24"/>
      <c r="X400" s="24"/>
      <c r="Y400" s="24"/>
      <c r="Z400" s="24"/>
      <c r="AA400" s="24" t="n">
        <f aca="false">SUM(W400:Z400)</f>
        <v>0</v>
      </c>
      <c r="AB400" s="58" t="str">
        <f aca="false">IF(ISERROR(1-(Z400/AA400)),"-",1-(Z400/AA400))</f>
        <v>-</v>
      </c>
      <c r="AC400" s="59" t="str">
        <f aca="false">IF(ISERROR(AA400/T400),"-",AA400/T400)</f>
        <v>-</v>
      </c>
      <c r="AD400" s="60" t="str">
        <f aca="false">IF(ISERROR(AA400/T400),"-",AA400/T400)</f>
        <v>-</v>
      </c>
      <c r="AE400" s="60" t="n">
        <v>0.95</v>
      </c>
      <c r="AF400" s="60" t="n">
        <v>0.85</v>
      </c>
      <c r="AG400" s="61"/>
      <c r="AH400" s="1"/>
      <c r="AI400" s="1"/>
      <c r="AJ400" s="1"/>
      <c r="AK400" s="1"/>
    </row>
    <row r="401" customFormat="false" ht="14.25" hidden="false" customHeight="true" outlineLevel="0" collapsed="false">
      <c r="A401" s="1"/>
      <c r="B401" s="63" t="s">
        <v>42</v>
      </c>
      <c r="C401" s="64" t="n">
        <v>45684</v>
      </c>
      <c r="D401" s="1"/>
      <c r="E401" s="24" t="n">
        <f aca="false">+E400-F400</f>
        <v>0</v>
      </c>
      <c r="F401" s="24"/>
      <c r="G401" s="58" t="str">
        <f aca="false">IF(ISERR(F401/E401),"-",F401/E401)</f>
        <v>-</v>
      </c>
      <c r="H401" s="24"/>
      <c r="I401" s="24"/>
      <c r="J401" s="24"/>
      <c r="K401" s="24"/>
      <c r="L401" s="24" t="n">
        <f aca="false">SUM(H401:K401)</f>
        <v>0</v>
      </c>
      <c r="M401" s="58" t="str">
        <f aca="false">IF(ISERROR(1-(K401/L401)),"-",1-(K401/L401))</f>
        <v>-</v>
      </c>
      <c r="N401" s="59" t="str">
        <f aca="false">IF(ISERROR(L401/E401),"-",L401/E401)</f>
        <v>-</v>
      </c>
      <c r="O401" s="60" t="str">
        <f aca="false">IF(ISERROR(L401/E401),"-",L401/E401)</f>
        <v>-</v>
      </c>
      <c r="P401" s="60" t="n">
        <v>0.950000000000059</v>
      </c>
      <c r="Q401" s="60" t="n">
        <v>0.85000000000003</v>
      </c>
      <c r="R401" s="61"/>
      <c r="S401" s="1"/>
      <c r="T401" s="24" t="n">
        <f aca="false">+T400-U400</f>
        <v>0</v>
      </c>
      <c r="U401" s="24"/>
      <c r="V401" s="58" t="str">
        <f aca="false">IF(ISERR(U401/T401),"-",U401/T401)</f>
        <v>-</v>
      </c>
      <c r="W401" s="24"/>
      <c r="X401" s="24"/>
      <c r="Y401" s="24"/>
      <c r="Z401" s="24"/>
      <c r="AA401" s="24" t="n">
        <f aca="false">SUM(W401:Z401)</f>
        <v>0</v>
      </c>
      <c r="AB401" s="58" t="str">
        <f aca="false">IF(ISERROR(1-(Z401/AA401)),"-",1-(Z401/AA401))</f>
        <v>-</v>
      </c>
      <c r="AC401" s="59" t="str">
        <f aca="false">IF(ISERROR(AA401/T401),"-",AA401/T401)</f>
        <v>-</v>
      </c>
      <c r="AD401" s="60" t="str">
        <f aca="false">IF(ISERROR(AA401/T401),"-",AA401/T401)</f>
        <v>-</v>
      </c>
      <c r="AE401" s="60" t="n">
        <v>0.95</v>
      </c>
      <c r="AF401" s="60" t="n">
        <v>0.85</v>
      </c>
      <c r="AG401" s="61"/>
      <c r="AH401" s="1"/>
      <c r="AI401" s="1"/>
      <c r="AJ401" s="1"/>
      <c r="AK401" s="1"/>
    </row>
    <row r="402" customFormat="false" ht="14.25" hidden="false" customHeight="true" outlineLevel="0" collapsed="false">
      <c r="A402" s="1"/>
      <c r="B402" s="63" t="s">
        <v>42</v>
      </c>
      <c r="C402" s="64" t="n">
        <v>45685</v>
      </c>
      <c r="D402" s="1"/>
      <c r="E402" s="24" t="n">
        <f aca="false">+E401-F401</f>
        <v>0</v>
      </c>
      <c r="F402" s="24"/>
      <c r="G402" s="58" t="str">
        <f aca="false">IF(ISERR(F402/E402),"-",F402/E402)</f>
        <v>-</v>
      </c>
      <c r="H402" s="24"/>
      <c r="I402" s="24"/>
      <c r="J402" s="24"/>
      <c r="K402" s="24"/>
      <c r="L402" s="24" t="n">
        <f aca="false">SUM(H402:K402)</f>
        <v>0</v>
      </c>
      <c r="M402" s="58" t="str">
        <f aca="false">IF(ISERROR(1-(K402/L402)),"-",1-(K402/L402))</f>
        <v>-</v>
      </c>
      <c r="N402" s="59" t="str">
        <f aca="false">IF(ISERROR(L402/E402),"-",L402/E402)</f>
        <v>-</v>
      </c>
      <c r="O402" s="60" t="str">
        <f aca="false">IF(ISERROR(L402/E402),"-",L402/E402)</f>
        <v>-</v>
      </c>
      <c r="P402" s="60" t="n">
        <v>0.950000000000059</v>
      </c>
      <c r="Q402" s="60" t="n">
        <v>0.85000000000003</v>
      </c>
      <c r="R402" s="61"/>
      <c r="S402" s="1"/>
      <c r="T402" s="24" t="n">
        <f aca="false">+T401-U401</f>
        <v>0</v>
      </c>
      <c r="U402" s="24"/>
      <c r="V402" s="58" t="str">
        <f aca="false">IF(ISERR(U402/T402),"-",U402/T402)</f>
        <v>-</v>
      </c>
      <c r="W402" s="24"/>
      <c r="X402" s="24"/>
      <c r="Y402" s="24"/>
      <c r="Z402" s="24"/>
      <c r="AA402" s="24" t="n">
        <f aca="false">SUM(W402:Z402)</f>
        <v>0</v>
      </c>
      <c r="AB402" s="58" t="str">
        <f aca="false">IF(ISERROR(1-(Z402/AA402)),"-",1-(Z402/AA402))</f>
        <v>-</v>
      </c>
      <c r="AC402" s="59" t="str">
        <f aca="false">IF(ISERROR(AA402/T402),"-",AA402/T402)</f>
        <v>-</v>
      </c>
      <c r="AD402" s="60" t="str">
        <f aca="false">IF(ISERROR(AA402/T402),"-",AA402/T402)</f>
        <v>-</v>
      </c>
      <c r="AE402" s="60" t="n">
        <v>0.95</v>
      </c>
      <c r="AF402" s="60" t="n">
        <v>0.85</v>
      </c>
      <c r="AG402" s="61"/>
      <c r="AH402" s="1"/>
      <c r="AI402" s="1"/>
      <c r="AJ402" s="1"/>
      <c r="AK402" s="1"/>
    </row>
    <row r="403" customFormat="false" ht="14.25" hidden="false" customHeight="true" outlineLevel="0" collapsed="false">
      <c r="A403" s="1"/>
      <c r="B403" s="63" t="s">
        <v>42</v>
      </c>
      <c r="C403" s="64" t="n">
        <v>45686</v>
      </c>
      <c r="D403" s="1"/>
      <c r="E403" s="24" t="n">
        <f aca="false">+E402-F402</f>
        <v>0</v>
      </c>
      <c r="F403" s="24"/>
      <c r="G403" s="58" t="str">
        <f aca="false">IF(ISERR(F403/E403),"-",F403/E403)</f>
        <v>-</v>
      </c>
      <c r="H403" s="24"/>
      <c r="I403" s="24"/>
      <c r="J403" s="24"/>
      <c r="K403" s="24"/>
      <c r="L403" s="24" t="n">
        <f aca="false">SUM(H403:K403)</f>
        <v>0</v>
      </c>
      <c r="M403" s="58" t="str">
        <f aca="false">IF(ISERROR(1-(K403/L403)),"-",1-(K403/L403))</f>
        <v>-</v>
      </c>
      <c r="N403" s="59" t="str">
        <f aca="false">IF(ISERROR(L403/E403),"-",L403/E403)</f>
        <v>-</v>
      </c>
      <c r="O403" s="60" t="str">
        <f aca="false">IF(ISERROR(L403/E403),"-",L403/E403)</f>
        <v>-</v>
      </c>
      <c r="P403" s="60" t="n">
        <v>0.950000000000059</v>
      </c>
      <c r="Q403" s="60" t="n">
        <v>0.85000000000003</v>
      </c>
      <c r="R403" s="61"/>
      <c r="S403" s="1"/>
      <c r="T403" s="24" t="n">
        <f aca="false">+T402-U402</f>
        <v>0</v>
      </c>
      <c r="U403" s="24"/>
      <c r="V403" s="58" t="str">
        <f aca="false">IF(ISERR(U403/T403),"-",U403/T403)</f>
        <v>-</v>
      </c>
      <c r="W403" s="24"/>
      <c r="X403" s="24"/>
      <c r="Y403" s="24"/>
      <c r="Z403" s="24"/>
      <c r="AA403" s="24" t="n">
        <f aca="false">SUM(W403:Z403)</f>
        <v>0</v>
      </c>
      <c r="AB403" s="58" t="str">
        <f aca="false">IF(ISERROR(1-(Z403/AA403)),"-",1-(Z403/AA403))</f>
        <v>-</v>
      </c>
      <c r="AC403" s="59" t="str">
        <f aca="false">IF(ISERROR(AA403/T403),"-",AA403/T403)</f>
        <v>-</v>
      </c>
      <c r="AD403" s="60" t="str">
        <f aca="false">IF(ISERROR(AA403/T403),"-",AA403/T403)</f>
        <v>-</v>
      </c>
      <c r="AE403" s="60" t="n">
        <v>0.95</v>
      </c>
      <c r="AF403" s="60" t="n">
        <v>0.85</v>
      </c>
      <c r="AG403" s="61"/>
      <c r="AH403" s="1"/>
      <c r="AI403" s="1"/>
      <c r="AJ403" s="1"/>
      <c r="AK403" s="1"/>
    </row>
    <row r="404" customFormat="false" ht="14.25" hidden="false" customHeight="true" outlineLevel="0" collapsed="false">
      <c r="A404" s="1"/>
      <c r="B404" s="63" t="s">
        <v>42</v>
      </c>
      <c r="C404" s="64" t="n">
        <v>45687</v>
      </c>
      <c r="D404" s="1"/>
      <c r="E404" s="24" t="n">
        <f aca="false">+E403-F403</f>
        <v>0</v>
      </c>
      <c r="F404" s="24"/>
      <c r="G404" s="58" t="str">
        <f aca="false">IF(ISERR(F404/E404),"-",F404/E404)</f>
        <v>-</v>
      </c>
      <c r="H404" s="24"/>
      <c r="I404" s="24"/>
      <c r="J404" s="24"/>
      <c r="K404" s="24"/>
      <c r="L404" s="24" t="n">
        <f aca="false">SUM(H404:K404)</f>
        <v>0</v>
      </c>
      <c r="M404" s="58" t="str">
        <f aca="false">IF(ISERROR(1-(K404/L404)),"-",1-(K404/L404))</f>
        <v>-</v>
      </c>
      <c r="N404" s="59" t="str">
        <f aca="false">IF(ISERROR(L404/E404),"-",L404/E404)</f>
        <v>-</v>
      </c>
      <c r="O404" s="60" t="str">
        <f aca="false">IF(ISERROR(L404/E404),"-",L404/E404)</f>
        <v>-</v>
      </c>
      <c r="P404" s="60" t="n">
        <v>0.950000000000059</v>
      </c>
      <c r="Q404" s="60" t="n">
        <v>0.85000000000003</v>
      </c>
      <c r="R404" s="61"/>
      <c r="S404" s="1"/>
      <c r="T404" s="24" t="n">
        <f aca="false">+T403-U403</f>
        <v>0</v>
      </c>
      <c r="U404" s="24"/>
      <c r="V404" s="58" t="str">
        <f aca="false">IF(ISERR(U404/T404),"-",U404/T404)</f>
        <v>-</v>
      </c>
      <c r="W404" s="24"/>
      <c r="X404" s="24"/>
      <c r="Y404" s="24"/>
      <c r="Z404" s="24"/>
      <c r="AA404" s="24" t="n">
        <f aca="false">SUM(W404:Z404)</f>
        <v>0</v>
      </c>
      <c r="AB404" s="58" t="str">
        <f aca="false">IF(ISERROR(1-(Z404/AA404)),"-",1-(Z404/AA404))</f>
        <v>-</v>
      </c>
      <c r="AC404" s="59" t="str">
        <f aca="false">IF(ISERROR(AA404/T404),"-",AA404/T404)</f>
        <v>-</v>
      </c>
      <c r="AD404" s="60" t="str">
        <f aca="false">IF(ISERROR(AA404/T404),"-",AA404/T404)</f>
        <v>-</v>
      </c>
      <c r="AE404" s="60" t="n">
        <v>0.95</v>
      </c>
      <c r="AF404" s="60" t="n">
        <v>0.85</v>
      </c>
      <c r="AG404" s="61"/>
      <c r="AH404" s="1"/>
      <c r="AI404" s="1"/>
      <c r="AJ404" s="1"/>
      <c r="AK404" s="1"/>
    </row>
    <row r="405" customFormat="false" ht="14.25" hidden="false" customHeight="true" outlineLevel="0" collapsed="false">
      <c r="A405" s="1"/>
      <c r="B405" s="63" t="s">
        <v>42</v>
      </c>
      <c r="C405" s="64" t="n">
        <v>45688</v>
      </c>
      <c r="D405" s="1"/>
      <c r="E405" s="24" t="n">
        <f aca="false">+E404-F404</f>
        <v>0</v>
      </c>
      <c r="F405" s="24"/>
      <c r="G405" s="58" t="str">
        <f aca="false">IF(ISERR(F405/E405),"-",F405/E405)</f>
        <v>-</v>
      </c>
      <c r="H405" s="24"/>
      <c r="I405" s="24"/>
      <c r="J405" s="24"/>
      <c r="K405" s="24"/>
      <c r="L405" s="24" t="n">
        <f aca="false">SUM(H405:K405)</f>
        <v>0</v>
      </c>
      <c r="M405" s="58" t="str">
        <f aca="false">IF(ISERROR(1-(K405/L405)),"-",1-(K405/L405))</f>
        <v>-</v>
      </c>
      <c r="N405" s="59" t="str">
        <f aca="false">IF(ISERROR(L405/E405),"-",L405/E405)</f>
        <v>-</v>
      </c>
      <c r="O405" s="60" t="str">
        <f aca="false">IF(ISERROR(L405/E405),"-",L405/E405)</f>
        <v>-</v>
      </c>
      <c r="P405" s="60" t="n">
        <v>0.95000000000006</v>
      </c>
      <c r="Q405" s="60" t="n">
        <v>0.85000000000003</v>
      </c>
      <c r="R405" s="61"/>
      <c r="S405" s="1"/>
      <c r="T405" s="24" t="n">
        <f aca="false">+T404-U404</f>
        <v>0</v>
      </c>
      <c r="U405" s="24"/>
      <c r="V405" s="58" t="str">
        <f aca="false">IF(ISERR(U405/T405),"-",U405/T405)</f>
        <v>-</v>
      </c>
      <c r="W405" s="24"/>
      <c r="X405" s="24"/>
      <c r="Y405" s="24"/>
      <c r="Z405" s="24"/>
      <c r="AA405" s="24" t="n">
        <f aca="false">SUM(W405:Z405)</f>
        <v>0</v>
      </c>
      <c r="AB405" s="58" t="str">
        <f aca="false">IF(ISERROR(1-(Z405/AA405)),"-",1-(Z405/AA405))</f>
        <v>-</v>
      </c>
      <c r="AC405" s="59" t="str">
        <f aca="false">IF(ISERROR(AA405/T405),"-",AA405/T405)</f>
        <v>-</v>
      </c>
      <c r="AD405" s="60" t="str">
        <f aca="false">IF(ISERROR(AA405/T405),"-",AA405/T405)</f>
        <v>-</v>
      </c>
      <c r="AE405" s="60" t="n">
        <v>0.95</v>
      </c>
      <c r="AF405" s="60" t="n">
        <v>0.85</v>
      </c>
      <c r="AG405" s="61"/>
      <c r="AH405" s="1"/>
      <c r="AI405" s="1"/>
      <c r="AJ405" s="1"/>
      <c r="AK405" s="1"/>
    </row>
    <row r="406" customFormat="false" ht="14.25" hidden="false" customHeight="true" outlineLevel="0" collapsed="false">
      <c r="A406" s="1"/>
      <c r="B406" s="63" t="s">
        <v>43</v>
      </c>
      <c r="C406" s="64" t="n">
        <v>45689</v>
      </c>
      <c r="D406" s="1"/>
      <c r="E406" s="24" t="n">
        <f aca="false">+E405-F405</f>
        <v>0</v>
      </c>
      <c r="F406" s="24"/>
      <c r="G406" s="58" t="str">
        <f aca="false">IF(ISERR(F406/E406),"-",F406/E406)</f>
        <v>-</v>
      </c>
      <c r="H406" s="24"/>
      <c r="I406" s="24"/>
      <c r="J406" s="24"/>
      <c r="K406" s="24"/>
      <c r="L406" s="24" t="n">
        <f aca="false">SUM(H406:K406)</f>
        <v>0</v>
      </c>
      <c r="M406" s="58" t="str">
        <f aca="false">IF(ISERROR(1-(K406/L406)),"-",1-(K406/L406))</f>
        <v>-</v>
      </c>
      <c r="N406" s="59" t="str">
        <f aca="false">IF(ISERROR(L406/E406),"-",L406/E406)</f>
        <v>-</v>
      </c>
      <c r="O406" s="60" t="str">
        <f aca="false">IF(ISERROR(L406/E406),"-",L406/E406)</f>
        <v>-</v>
      </c>
      <c r="P406" s="60" t="n">
        <v>0.95000000000006</v>
      </c>
      <c r="Q406" s="60" t="n">
        <v>0.85000000000003</v>
      </c>
      <c r="R406" s="61"/>
      <c r="S406" s="1"/>
      <c r="T406" s="24" t="n">
        <f aca="false">+T405-U405</f>
        <v>0</v>
      </c>
      <c r="U406" s="24"/>
      <c r="V406" s="58" t="str">
        <f aca="false">IF(ISERR(U406/T406),"-",U406/T406)</f>
        <v>-</v>
      </c>
      <c r="W406" s="24"/>
      <c r="X406" s="24"/>
      <c r="Y406" s="24"/>
      <c r="Z406" s="24"/>
      <c r="AA406" s="24" t="n">
        <f aca="false">SUM(W406:Z406)</f>
        <v>0</v>
      </c>
      <c r="AB406" s="58" t="str">
        <f aca="false">IF(ISERROR(1-(Z406/AA406)),"-",1-(Z406/AA406))</f>
        <v>-</v>
      </c>
      <c r="AC406" s="59" t="str">
        <f aca="false">IF(ISERROR(AA406/T406),"-",AA406/T406)</f>
        <v>-</v>
      </c>
      <c r="AD406" s="60" t="str">
        <f aca="false">IF(ISERROR(AA406/T406),"-",AA406/T406)</f>
        <v>-</v>
      </c>
      <c r="AE406" s="60" t="n">
        <v>0.95</v>
      </c>
      <c r="AF406" s="60" t="n">
        <v>0.85</v>
      </c>
      <c r="AG406" s="61"/>
      <c r="AH406" s="1"/>
      <c r="AI406" s="1"/>
      <c r="AJ406" s="1"/>
      <c r="AK406" s="1"/>
    </row>
    <row r="407" customFormat="false" ht="14.25" hidden="false" customHeight="true" outlineLevel="0" collapsed="false">
      <c r="A407" s="1"/>
      <c r="B407" s="63" t="s">
        <v>43</v>
      </c>
      <c r="C407" s="64" t="n">
        <v>45690</v>
      </c>
      <c r="D407" s="1"/>
      <c r="E407" s="24" t="n">
        <f aca="false">+E406-F406</f>
        <v>0</v>
      </c>
      <c r="F407" s="24"/>
      <c r="G407" s="58" t="str">
        <f aca="false">IF(ISERR(F407/E407),"-",F407/E407)</f>
        <v>-</v>
      </c>
      <c r="H407" s="24"/>
      <c r="I407" s="24"/>
      <c r="J407" s="24"/>
      <c r="K407" s="24"/>
      <c r="L407" s="24" t="n">
        <f aca="false">SUM(H407:K407)</f>
        <v>0</v>
      </c>
      <c r="M407" s="58" t="str">
        <f aca="false">IF(ISERROR(1-(K407/L407)),"-",1-(K407/L407))</f>
        <v>-</v>
      </c>
      <c r="N407" s="59" t="str">
        <f aca="false">IF(ISERROR(L407/E407),"-",L407/E407)</f>
        <v>-</v>
      </c>
      <c r="O407" s="60" t="str">
        <f aca="false">IF(ISERROR(L407/E407),"-",L407/E407)</f>
        <v>-</v>
      </c>
      <c r="P407" s="60" t="n">
        <v>0.95000000000006</v>
      </c>
      <c r="Q407" s="60" t="n">
        <v>0.85000000000003</v>
      </c>
      <c r="R407" s="61"/>
      <c r="S407" s="1"/>
      <c r="T407" s="24" t="n">
        <f aca="false">+T406-U406</f>
        <v>0</v>
      </c>
      <c r="U407" s="24"/>
      <c r="V407" s="58" t="str">
        <f aca="false">IF(ISERR(U407/T407),"-",U407/T407)</f>
        <v>-</v>
      </c>
      <c r="W407" s="24"/>
      <c r="X407" s="24"/>
      <c r="Y407" s="24"/>
      <c r="Z407" s="24"/>
      <c r="AA407" s="24" t="n">
        <f aca="false">SUM(W407:Z407)</f>
        <v>0</v>
      </c>
      <c r="AB407" s="58" t="str">
        <f aca="false">IF(ISERROR(1-(Z407/AA407)),"-",1-(Z407/AA407))</f>
        <v>-</v>
      </c>
      <c r="AC407" s="59" t="str">
        <f aca="false">IF(ISERROR(AA407/T407),"-",AA407/T407)</f>
        <v>-</v>
      </c>
      <c r="AD407" s="60" t="str">
        <f aca="false">IF(ISERROR(AA407/T407),"-",AA407/T407)</f>
        <v>-</v>
      </c>
      <c r="AE407" s="60" t="n">
        <v>0.95</v>
      </c>
      <c r="AF407" s="60" t="n">
        <v>0.85</v>
      </c>
      <c r="AG407" s="61"/>
      <c r="AH407" s="1"/>
      <c r="AI407" s="1"/>
      <c r="AJ407" s="1"/>
      <c r="AK407" s="1"/>
    </row>
    <row r="408" customFormat="false" ht="14.25" hidden="false" customHeight="true" outlineLevel="0" collapsed="false">
      <c r="A408" s="1"/>
      <c r="B408" s="63" t="s">
        <v>43</v>
      </c>
      <c r="C408" s="64" t="n">
        <v>45691</v>
      </c>
      <c r="D408" s="1"/>
      <c r="E408" s="24" t="n">
        <f aca="false">+E407-F407</f>
        <v>0</v>
      </c>
      <c r="F408" s="24"/>
      <c r="G408" s="58" t="str">
        <f aca="false">IF(ISERR(F408/E408),"-",F408/E408)</f>
        <v>-</v>
      </c>
      <c r="H408" s="24"/>
      <c r="I408" s="24"/>
      <c r="J408" s="24"/>
      <c r="K408" s="24"/>
      <c r="L408" s="24" t="n">
        <f aca="false">SUM(H408:K408)</f>
        <v>0</v>
      </c>
      <c r="M408" s="58" t="str">
        <f aca="false">IF(ISERROR(1-(K408/L408)),"-",1-(K408/L408))</f>
        <v>-</v>
      </c>
      <c r="N408" s="59" t="str">
        <f aca="false">IF(ISERROR(L408/E408),"-",L408/E408)</f>
        <v>-</v>
      </c>
      <c r="O408" s="60" t="str">
        <f aca="false">IF(ISERROR(L408/E408),"-",L408/E408)</f>
        <v>-</v>
      </c>
      <c r="P408" s="60" t="n">
        <v>0.95000000000006</v>
      </c>
      <c r="Q408" s="60" t="n">
        <v>0.85000000000003</v>
      </c>
      <c r="R408" s="61"/>
      <c r="S408" s="1"/>
      <c r="T408" s="24" t="n">
        <f aca="false">+T407-U407</f>
        <v>0</v>
      </c>
      <c r="U408" s="24"/>
      <c r="V408" s="58" t="str">
        <f aca="false">IF(ISERR(U408/T408),"-",U408/T408)</f>
        <v>-</v>
      </c>
      <c r="W408" s="24"/>
      <c r="X408" s="24"/>
      <c r="Y408" s="24"/>
      <c r="Z408" s="24"/>
      <c r="AA408" s="24" t="n">
        <f aca="false">SUM(W408:Z408)</f>
        <v>0</v>
      </c>
      <c r="AB408" s="58" t="str">
        <f aca="false">IF(ISERROR(1-(Z408/AA408)),"-",1-(Z408/AA408))</f>
        <v>-</v>
      </c>
      <c r="AC408" s="59" t="str">
        <f aca="false">IF(ISERROR(AA408/T408),"-",AA408/T408)</f>
        <v>-</v>
      </c>
      <c r="AD408" s="60" t="str">
        <f aca="false">IF(ISERROR(AA408/T408),"-",AA408/T408)</f>
        <v>-</v>
      </c>
      <c r="AE408" s="60" t="n">
        <v>0.95</v>
      </c>
      <c r="AF408" s="60" t="n">
        <v>0.85</v>
      </c>
      <c r="AG408" s="61"/>
      <c r="AH408" s="1"/>
      <c r="AI408" s="1"/>
      <c r="AJ408" s="1"/>
      <c r="AK408" s="1"/>
    </row>
    <row r="409" customFormat="false" ht="14.25" hidden="false" customHeight="true" outlineLevel="0" collapsed="false">
      <c r="A409" s="1"/>
      <c r="B409" s="63" t="s">
        <v>43</v>
      </c>
      <c r="C409" s="64" t="n">
        <v>45692</v>
      </c>
      <c r="D409" s="1"/>
      <c r="E409" s="24" t="n">
        <f aca="false">+E408-F408</f>
        <v>0</v>
      </c>
      <c r="F409" s="24"/>
      <c r="G409" s="58" t="str">
        <f aca="false">IF(ISERR(F409/E409),"-",F409/E409)</f>
        <v>-</v>
      </c>
      <c r="H409" s="24"/>
      <c r="I409" s="24"/>
      <c r="J409" s="24"/>
      <c r="K409" s="24"/>
      <c r="L409" s="24" t="n">
        <f aca="false">SUM(H409:K409)</f>
        <v>0</v>
      </c>
      <c r="M409" s="58" t="str">
        <f aca="false">IF(ISERROR(1-(K409/L409)),"-",1-(K409/L409))</f>
        <v>-</v>
      </c>
      <c r="N409" s="59" t="str">
        <f aca="false">IF(ISERROR(L409/E409),"-",L409/E409)</f>
        <v>-</v>
      </c>
      <c r="O409" s="60" t="str">
        <f aca="false">IF(ISERROR(L409/E409),"-",L409/E409)</f>
        <v>-</v>
      </c>
      <c r="P409" s="60" t="n">
        <v>0.95000000000006</v>
      </c>
      <c r="Q409" s="60" t="n">
        <v>0.85000000000003</v>
      </c>
      <c r="R409" s="61"/>
      <c r="S409" s="1"/>
      <c r="T409" s="24" t="n">
        <f aca="false">+T408-U408</f>
        <v>0</v>
      </c>
      <c r="U409" s="24"/>
      <c r="V409" s="58" t="str">
        <f aca="false">IF(ISERR(U409/T409),"-",U409/T409)</f>
        <v>-</v>
      </c>
      <c r="W409" s="24"/>
      <c r="X409" s="24"/>
      <c r="Y409" s="24"/>
      <c r="Z409" s="24"/>
      <c r="AA409" s="24" t="n">
        <f aca="false">SUM(W409:Z409)</f>
        <v>0</v>
      </c>
      <c r="AB409" s="58" t="str">
        <f aca="false">IF(ISERROR(1-(Z409/AA409)),"-",1-(Z409/AA409))</f>
        <v>-</v>
      </c>
      <c r="AC409" s="59" t="str">
        <f aca="false">IF(ISERROR(AA409/T409),"-",AA409/T409)</f>
        <v>-</v>
      </c>
      <c r="AD409" s="60" t="str">
        <f aca="false">IF(ISERROR(AA409/T409),"-",AA409/T409)</f>
        <v>-</v>
      </c>
      <c r="AE409" s="60" t="n">
        <v>0.95</v>
      </c>
      <c r="AF409" s="60" t="n">
        <v>0.85</v>
      </c>
      <c r="AG409" s="61"/>
      <c r="AH409" s="1"/>
      <c r="AI409" s="1"/>
      <c r="AJ409" s="1"/>
      <c r="AK409" s="1"/>
    </row>
    <row r="410" customFormat="false" ht="14.25" hidden="false" customHeight="true" outlineLevel="0" collapsed="false">
      <c r="A410" s="1"/>
      <c r="B410" s="63" t="s">
        <v>43</v>
      </c>
      <c r="C410" s="64" t="n">
        <v>45693</v>
      </c>
      <c r="D410" s="1"/>
      <c r="E410" s="24" t="n">
        <f aca="false">+E409-F409</f>
        <v>0</v>
      </c>
      <c r="F410" s="24"/>
      <c r="G410" s="58" t="str">
        <f aca="false">IF(ISERR(F410/E410),"-",F410/E410)</f>
        <v>-</v>
      </c>
      <c r="H410" s="24"/>
      <c r="I410" s="24"/>
      <c r="J410" s="24"/>
      <c r="K410" s="24"/>
      <c r="L410" s="24" t="n">
        <f aca="false">SUM(H410:K410)</f>
        <v>0</v>
      </c>
      <c r="M410" s="58" t="str">
        <f aca="false">IF(ISERROR(1-(K410/L410)),"-",1-(K410/L410))</f>
        <v>-</v>
      </c>
      <c r="N410" s="59" t="str">
        <f aca="false">IF(ISERROR(L410/E410),"-",L410/E410)</f>
        <v>-</v>
      </c>
      <c r="O410" s="60" t="str">
        <f aca="false">IF(ISERROR(L410/E410),"-",L410/E410)</f>
        <v>-</v>
      </c>
      <c r="P410" s="60" t="n">
        <v>0.95000000000006</v>
      </c>
      <c r="Q410" s="60" t="n">
        <v>0.85000000000003</v>
      </c>
      <c r="R410" s="61"/>
      <c r="S410" s="1"/>
      <c r="T410" s="24" t="n">
        <f aca="false">+T409-U409</f>
        <v>0</v>
      </c>
      <c r="U410" s="24"/>
      <c r="V410" s="58" t="str">
        <f aca="false">IF(ISERR(U410/T410),"-",U410/T410)</f>
        <v>-</v>
      </c>
      <c r="W410" s="24"/>
      <c r="X410" s="24"/>
      <c r="Y410" s="24"/>
      <c r="Z410" s="24"/>
      <c r="AA410" s="24" t="n">
        <f aca="false">SUM(W410:Z410)</f>
        <v>0</v>
      </c>
      <c r="AB410" s="58" t="str">
        <f aca="false">IF(ISERROR(1-(Z410/AA410)),"-",1-(Z410/AA410))</f>
        <v>-</v>
      </c>
      <c r="AC410" s="59" t="str">
        <f aca="false">IF(ISERROR(AA410/T410),"-",AA410/T410)</f>
        <v>-</v>
      </c>
      <c r="AD410" s="60" t="str">
        <f aca="false">IF(ISERROR(AA410/T410),"-",AA410/T410)</f>
        <v>-</v>
      </c>
      <c r="AE410" s="60" t="n">
        <v>0.95</v>
      </c>
      <c r="AF410" s="60" t="n">
        <v>0.85</v>
      </c>
      <c r="AG410" s="61"/>
      <c r="AH410" s="1"/>
      <c r="AI410" s="1"/>
      <c r="AJ410" s="1"/>
      <c r="AK410" s="1"/>
    </row>
    <row r="411" customFormat="false" ht="14.25" hidden="false" customHeight="true" outlineLevel="0" collapsed="false">
      <c r="A411" s="1"/>
      <c r="B411" s="63" t="s">
        <v>43</v>
      </c>
      <c r="C411" s="64" t="n">
        <v>45694</v>
      </c>
      <c r="D411" s="1"/>
      <c r="E411" s="24" t="n">
        <f aca="false">+E410-F410</f>
        <v>0</v>
      </c>
      <c r="F411" s="24"/>
      <c r="G411" s="58" t="str">
        <f aca="false">IF(ISERR(F411/E411),"-",F411/E411)</f>
        <v>-</v>
      </c>
      <c r="H411" s="24"/>
      <c r="I411" s="24"/>
      <c r="J411" s="24"/>
      <c r="K411" s="24"/>
      <c r="L411" s="24" t="n">
        <f aca="false">SUM(H411:K411)</f>
        <v>0</v>
      </c>
      <c r="M411" s="58" t="str">
        <f aca="false">IF(ISERROR(1-(K411/L411)),"-",1-(K411/L411))</f>
        <v>-</v>
      </c>
      <c r="N411" s="59" t="str">
        <f aca="false">IF(ISERROR(L411/E411),"-",L411/E411)</f>
        <v>-</v>
      </c>
      <c r="O411" s="60" t="str">
        <f aca="false">IF(ISERROR(L411/E411),"-",L411/E411)</f>
        <v>-</v>
      </c>
      <c r="P411" s="60" t="n">
        <v>0.950000000000061</v>
      </c>
      <c r="Q411" s="60" t="n">
        <v>0.85000000000003</v>
      </c>
      <c r="R411" s="61"/>
      <c r="S411" s="1"/>
      <c r="T411" s="24" t="n">
        <f aca="false">+T410-U410</f>
        <v>0</v>
      </c>
      <c r="U411" s="24"/>
      <c r="V411" s="58" t="str">
        <f aca="false">IF(ISERR(U411/T411),"-",U411/T411)</f>
        <v>-</v>
      </c>
      <c r="W411" s="24"/>
      <c r="X411" s="24"/>
      <c r="Y411" s="24"/>
      <c r="Z411" s="24"/>
      <c r="AA411" s="24" t="n">
        <f aca="false">SUM(W411:Z411)</f>
        <v>0</v>
      </c>
      <c r="AB411" s="58" t="str">
        <f aca="false">IF(ISERROR(1-(Z411/AA411)),"-",1-(Z411/AA411))</f>
        <v>-</v>
      </c>
      <c r="AC411" s="59" t="str">
        <f aca="false">IF(ISERROR(AA411/T411),"-",AA411/T411)</f>
        <v>-</v>
      </c>
      <c r="AD411" s="60" t="str">
        <f aca="false">IF(ISERROR(AA411/T411),"-",AA411/T411)</f>
        <v>-</v>
      </c>
      <c r="AE411" s="60" t="n">
        <v>0.95</v>
      </c>
      <c r="AF411" s="60" t="n">
        <v>0.85</v>
      </c>
      <c r="AG411" s="61"/>
      <c r="AH411" s="1"/>
      <c r="AI411" s="1"/>
      <c r="AJ411" s="1"/>
      <c r="AK411" s="1"/>
    </row>
    <row r="412" customFormat="false" ht="14.25" hidden="false" customHeight="true" outlineLevel="0" collapsed="false">
      <c r="A412" s="1"/>
      <c r="B412" s="63" t="s">
        <v>43</v>
      </c>
      <c r="C412" s="64" t="n">
        <v>45695</v>
      </c>
      <c r="D412" s="1"/>
      <c r="E412" s="24" t="n">
        <f aca="false">+E411-F411</f>
        <v>0</v>
      </c>
      <c r="F412" s="24"/>
      <c r="G412" s="58" t="str">
        <f aca="false">IF(ISERR(F412/E412),"-",F412/E412)</f>
        <v>-</v>
      </c>
      <c r="H412" s="24"/>
      <c r="I412" s="24"/>
      <c r="J412" s="24"/>
      <c r="K412" s="24"/>
      <c r="L412" s="24" t="n">
        <f aca="false">SUM(H412:K412)</f>
        <v>0</v>
      </c>
      <c r="M412" s="58" t="str">
        <f aca="false">IF(ISERROR(1-(K412/L412)),"-",1-(K412/L412))</f>
        <v>-</v>
      </c>
      <c r="N412" s="59" t="str">
        <f aca="false">IF(ISERROR(L412/E412),"-",L412/E412)</f>
        <v>-</v>
      </c>
      <c r="O412" s="60" t="str">
        <f aca="false">IF(ISERROR(L412/E412),"-",L412/E412)</f>
        <v>-</v>
      </c>
      <c r="P412" s="60" t="n">
        <v>0.950000000000061</v>
      </c>
      <c r="Q412" s="60" t="n">
        <v>0.85000000000003</v>
      </c>
      <c r="R412" s="61"/>
      <c r="S412" s="1"/>
      <c r="T412" s="24" t="n">
        <f aca="false">+T411-U411</f>
        <v>0</v>
      </c>
      <c r="U412" s="24"/>
      <c r="V412" s="58" t="str">
        <f aca="false">IF(ISERR(U412/T412),"-",U412/T412)</f>
        <v>-</v>
      </c>
      <c r="W412" s="24"/>
      <c r="X412" s="24"/>
      <c r="Y412" s="24"/>
      <c r="Z412" s="24"/>
      <c r="AA412" s="24" t="n">
        <f aca="false">SUM(W412:Z412)</f>
        <v>0</v>
      </c>
      <c r="AB412" s="58" t="str">
        <f aca="false">IF(ISERROR(1-(Z412/AA412)),"-",1-(Z412/AA412))</f>
        <v>-</v>
      </c>
      <c r="AC412" s="59" t="str">
        <f aca="false">IF(ISERROR(AA412/T412),"-",AA412/T412)</f>
        <v>-</v>
      </c>
      <c r="AD412" s="60" t="str">
        <f aca="false">IF(ISERROR(AA412/T412),"-",AA412/T412)</f>
        <v>-</v>
      </c>
      <c r="AE412" s="60" t="n">
        <v>0.95</v>
      </c>
      <c r="AF412" s="60" t="n">
        <v>0.85</v>
      </c>
      <c r="AG412" s="61"/>
      <c r="AH412" s="1"/>
      <c r="AI412" s="1"/>
      <c r="AJ412" s="1"/>
      <c r="AK412" s="1"/>
    </row>
    <row r="413" customFormat="false" ht="14.25" hidden="false" customHeight="true" outlineLevel="0" collapsed="false">
      <c r="A413" s="1"/>
      <c r="B413" s="63" t="s">
        <v>43</v>
      </c>
      <c r="C413" s="64" t="n">
        <v>45696</v>
      </c>
      <c r="D413" s="1"/>
      <c r="E413" s="24" t="n">
        <f aca="false">+E412-F412</f>
        <v>0</v>
      </c>
      <c r="F413" s="24"/>
      <c r="G413" s="58" t="str">
        <f aca="false">IF(ISERR(F413/E413),"-",F413/E413)</f>
        <v>-</v>
      </c>
      <c r="H413" s="24"/>
      <c r="I413" s="24"/>
      <c r="J413" s="24"/>
      <c r="K413" s="24"/>
      <c r="L413" s="24" t="n">
        <f aca="false">SUM(H413:K413)</f>
        <v>0</v>
      </c>
      <c r="M413" s="58" t="str">
        <f aca="false">IF(ISERROR(1-(K413/L413)),"-",1-(K413/L413))</f>
        <v>-</v>
      </c>
      <c r="N413" s="59" t="str">
        <f aca="false">IF(ISERROR(L413/E413),"-",L413/E413)</f>
        <v>-</v>
      </c>
      <c r="O413" s="60" t="str">
        <f aca="false">IF(ISERROR(L413/E413),"-",L413/E413)</f>
        <v>-</v>
      </c>
      <c r="P413" s="60" t="n">
        <v>0.950000000000061</v>
      </c>
      <c r="Q413" s="60" t="n">
        <v>0.85000000000003</v>
      </c>
      <c r="R413" s="61"/>
      <c r="S413" s="1"/>
      <c r="T413" s="24" t="n">
        <f aca="false">+T412-U412</f>
        <v>0</v>
      </c>
      <c r="U413" s="24"/>
      <c r="V413" s="58" t="str">
        <f aca="false">IF(ISERR(U413/T413),"-",U413/T413)</f>
        <v>-</v>
      </c>
      <c r="W413" s="24"/>
      <c r="X413" s="24"/>
      <c r="Y413" s="24"/>
      <c r="Z413" s="24"/>
      <c r="AA413" s="24" t="n">
        <f aca="false">SUM(W413:Z413)</f>
        <v>0</v>
      </c>
      <c r="AB413" s="58" t="str">
        <f aca="false">IF(ISERROR(1-(Z413/AA413)),"-",1-(Z413/AA413))</f>
        <v>-</v>
      </c>
      <c r="AC413" s="59" t="str">
        <f aca="false">IF(ISERROR(AA413/T413),"-",AA413/T413)</f>
        <v>-</v>
      </c>
      <c r="AD413" s="60" t="str">
        <f aca="false">IF(ISERROR(AA413/T413),"-",AA413/T413)</f>
        <v>-</v>
      </c>
      <c r="AE413" s="60" t="n">
        <v>0.95</v>
      </c>
      <c r="AF413" s="60" t="n">
        <v>0.85</v>
      </c>
      <c r="AG413" s="61"/>
      <c r="AH413" s="1"/>
      <c r="AI413" s="1"/>
      <c r="AJ413" s="1"/>
      <c r="AK413" s="1"/>
    </row>
    <row r="414" customFormat="false" ht="14.25" hidden="false" customHeight="true" outlineLevel="0" collapsed="false">
      <c r="A414" s="1"/>
      <c r="B414" s="63" t="s">
        <v>43</v>
      </c>
      <c r="C414" s="64" t="n">
        <v>45697</v>
      </c>
      <c r="D414" s="1"/>
      <c r="E414" s="24" t="n">
        <f aca="false">+E413-F413</f>
        <v>0</v>
      </c>
      <c r="F414" s="24"/>
      <c r="G414" s="58" t="str">
        <f aca="false">IF(ISERR(F414/E414),"-",F414/E414)</f>
        <v>-</v>
      </c>
      <c r="H414" s="24"/>
      <c r="I414" s="24"/>
      <c r="J414" s="24"/>
      <c r="K414" s="24"/>
      <c r="L414" s="24" t="n">
        <f aca="false">SUM(H414:K414)</f>
        <v>0</v>
      </c>
      <c r="M414" s="58" t="str">
        <f aca="false">IF(ISERROR(1-(K414/L414)),"-",1-(K414/L414))</f>
        <v>-</v>
      </c>
      <c r="N414" s="59" t="str">
        <f aca="false">IF(ISERROR(L414/E414),"-",L414/E414)</f>
        <v>-</v>
      </c>
      <c r="O414" s="60" t="str">
        <f aca="false">IF(ISERROR(L414/E414),"-",L414/E414)</f>
        <v>-</v>
      </c>
      <c r="P414" s="60" t="n">
        <v>0.950000000000061</v>
      </c>
      <c r="Q414" s="60" t="n">
        <v>0.850000000000031</v>
      </c>
      <c r="R414" s="61"/>
      <c r="S414" s="1"/>
      <c r="T414" s="24" t="n">
        <f aca="false">+T413-U413</f>
        <v>0</v>
      </c>
      <c r="U414" s="24"/>
      <c r="V414" s="58" t="str">
        <f aca="false">IF(ISERR(U414/T414),"-",U414/T414)</f>
        <v>-</v>
      </c>
      <c r="W414" s="24"/>
      <c r="X414" s="24"/>
      <c r="Y414" s="24"/>
      <c r="Z414" s="24"/>
      <c r="AA414" s="24" t="n">
        <f aca="false">SUM(W414:Z414)</f>
        <v>0</v>
      </c>
      <c r="AB414" s="58" t="str">
        <f aca="false">IF(ISERROR(1-(Z414/AA414)),"-",1-(Z414/AA414))</f>
        <v>-</v>
      </c>
      <c r="AC414" s="59" t="str">
        <f aca="false">IF(ISERROR(AA414/T414),"-",AA414/T414)</f>
        <v>-</v>
      </c>
      <c r="AD414" s="60" t="str">
        <f aca="false">IF(ISERROR(AA414/T414),"-",AA414/T414)</f>
        <v>-</v>
      </c>
      <c r="AE414" s="60" t="n">
        <v>0.95</v>
      </c>
      <c r="AF414" s="60" t="n">
        <v>0.85</v>
      </c>
      <c r="AG414" s="61"/>
      <c r="AH414" s="1"/>
      <c r="AI414" s="1"/>
      <c r="AJ414" s="1"/>
      <c r="AK414" s="1"/>
    </row>
    <row r="415" customFormat="false" ht="14.25" hidden="false" customHeight="true" outlineLevel="0" collapsed="false">
      <c r="A415" s="1"/>
      <c r="B415" s="63" t="s">
        <v>43</v>
      </c>
      <c r="C415" s="64" t="n">
        <v>45698</v>
      </c>
      <c r="D415" s="1"/>
      <c r="E415" s="24" t="n">
        <f aca="false">+E414-F414</f>
        <v>0</v>
      </c>
      <c r="F415" s="24"/>
      <c r="G415" s="58" t="str">
        <f aca="false">IF(ISERR(F415/E415),"-",F415/E415)</f>
        <v>-</v>
      </c>
      <c r="H415" s="24"/>
      <c r="I415" s="24"/>
      <c r="J415" s="24"/>
      <c r="K415" s="24"/>
      <c r="L415" s="24" t="n">
        <f aca="false">SUM(H415:K415)</f>
        <v>0</v>
      </c>
      <c r="M415" s="58" t="str">
        <f aca="false">IF(ISERROR(1-(K415/L415)),"-",1-(K415/L415))</f>
        <v>-</v>
      </c>
      <c r="N415" s="59" t="str">
        <f aca="false">IF(ISERROR(L415/E415),"-",L415/E415)</f>
        <v>-</v>
      </c>
      <c r="O415" s="60" t="str">
        <f aca="false">IF(ISERROR(L415/E415),"-",L415/E415)</f>
        <v>-</v>
      </c>
      <c r="P415" s="60" t="n">
        <v>0.950000000000061</v>
      </c>
      <c r="Q415" s="60" t="n">
        <v>0.850000000000031</v>
      </c>
      <c r="R415" s="61"/>
      <c r="S415" s="1"/>
      <c r="T415" s="24" t="n">
        <f aca="false">+T414-U414</f>
        <v>0</v>
      </c>
      <c r="U415" s="24"/>
      <c r="V415" s="58" t="str">
        <f aca="false">IF(ISERR(U415/T415),"-",U415/T415)</f>
        <v>-</v>
      </c>
      <c r="W415" s="24"/>
      <c r="X415" s="24"/>
      <c r="Y415" s="24"/>
      <c r="Z415" s="24"/>
      <c r="AA415" s="24" t="n">
        <f aca="false">SUM(W415:Z415)</f>
        <v>0</v>
      </c>
      <c r="AB415" s="58" t="str">
        <f aca="false">IF(ISERROR(1-(Z415/AA415)),"-",1-(Z415/AA415))</f>
        <v>-</v>
      </c>
      <c r="AC415" s="59" t="str">
        <f aca="false">IF(ISERROR(AA415/T415),"-",AA415/T415)</f>
        <v>-</v>
      </c>
      <c r="AD415" s="60" t="str">
        <f aca="false">IF(ISERROR(AA415/T415),"-",AA415/T415)</f>
        <v>-</v>
      </c>
      <c r="AE415" s="60" t="n">
        <v>0.95</v>
      </c>
      <c r="AF415" s="60" t="n">
        <v>0.85</v>
      </c>
      <c r="AG415" s="61"/>
      <c r="AH415" s="1"/>
      <c r="AI415" s="1"/>
      <c r="AJ415" s="1"/>
      <c r="AK415" s="1"/>
    </row>
    <row r="416" customFormat="false" ht="14.25" hidden="false" customHeight="true" outlineLevel="0" collapsed="false">
      <c r="A416" s="1"/>
      <c r="B416" s="63" t="s">
        <v>43</v>
      </c>
      <c r="C416" s="64" t="n">
        <v>45699</v>
      </c>
      <c r="D416" s="1"/>
      <c r="E416" s="24" t="n">
        <f aca="false">+E415-F415</f>
        <v>0</v>
      </c>
      <c r="F416" s="24"/>
      <c r="G416" s="58" t="str">
        <f aca="false">IF(ISERR(F416/E416),"-",F416/E416)</f>
        <v>-</v>
      </c>
      <c r="H416" s="24"/>
      <c r="I416" s="24"/>
      <c r="J416" s="24"/>
      <c r="K416" s="24"/>
      <c r="L416" s="24" t="n">
        <f aca="false">SUM(H416:K416)</f>
        <v>0</v>
      </c>
      <c r="M416" s="58" t="str">
        <f aca="false">IF(ISERROR(1-(K416/L416)),"-",1-(K416/L416))</f>
        <v>-</v>
      </c>
      <c r="N416" s="59" t="str">
        <f aca="false">IF(ISERROR(L416/E416),"-",L416/E416)</f>
        <v>-</v>
      </c>
      <c r="O416" s="60" t="str">
        <f aca="false">IF(ISERROR(L416/E416),"-",L416/E416)</f>
        <v>-</v>
      </c>
      <c r="P416" s="60" t="n">
        <v>0.950000000000061</v>
      </c>
      <c r="Q416" s="60" t="n">
        <v>0.850000000000031</v>
      </c>
      <c r="R416" s="61"/>
      <c r="S416" s="1"/>
      <c r="T416" s="24" t="n">
        <f aca="false">+T415-U415</f>
        <v>0</v>
      </c>
      <c r="U416" s="24"/>
      <c r="V416" s="58" t="str">
        <f aca="false">IF(ISERR(U416/T416),"-",U416/T416)</f>
        <v>-</v>
      </c>
      <c r="W416" s="24"/>
      <c r="X416" s="24"/>
      <c r="Y416" s="24"/>
      <c r="Z416" s="24"/>
      <c r="AA416" s="24" t="n">
        <f aca="false">SUM(W416:Z416)</f>
        <v>0</v>
      </c>
      <c r="AB416" s="58" t="str">
        <f aca="false">IF(ISERROR(1-(Z416/AA416)),"-",1-(Z416/AA416))</f>
        <v>-</v>
      </c>
      <c r="AC416" s="59" t="str">
        <f aca="false">IF(ISERROR(AA416/T416),"-",AA416/T416)</f>
        <v>-</v>
      </c>
      <c r="AD416" s="60" t="str">
        <f aca="false">IF(ISERROR(AA416/T416),"-",AA416/T416)</f>
        <v>-</v>
      </c>
      <c r="AE416" s="60" t="n">
        <v>0.95</v>
      </c>
      <c r="AF416" s="60" t="n">
        <v>0.85</v>
      </c>
      <c r="AG416" s="61"/>
      <c r="AH416" s="1"/>
      <c r="AI416" s="1"/>
      <c r="AJ416" s="1"/>
      <c r="AK416" s="1"/>
    </row>
    <row r="417" customFormat="false" ht="14.25" hidden="false" customHeight="true" outlineLevel="0" collapsed="false">
      <c r="A417" s="1"/>
      <c r="B417" s="63" t="s">
        <v>43</v>
      </c>
      <c r="C417" s="64" t="n">
        <v>45700</v>
      </c>
      <c r="D417" s="1"/>
      <c r="E417" s="24" t="n">
        <f aca="false">+E416-F416</f>
        <v>0</v>
      </c>
      <c r="F417" s="24"/>
      <c r="G417" s="58" t="str">
        <f aca="false">IF(ISERR(F417/E417),"-",F417/E417)</f>
        <v>-</v>
      </c>
      <c r="H417" s="24"/>
      <c r="I417" s="24"/>
      <c r="J417" s="24"/>
      <c r="K417" s="24"/>
      <c r="L417" s="24" t="n">
        <f aca="false">SUM(H417:K417)</f>
        <v>0</v>
      </c>
      <c r="M417" s="58" t="str">
        <f aca="false">IF(ISERROR(1-(K417/L417)),"-",1-(K417/L417))</f>
        <v>-</v>
      </c>
      <c r="N417" s="59" t="str">
        <f aca="false">IF(ISERROR(L417/E417),"-",L417/E417)</f>
        <v>-</v>
      </c>
      <c r="O417" s="60" t="str">
        <f aca="false">IF(ISERROR(L417/E417),"-",L417/E417)</f>
        <v>-</v>
      </c>
      <c r="P417" s="60" t="n">
        <v>0.950000000000062</v>
      </c>
      <c r="Q417" s="60" t="n">
        <v>0.850000000000031</v>
      </c>
      <c r="R417" s="61"/>
      <c r="S417" s="1"/>
      <c r="T417" s="24" t="n">
        <f aca="false">+T416-U416</f>
        <v>0</v>
      </c>
      <c r="U417" s="24"/>
      <c r="V417" s="58" t="str">
        <f aca="false">IF(ISERR(U417/T417),"-",U417/T417)</f>
        <v>-</v>
      </c>
      <c r="W417" s="24"/>
      <c r="X417" s="24"/>
      <c r="Y417" s="24"/>
      <c r="Z417" s="24"/>
      <c r="AA417" s="24" t="n">
        <f aca="false">SUM(W417:Z417)</f>
        <v>0</v>
      </c>
      <c r="AB417" s="58" t="str">
        <f aca="false">IF(ISERROR(1-(Z417/AA417)),"-",1-(Z417/AA417))</f>
        <v>-</v>
      </c>
      <c r="AC417" s="59" t="str">
        <f aca="false">IF(ISERROR(AA417/T417),"-",AA417/T417)</f>
        <v>-</v>
      </c>
      <c r="AD417" s="60" t="str">
        <f aca="false">IF(ISERROR(AA417/T417),"-",AA417/T417)</f>
        <v>-</v>
      </c>
      <c r="AE417" s="60" t="n">
        <v>0.95</v>
      </c>
      <c r="AF417" s="60" t="n">
        <v>0.85</v>
      </c>
      <c r="AG417" s="61"/>
      <c r="AH417" s="1"/>
      <c r="AI417" s="1"/>
      <c r="AJ417" s="1"/>
      <c r="AK417" s="1"/>
    </row>
    <row r="418" customFormat="false" ht="14.25" hidden="false" customHeight="true" outlineLevel="0" collapsed="false">
      <c r="A418" s="1"/>
      <c r="B418" s="63" t="s">
        <v>43</v>
      </c>
      <c r="C418" s="64" t="n">
        <v>45701</v>
      </c>
      <c r="D418" s="1"/>
      <c r="E418" s="24" t="n">
        <f aca="false">+E417-F417</f>
        <v>0</v>
      </c>
      <c r="F418" s="24"/>
      <c r="G418" s="58" t="str">
        <f aca="false">IF(ISERR(F418/E418),"-",F418/E418)</f>
        <v>-</v>
      </c>
      <c r="H418" s="24"/>
      <c r="I418" s="24"/>
      <c r="J418" s="24"/>
      <c r="K418" s="24"/>
      <c r="L418" s="24" t="n">
        <f aca="false">SUM(H418:K418)</f>
        <v>0</v>
      </c>
      <c r="M418" s="58" t="str">
        <f aca="false">IF(ISERROR(1-(K418/L418)),"-",1-(K418/L418))</f>
        <v>-</v>
      </c>
      <c r="N418" s="59" t="str">
        <f aca="false">IF(ISERROR(L418/E418),"-",L418/E418)</f>
        <v>-</v>
      </c>
      <c r="O418" s="60" t="str">
        <f aca="false">IF(ISERROR(L418/E418),"-",L418/E418)</f>
        <v>-</v>
      </c>
      <c r="P418" s="60" t="n">
        <v>0.950000000000062</v>
      </c>
      <c r="Q418" s="60" t="n">
        <v>0.850000000000031</v>
      </c>
      <c r="R418" s="61"/>
      <c r="S418" s="1"/>
      <c r="T418" s="24" t="n">
        <f aca="false">+T417-U417</f>
        <v>0</v>
      </c>
      <c r="U418" s="24"/>
      <c r="V418" s="58" t="str">
        <f aca="false">IF(ISERR(U418/T418),"-",U418/T418)</f>
        <v>-</v>
      </c>
      <c r="W418" s="24"/>
      <c r="X418" s="24"/>
      <c r="Y418" s="24"/>
      <c r="Z418" s="24"/>
      <c r="AA418" s="24" t="n">
        <f aca="false">SUM(W418:Z418)</f>
        <v>0</v>
      </c>
      <c r="AB418" s="58" t="str">
        <f aca="false">IF(ISERROR(1-(Z418/AA418)),"-",1-(Z418/AA418))</f>
        <v>-</v>
      </c>
      <c r="AC418" s="59" t="str">
        <f aca="false">IF(ISERROR(AA418/T418),"-",AA418/T418)</f>
        <v>-</v>
      </c>
      <c r="AD418" s="60" t="str">
        <f aca="false">IF(ISERROR(AA418/T418),"-",AA418/T418)</f>
        <v>-</v>
      </c>
      <c r="AE418" s="60" t="n">
        <v>0.95</v>
      </c>
      <c r="AF418" s="60" t="n">
        <v>0.85</v>
      </c>
      <c r="AG418" s="61"/>
      <c r="AH418" s="1"/>
      <c r="AI418" s="1"/>
      <c r="AJ418" s="1"/>
      <c r="AK418" s="1"/>
    </row>
    <row r="419" customFormat="false" ht="14.25" hidden="false" customHeight="true" outlineLevel="0" collapsed="false">
      <c r="A419" s="1"/>
      <c r="B419" s="63" t="s">
        <v>43</v>
      </c>
      <c r="C419" s="64" t="n">
        <v>45702</v>
      </c>
      <c r="D419" s="1"/>
      <c r="E419" s="24" t="n">
        <f aca="false">+E418-F418</f>
        <v>0</v>
      </c>
      <c r="F419" s="24"/>
      <c r="G419" s="58" t="str">
        <f aca="false">IF(ISERR(F419/E419),"-",F419/E419)</f>
        <v>-</v>
      </c>
      <c r="H419" s="24"/>
      <c r="I419" s="24"/>
      <c r="J419" s="24"/>
      <c r="K419" s="24"/>
      <c r="L419" s="24" t="n">
        <f aca="false">SUM(H419:K419)</f>
        <v>0</v>
      </c>
      <c r="M419" s="58" t="str">
        <f aca="false">IF(ISERROR(1-(K419/L419)),"-",1-(K419/L419))</f>
        <v>-</v>
      </c>
      <c r="N419" s="59" t="str">
        <f aca="false">IF(ISERROR(L419/E419),"-",L419/E419)</f>
        <v>-</v>
      </c>
      <c r="O419" s="60" t="str">
        <f aca="false">IF(ISERROR(L419/E419),"-",L419/E419)</f>
        <v>-</v>
      </c>
      <c r="P419" s="60" t="n">
        <v>0.950000000000062</v>
      </c>
      <c r="Q419" s="60" t="n">
        <v>0.850000000000031</v>
      </c>
      <c r="R419" s="61"/>
      <c r="S419" s="1"/>
      <c r="T419" s="24" t="n">
        <f aca="false">+T418-U418</f>
        <v>0</v>
      </c>
      <c r="U419" s="24"/>
      <c r="V419" s="58" t="str">
        <f aca="false">IF(ISERR(U419/T419),"-",U419/T419)</f>
        <v>-</v>
      </c>
      <c r="W419" s="24"/>
      <c r="X419" s="24"/>
      <c r="Y419" s="24"/>
      <c r="Z419" s="24"/>
      <c r="AA419" s="24" t="n">
        <f aca="false">SUM(W419:Z419)</f>
        <v>0</v>
      </c>
      <c r="AB419" s="58" t="str">
        <f aca="false">IF(ISERROR(1-(Z419/AA419)),"-",1-(Z419/AA419))</f>
        <v>-</v>
      </c>
      <c r="AC419" s="59" t="str">
        <f aca="false">IF(ISERROR(AA419/T419),"-",AA419/T419)</f>
        <v>-</v>
      </c>
      <c r="AD419" s="60" t="str">
        <f aca="false">IF(ISERROR(AA419/T419),"-",AA419/T419)</f>
        <v>-</v>
      </c>
      <c r="AE419" s="60" t="n">
        <v>0.95</v>
      </c>
      <c r="AF419" s="60" t="n">
        <v>0.85</v>
      </c>
      <c r="AG419" s="61"/>
      <c r="AH419" s="1"/>
      <c r="AI419" s="1"/>
      <c r="AJ419" s="1"/>
      <c r="AK419" s="1"/>
    </row>
    <row r="420" customFormat="false" ht="14.25" hidden="false" customHeight="true" outlineLevel="0" collapsed="false">
      <c r="A420" s="1"/>
      <c r="B420" s="63" t="s">
        <v>43</v>
      </c>
      <c r="C420" s="64" t="n">
        <v>45703</v>
      </c>
      <c r="D420" s="1"/>
      <c r="E420" s="24" t="n">
        <f aca="false">+E419-F419</f>
        <v>0</v>
      </c>
      <c r="F420" s="24"/>
      <c r="G420" s="58" t="str">
        <f aca="false">IF(ISERR(F420/E420),"-",F420/E420)</f>
        <v>-</v>
      </c>
      <c r="H420" s="24"/>
      <c r="I420" s="24"/>
      <c r="J420" s="24"/>
      <c r="K420" s="24"/>
      <c r="L420" s="24" t="n">
        <f aca="false">SUM(H420:K420)</f>
        <v>0</v>
      </c>
      <c r="M420" s="58" t="str">
        <f aca="false">IF(ISERROR(1-(K420/L420)),"-",1-(K420/L420))</f>
        <v>-</v>
      </c>
      <c r="N420" s="59" t="str">
        <f aca="false">IF(ISERROR(L420/E420),"-",L420/E420)</f>
        <v>-</v>
      </c>
      <c r="O420" s="60" t="str">
        <f aca="false">IF(ISERROR(L420/E420),"-",L420/E420)</f>
        <v>-</v>
      </c>
      <c r="P420" s="60" t="n">
        <v>0.950000000000062</v>
      </c>
      <c r="Q420" s="60" t="n">
        <v>0.850000000000031</v>
      </c>
      <c r="R420" s="61"/>
      <c r="S420" s="1"/>
      <c r="T420" s="24" t="n">
        <f aca="false">+T419-U419</f>
        <v>0</v>
      </c>
      <c r="U420" s="24"/>
      <c r="V420" s="58" t="str">
        <f aca="false">IF(ISERR(U420/T420),"-",U420/T420)</f>
        <v>-</v>
      </c>
      <c r="W420" s="24"/>
      <c r="X420" s="24"/>
      <c r="Y420" s="24"/>
      <c r="Z420" s="24"/>
      <c r="AA420" s="24" t="n">
        <f aca="false">SUM(W420:Z420)</f>
        <v>0</v>
      </c>
      <c r="AB420" s="58" t="str">
        <f aca="false">IF(ISERROR(1-(Z420/AA420)),"-",1-(Z420/AA420))</f>
        <v>-</v>
      </c>
      <c r="AC420" s="59" t="str">
        <f aca="false">IF(ISERROR(AA420/T420),"-",AA420/T420)</f>
        <v>-</v>
      </c>
      <c r="AD420" s="60" t="str">
        <f aca="false">IF(ISERROR(AA420/T420),"-",AA420/T420)</f>
        <v>-</v>
      </c>
      <c r="AE420" s="60" t="n">
        <v>0.95</v>
      </c>
      <c r="AF420" s="60" t="n">
        <v>0.85</v>
      </c>
      <c r="AG420" s="61"/>
      <c r="AH420" s="1"/>
      <c r="AI420" s="1"/>
      <c r="AJ420" s="1"/>
      <c r="AK420" s="1"/>
    </row>
    <row r="421" customFormat="false" ht="14.25" hidden="false" customHeight="true" outlineLevel="0" collapsed="false">
      <c r="A421" s="1"/>
      <c r="B421" s="63" t="s">
        <v>43</v>
      </c>
      <c r="C421" s="64" t="n">
        <v>45704</v>
      </c>
      <c r="D421" s="1"/>
      <c r="E421" s="24" t="n">
        <f aca="false">+E420-F420</f>
        <v>0</v>
      </c>
      <c r="F421" s="24"/>
      <c r="G421" s="58" t="str">
        <f aca="false">IF(ISERR(F421/E421),"-",F421/E421)</f>
        <v>-</v>
      </c>
      <c r="H421" s="24"/>
      <c r="I421" s="24"/>
      <c r="J421" s="24"/>
      <c r="K421" s="24"/>
      <c r="L421" s="24" t="n">
        <f aca="false">SUM(H421:K421)</f>
        <v>0</v>
      </c>
      <c r="M421" s="58" t="str">
        <f aca="false">IF(ISERROR(1-(K421/L421)),"-",1-(K421/L421))</f>
        <v>-</v>
      </c>
      <c r="N421" s="59" t="str">
        <f aca="false">IF(ISERROR(L421/E421),"-",L421/E421)</f>
        <v>-</v>
      </c>
      <c r="O421" s="60" t="str">
        <f aca="false">IF(ISERROR(L421/E421),"-",L421/E421)</f>
        <v>-</v>
      </c>
      <c r="P421" s="60" t="n">
        <v>0.950000000000062</v>
      </c>
      <c r="Q421" s="60" t="n">
        <v>0.850000000000031</v>
      </c>
      <c r="R421" s="61"/>
      <c r="S421" s="1"/>
      <c r="T421" s="24" t="n">
        <f aca="false">+T420-U420</f>
        <v>0</v>
      </c>
      <c r="U421" s="24"/>
      <c r="V421" s="58" t="str">
        <f aca="false">IF(ISERR(U421/T421),"-",U421/T421)</f>
        <v>-</v>
      </c>
      <c r="W421" s="24"/>
      <c r="X421" s="24"/>
      <c r="Y421" s="24"/>
      <c r="Z421" s="24"/>
      <c r="AA421" s="24" t="n">
        <f aca="false">SUM(W421:Z421)</f>
        <v>0</v>
      </c>
      <c r="AB421" s="58" t="str">
        <f aca="false">IF(ISERROR(1-(Z421/AA421)),"-",1-(Z421/AA421))</f>
        <v>-</v>
      </c>
      <c r="AC421" s="59" t="str">
        <f aca="false">IF(ISERROR(AA421/T421),"-",AA421/T421)</f>
        <v>-</v>
      </c>
      <c r="AD421" s="60" t="str">
        <f aca="false">IF(ISERROR(AA421/T421),"-",AA421/T421)</f>
        <v>-</v>
      </c>
      <c r="AE421" s="60" t="n">
        <v>0.95</v>
      </c>
      <c r="AF421" s="60" t="n">
        <v>0.85</v>
      </c>
      <c r="AG421" s="61"/>
      <c r="AH421" s="1"/>
      <c r="AI421" s="1"/>
      <c r="AJ421" s="1"/>
      <c r="AK421" s="1"/>
    </row>
    <row r="422" customFormat="false" ht="14.25" hidden="false" customHeight="true" outlineLevel="0" collapsed="false">
      <c r="A422" s="1"/>
      <c r="B422" s="63" t="s">
        <v>43</v>
      </c>
      <c r="C422" s="64" t="n">
        <v>45705</v>
      </c>
      <c r="D422" s="1"/>
      <c r="E422" s="24" t="n">
        <f aca="false">+E421-F421</f>
        <v>0</v>
      </c>
      <c r="F422" s="24"/>
      <c r="G422" s="58" t="str">
        <f aca="false">IF(ISERR(F422/E422),"-",F422/E422)</f>
        <v>-</v>
      </c>
      <c r="H422" s="24"/>
      <c r="I422" s="24"/>
      <c r="J422" s="24"/>
      <c r="K422" s="24"/>
      <c r="L422" s="24" t="n">
        <f aca="false">SUM(H422:K422)</f>
        <v>0</v>
      </c>
      <c r="M422" s="58" t="str">
        <f aca="false">IF(ISERROR(1-(K422/L422)),"-",1-(K422/L422))</f>
        <v>-</v>
      </c>
      <c r="N422" s="59" t="str">
        <f aca="false">IF(ISERROR(L422/E422),"-",L422/E422)</f>
        <v>-</v>
      </c>
      <c r="O422" s="60" t="str">
        <f aca="false">IF(ISERROR(L422/E422),"-",L422/E422)</f>
        <v>-</v>
      </c>
      <c r="P422" s="60" t="n">
        <v>0.950000000000062</v>
      </c>
      <c r="Q422" s="60" t="n">
        <v>0.850000000000031</v>
      </c>
      <c r="R422" s="61"/>
      <c r="S422" s="1"/>
      <c r="T422" s="24" t="n">
        <f aca="false">+T421-U421</f>
        <v>0</v>
      </c>
      <c r="U422" s="24"/>
      <c r="V422" s="58" t="str">
        <f aca="false">IF(ISERR(U422/T422),"-",U422/T422)</f>
        <v>-</v>
      </c>
      <c r="W422" s="24"/>
      <c r="X422" s="24"/>
      <c r="Y422" s="24"/>
      <c r="Z422" s="24"/>
      <c r="AA422" s="24" t="n">
        <f aca="false">SUM(W422:Z422)</f>
        <v>0</v>
      </c>
      <c r="AB422" s="58" t="str">
        <f aca="false">IF(ISERROR(1-(Z422/AA422)),"-",1-(Z422/AA422))</f>
        <v>-</v>
      </c>
      <c r="AC422" s="59" t="str">
        <f aca="false">IF(ISERROR(AA422/T422),"-",AA422/T422)</f>
        <v>-</v>
      </c>
      <c r="AD422" s="60" t="str">
        <f aca="false">IF(ISERROR(AA422/T422),"-",AA422/T422)</f>
        <v>-</v>
      </c>
      <c r="AE422" s="60" t="n">
        <v>0.95</v>
      </c>
      <c r="AF422" s="60" t="n">
        <v>0.85</v>
      </c>
      <c r="AG422" s="61"/>
      <c r="AH422" s="1"/>
      <c r="AI422" s="1"/>
      <c r="AJ422" s="1"/>
      <c r="AK422" s="1"/>
    </row>
    <row r="423" customFormat="false" ht="14.25" hidden="false" customHeight="true" outlineLevel="0" collapsed="false">
      <c r="A423" s="1"/>
      <c r="B423" s="63" t="s">
        <v>43</v>
      </c>
      <c r="C423" s="64" t="n">
        <v>45706</v>
      </c>
      <c r="D423" s="1"/>
      <c r="E423" s="24" t="n">
        <f aca="false">+E422-F422</f>
        <v>0</v>
      </c>
      <c r="F423" s="24"/>
      <c r="G423" s="58" t="str">
        <f aca="false">IF(ISERR(F423/E423),"-",F423/E423)</f>
        <v>-</v>
      </c>
      <c r="H423" s="24"/>
      <c r="I423" s="24"/>
      <c r="J423" s="24"/>
      <c r="K423" s="24"/>
      <c r="L423" s="24" t="n">
        <f aca="false">SUM(H423:K423)</f>
        <v>0</v>
      </c>
      <c r="M423" s="58" t="str">
        <f aca="false">IF(ISERROR(1-(K423/L423)),"-",1-(K423/L423))</f>
        <v>-</v>
      </c>
      <c r="N423" s="59" t="str">
        <f aca="false">IF(ISERROR(L423/E423),"-",L423/E423)</f>
        <v>-</v>
      </c>
      <c r="O423" s="60" t="str">
        <f aca="false">IF(ISERROR(L423/E423),"-",L423/E423)</f>
        <v>-</v>
      </c>
      <c r="P423" s="60" t="n">
        <v>0.950000000000062</v>
      </c>
      <c r="Q423" s="60" t="n">
        <v>0.850000000000031</v>
      </c>
      <c r="R423" s="61"/>
      <c r="S423" s="1"/>
      <c r="T423" s="24" t="n">
        <f aca="false">+T422-U422</f>
        <v>0</v>
      </c>
      <c r="U423" s="24"/>
      <c r="V423" s="58" t="str">
        <f aca="false">IF(ISERR(U423/T423),"-",U423/T423)</f>
        <v>-</v>
      </c>
      <c r="W423" s="24"/>
      <c r="X423" s="24"/>
      <c r="Y423" s="24"/>
      <c r="Z423" s="24"/>
      <c r="AA423" s="24" t="n">
        <f aca="false">SUM(W423:Z423)</f>
        <v>0</v>
      </c>
      <c r="AB423" s="58" t="str">
        <f aca="false">IF(ISERROR(1-(Z423/AA423)),"-",1-(Z423/AA423))</f>
        <v>-</v>
      </c>
      <c r="AC423" s="59" t="str">
        <f aca="false">IF(ISERROR(AA423/T423),"-",AA423/T423)</f>
        <v>-</v>
      </c>
      <c r="AD423" s="60" t="str">
        <f aca="false">IF(ISERROR(AA423/T423),"-",AA423/T423)</f>
        <v>-</v>
      </c>
      <c r="AE423" s="60" t="n">
        <v>0.95</v>
      </c>
      <c r="AF423" s="60" t="n">
        <v>0.85</v>
      </c>
      <c r="AG423" s="61"/>
      <c r="AH423" s="1"/>
      <c r="AI423" s="1"/>
      <c r="AJ423" s="1"/>
      <c r="AK423" s="1"/>
    </row>
    <row r="424" customFormat="false" ht="14.25" hidden="false" customHeight="true" outlineLevel="0" collapsed="false">
      <c r="A424" s="1"/>
      <c r="B424" s="63" t="s">
        <v>43</v>
      </c>
      <c r="C424" s="64" t="n">
        <v>45707</v>
      </c>
      <c r="D424" s="1"/>
      <c r="E424" s="24" t="n">
        <f aca="false">+E423-F423</f>
        <v>0</v>
      </c>
      <c r="F424" s="24"/>
      <c r="G424" s="58" t="str">
        <f aca="false">IF(ISERR(F424/E424),"-",F424/E424)</f>
        <v>-</v>
      </c>
      <c r="H424" s="24"/>
      <c r="I424" s="24"/>
      <c r="J424" s="24"/>
      <c r="K424" s="24"/>
      <c r="L424" s="24" t="n">
        <f aca="false">SUM(H424:K424)</f>
        <v>0</v>
      </c>
      <c r="M424" s="58" t="str">
        <f aca="false">IF(ISERROR(1-(K424/L424)),"-",1-(K424/L424))</f>
        <v>-</v>
      </c>
      <c r="N424" s="59" t="str">
        <f aca="false">IF(ISERROR(L424/E424),"-",L424/E424)</f>
        <v>-</v>
      </c>
      <c r="O424" s="60" t="str">
        <f aca="false">IF(ISERROR(L424/E424),"-",L424/E424)</f>
        <v>-</v>
      </c>
      <c r="P424" s="60" t="n">
        <v>0.950000000000063</v>
      </c>
      <c r="Q424" s="60" t="n">
        <v>0.850000000000031</v>
      </c>
      <c r="R424" s="61"/>
      <c r="S424" s="1"/>
      <c r="T424" s="24" t="n">
        <f aca="false">+T423-U423</f>
        <v>0</v>
      </c>
      <c r="U424" s="24"/>
      <c r="V424" s="58" t="str">
        <f aca="false">IF(ISERR(U424/T424),"-",U424/T424)</f>
        <v>-</v>
      </c>
      <c r="W424" s="24"/>
      <c r="X424" s="24"/>
      <c r="Y424" s="24"/>
      <c r="Z424" s="24"/>
      <c r="AA424" s="24" t="n">
        <f aca="false">SUM(W424:Z424)</f>
        <v>0</v>
      </c>
      <c r="AB424" s="58" t="str">
        <f aca="false">IF(ISERROR(1-(Z424/AA424)),"-",1-(Z424/AA424))</f>
        <v>-</v>
      </c>
      <c r="AC424" s="59" t="str">
        <f aca="false">IF(ISERROR(AA424/T424),"-",AA424/T424)</f>
        <v>-</v>
      </c>
      <c r="AD424" s="60" t="str">
        <f aca="false">IF(ISERROR(AA424/T424),"-",AA424/T424)</f>
        <v>-</v>
      </c>
      <c r="AE424" s="60" t="n">
        <v>0.95</v>
      </c>
      <c r="AF424" s="60" t="n">
        <v>0.85</v>
      </c>
      <c r="AG424" s="61"/>
      <c r="AH424" s="1"/>
      <c r="AI424" s="1"/>
      <c r="AJ424" s="1"/>
      <c r="AK424" s="1"/>
    </row>
    <row r="425" customFormat="false" ht="14.25" hidden="false" customHeight="true" outlineLevel="0" collapsed="false">
      <c r="A425" s="1"/>
      <c r="B425" s="63" t="s">
        <v>43</v>
      </c>
      <c r="C425" s="64" t="n">
        <v>45708</v>
      </c>
      <c r="D425" s="1"/>
      <c r="E425" s="24" t="n">
        <f aca="false">+E424-F424</f>
        <v>0</v>
      </c>
      <c r="F425" s="24"/>
      <c r="G425" s="58" t="str">
        <f aca="false">IF(ISERR(F425/E425),"-",F425/E425)</f>
        <v>-</v>
      </c>
      <c r="H425" s="24"/>
      <c r="I425" s="24"/>
      <c r="J425" s="24"/>
      <c r="K425" s="24"/>
      <c r="L425" s="24" t="n">
        <f aca="false">SUM(H425:K425)</f>
        <v>0</v>
      </c>
      <c r="M425" s="58" t="str">
        <f aca="false">IF(ISERROR(1-(K425/L425)),"-",1-(K425/L425))</f>
        <v>-</v>
      </c>
      <c r="N425" s="59" t="str">
        <f aca="false">IF(ISERROR(L425/E425),"-",L425/E425)</f>
        <v>-</v>
      </c>
      <c r="O425" s="60" t="str">
        <f aca="false">IF(ISERROR(L425/E425),"-",L425/E425)</f>
        <v>-</v>
      </c>
      <c r="P425" s="60" t="n">
        <v>0.950000000000063</v>
      </c>
      <c r="Q425" s="60" t="n">
        <v>0.850000000000031</v>
      </c>
      <c r="R425" s="61"/>
      <c r="S425" s="1"/>
      <c r="T425" s="24" t="n">
        <f aca="false">+T424-U424</f>
        <v>0</v>
      </c>
      <c r="U425" s="24"/>
      <c r="V425" s="58" t="str">
        <f aca="false">IF(ISERR(U425/T425),"-",U425/T425)</f>
        <v>-</v>
      </c>
      <c r="W425" s="24"/>
      <c r="X425" s="24"/>
      <c r="Y425" s="24"/>
      <c r="Z425" s="24"/>
      <c r="AA425" s="24" t="n">
        <f aca="false">SUM(W425:Z425)</f>
        <v>0</v>
      </c>
      <c r="AB425" s="58" t="str">
        <f aca="false">IF(ISERROR(1-(Z425/AA425)),"-",1-(Z425/AA425))</f>
        <v>-</v>
      </c>
      <c r="AC425" s="59" t="str">
        <f aca="false">IF(ISERROR(AA425/T425),"-",AA425/T425)</f>
        <v>-</v>
      </c>
      <c r="AD425" s="60" t="str">
        <f aca="false">IF(ISERROR(AA425/T425),"-",AA425/T425)</f>
        <v>-</v>
      </c>
      <c r="AE425" s="60" t="n">
        <v>0.95</v>
      </c>
      <c r="AF425" s="60" t="n">
        <v>0.85</v>
      </c>
      <c r="AG425" s="61"/>
      <c r="AH425" s="1"/>
      <c r="AI425" s="1"/>
      <c r="AJ425" s="1"/>
      <c r="AK425" s="1"/>
    </row>
    <row r="426" customFormat="false" ht="14.25" hidden="false" customHeight="true" outlineLevel="0" collapsed="false">
      <c r="A426" s="1"/>
      <c r="B426" s="63" t="s">
        <v>43</v>
      </c>
      <c r="C426" s="64" t="n">
        <v>45709</v>
      </c>
      <c r="D426" s="1"/>
      <c r="E426" s="24" t="n">
        <f aca="false">+E425-F425</f>
        <v>0</v>
      </c>
      <c r="F426" s="24"/>
      <c r="G426" s="58" t="str">
        <f aca="false">IF(ISERR(F426/E426),"-",F426/E426)</f>
        <v>-</v>
      </c>
      <c r="H426" s="24"/>
      <c r="I426" s="24"/>
      <c r="J426" s="24"/>
      <c r="K426" s="24"/>
      <c r="L426" s="24" t="n">
        <f aca="false">SUM(H426:K426)</f>
        <v>0</v>
      </c>
      <c r="M426" s="58" t="str">
        <f aca="false">IF(ISERROR(1-(K426/L426)),"-",1-(K426/L426))</f>
        <v>-</v>
      </c>
      <c r="N426" s="59" t="str">
        <f aca="false">IF(ISERROR(L426/E426),"-",L426/E426)</f>
        <v>-</v>
      </c>
      <c r="O426" s="60" t="str">
        <f aca="false">IF(ISERROR(L426/E426),"-",L426/E426)</f>
        <v>-</v>
      </c>
      <c r="P426" s="60" t="n">
        <v>0.950000000000063</v>
      </c>
      <c r="Q426" s="60" t="n">
        <v>0.850000000000031</v>
      </c>
      <c r="R426" s="61"/>
      <c r="S426" s="1"/>
      <c r="T426" s="24" t="n">
        <f aca="false">+T425-U425</f>
        <v>0</v>
      </c>
      <c r="U426" s="24"/>
      <c r="V426" s="58" t="str">
        <f aca="false">IF(ISERR(U426/T426),"-",U426/T426)</f>
        <v>-</v>
      </c>
      <c r="W426" s="24"/>
      <c r="X426" s="24"/>
      <c r="Y426" s="24"/>
      <c r="Z426" s="24"/>
      <c r="AA426" s="24" t="n">
        <f aca="false">SUM(W426:Z426)</f>
        <v>0</v>
      </c>
      <c r="AB426" s="58" t="str">
        <f aca="false">IF(ISERROR(1-(Z426/AA426)),"-",1-(Z426/AA426))</f>
        <v>-</v>
      </c>
      <c r="AC426" s="59" t="str">
        <f aca="false">IF(ISERROR(AA426/T426),"-",AA426/T426)</f>
        <v>-</v>
      </c>
      <c r="AD426" s="60" t="str">
        <f aca="false">IF(ISERROR(AA426/T426),"-",AA426/T426)</f>
        <v>-</v>
      </c>
      <c r="AE426" s="60" t="n">
        <v>0.95</v>
      </c>
      <c r="AF426" s="60" t="n">
        <v>0.85</v>
      </c>
      <c r="AG426" s="61"/>
      <c r="AH426" s="1"/>
      <c r="AI426" s="1"/>
      <c r="AJ426" s="1"/>
      <c r="AK426" s="1"/>
    </row>
    <row r="427" customFormat="false" ht="14.25" hidden="false" customHeight="true" outlineLevel="0" collapsed="false">
      <c r="A427" s="1"/>
      <c r="B427" s="63" t="s">
        <v>43</v>
      </c>
      <c r="C427" s="64" t="n">
        <v>45710</v>
      </c>
      <c r="D427" s="1"/>
      <c r="E427" s="24" t="n">
        <f aca="false">+E426-F426</f>
        <v>0</v>
      </c>
      <c r="F427" s="24"/>
      <c r="G427" s="58" t="str">
        <f aca="false">IF(ISERR(F427/E427),"-",F427/E427)</f>
        <v>-</v>
      </c>
      <c r="H427" s="24"/>
      <c r="I427" s="24"/>
      <c r="J427" s="24"/>
      <c r="K427" s="24"/>
      <c r="L427" s="24" t="n">
        <f aca="false">SUM(H427:K427)</f>
        <v>0</v>
      </c>
      <c r="M427" s="58" t="str">
        <f aca="false">IF(ISERROR(1-(K427/L427)),"-",1-(K427/L427))</f>
        <v>-</v>
      </c>
      <c r="N427" s="59" t="str">
        <f aca="false">IF(ISERROR(L427/E427),"-",L427/E427)</f>
        <v>-</v>
      </c>
      <c r="O427" s="60" t="str">
        <f aca="false">IF(ISERROR(L427/E427),"-",L427/E427)</f>
        <v>-</v>
      </c>
      <c r="P427" s="60" t="n">
        <v>0.950000000000063</v>
      </c>
      <c r="Q427" s="60" t="n">
        <v>0.850000000000032</v>
      </c>
      <c r="R427" s="61"/>
      <c r="S427" s="1"/>
      <c r="T427" s="24" t="n">
        <f aca="false">+T426-U426</f>
        <v>0</v>
      </c>
      <c r="U427" s="24"/>
      <c r="V427" s="58" t="str">
        <f aca="false">IF(ISERR(U427/T427),"-",U427/T427)</f>
        <v>-</v>
      </c>
      <c r="W427" s="24"/>
      <c r="X427" s="24"/>
      <c r="Y427" s="24"/>
      <c r="Z427" s="24"/>
      <c r="AA427" s="24" t="n">
        <f aca="false">SUM(W427:Z427)</f>
        <v>0</v>
      </c>
      <c r="AB427" s="58" t="str">
        <f aca="false">IF(ISERROR(1-(Z427/AA427)),"-",1-(Z427/AA427))</f>
        <v>-</v>
      </c>
      <c r="AC427" s="59" t="str">
        <f aca="false">IF(ISERROR(AA427/T427),"-",AA427/T427)</f>
        <v>-</v>
      </c>
      <c r="AD427" s="60" t="str">
        <f aca="false">IF(ISERROR(AA427/T427),"-",AA427/T427)</f>
        <v>-</v>
      </c>
      <c r="AE427" s="60" t="n">
        <v>0.95</v>
      </c>
      <c r="AF427" s="60" t="n">
        <v>0.85</v>
      </c>
      <c r="AG427" s="61"/>
      <c r="AH427" s="1"/>
      <c r="AI427" s="1"/>
      <c r="AJ427" s="1"/>
      <c r="AK427" s="1"/>
    </row>
    <row r="428" customFormat="false" ht="14.25" hidden="false" customHeight="true" outlineLevel="0" collapsed="false">
      <c r="A428" s="1"/>
      <c r="B428" s="63" t="s">
        <v>43</v>
      </c>
      <c r="C428" s="64" t="n">
        <v>45711</v>
      </c>
      <c r="D428" s="1"/>
      <c r="E428" s="24" t="n">
        <f aca="false">+E427-F427</f>
        <v>0</v>
      </c>
      <c r="F428" s="24"/>
      <c r="G428" s="58" t="str">
        <f aca="false">IF(ISERR(F428/E428),"-",F428/E428)</f>
        <v>-</v>
      </c>
      <c r="H428" s="24"/>
      <c r="I428" s="24"/>
      <c r="J428" s="24"/>
      <c r="K428" s="24"/>
      <c r="L428" s="24" t="n">
        <f aca="false">SUM(H428:K428)</f>
        <v>0</v>
      </c>
      <c r="M428" s="58" t="str">
        <f aca="false">IF(ISERROR(1-(K428/L428)),"-",1-(K428/L428))</f>
        <v>-</v>
      </c>
      <c r="N428" s="59" t="str">
        <f aca="false">IF(ISERROR(L428/E428),"-",L428/E428)</f>
        <v>-</v>
      </c>
      <c r="O428" s="60" t="str">
        <f aca="false">IF(ISERROR(L428/E428),"-",L428/E428)</f>
        <v>-</v>
      </c>
      <c r="P428" s="60" t="n">
        <v>0.950000000000063</v>
      </c>
      <c r="Q428" s="60" t="n">
        <v>0.850000000000032</v>
      </c>
      <c r="R428" s="61"/>
      <c r="S428" s="1"/>
      <c r="T428" s="24" t="n">
        <f aca="false">+T427-U427</f>
        <v>0</v>
      </c>
      <c r="U428" s="24"/>
      <c r="V428" s="58" t="str">
        <f aca="false">IF(ISERR(U428/T428),"-",U428/T428)</f>
        <v>-</v>
      </c>
      <c r="W428" s="24"/>
      <c r="X428" s="24"/>
      <c r="Y428" s="24"/>
      <c r="Z428" s="24"/>
      <c r="AA428" s="24" t="n">
        <f aca="false">SUM(W428:Z428)</f>
        <v>0</v>
      </c>
      <c r="AB428" s="58" t="str">
        <f aca="false">IF(ISERROR(1-(Z428/AA428)),"-",1-(Z428/AA428))</f>
        <v>-</v>
      </c>
      <c r="AC428" s="59" t="str">
        <f aca="false">IF(ISERROR(AA428/T428),"-",AA428/T428)</f>
        <v>-</v>
      </c>
      <c r="AD428" s="60" t="str">
        <f aca="false">IF(ISERROR(AA428/T428),"-",AA428/T428)</f>
        <v>-</v>
      </c>
      <c r="AE428" s="60" t="n">
        <v>0.95</v>
      </c>
      <c r="AF428" s="60" t="n">
        <v>0.85</v>
      </c>
      <c r="AG428" s="61"/>
      <c r="AH428" s="1"/>
      <c r="AI428" s="1"/>
      <c r="AJ428" s="1"/>
      <c r="AK428" s="1"/>
    </row>
    <row r="429" customFormat="false" ht="14.25" hidden="false" customHeight="true" outlineLevel="0" collapsed="false">
      <c r="A429" s="1"/>
      <c r="B429" s="63" t="s">
        <v>43</v>
      </c>
      <c r="C429" s="64" t="n">
        <v>45712</v>
      </c>
      <c r="D429" s="1"/>
      <c r="E429" s="24" t="n">
        <f aca="false">+E428-F428</f>
        <v>0</v>
      </c>
      <c r="F429" s="24"/>
      <c r="G429" s="58" t="str">
        <f aca="false">IF(ISERR(F429/E429),"-",F429/E429)</f>
        <v>-</v>
      </c>
      <c r="H429" s="24"/>
      <c r="I429" s="24"/>
      <c r="J429" s="24"/>
      <c r="K429" s="24"/>
      <c r="L429" s="24" t="n">
        <f aca="false">SUM(H429:K429)</f>
        <v>0</v>
      </c>
      <c r="M429" s="58" t="str">
        <f aca="false">IF(ISERROR(1-(K429/L429)),"-",1-(K429/L429))</f>
        <v>-</v>
      </c>
      <c r="N429" s="59" t="str">
        <f aca="false">IF(ISERROR(L429/E429),"-",L429/E429)</f>
        <v>-</v>
      </c>
      <c r="O429" s="60" t="str">
        <f aca="false">IF(ISERROR(L429/E429),"-",L429/E429)</f>
        <v>-</v>
      </c>
      <c r="P429" s="60" t="n">
        <v>0.950000000000063</v>
      </c>
      <c r="Q429" s="60" t="n">
        <v>0.850000000000032</v>
      </c>
      <c r="R429" s="61"/>
      <c r="S429" s="1"/>
      <c r="T429" s="24" t="n">
        <f aca="false">+T428-U428</f>
        <v>0</v>
      </c>
      <c r="U429" s="24"/>
      <c r="V429" s="58" t="str">
        <f aca="false">IF(ISERR(U429/T429),"-",U429/T429)</f>
        <v>-</v>
      </c>
      <c r="W429" s="24"/>
      <c r="X429" s="24"/>
      <c r="Y429" s="24"/>
      <c r="Z429" s="24"/>
      <c r="AA429" s="24" t="n">
        <f aca="false">SUM(W429:Z429)</f>
        <v>0</v>
      </c>
      <c r="AB429" s="58" t="str">
        <f aca="false">IF(ISERROR(1-(Z429/AA429)),"-",1-(Z429/AA429))</f>
        <v>-</v>
      </c>
      <c r="AC429" s="59" t="str">
        <f aca="false">IF(ISERROR(AA429/T429),"-",AA429/T429)</f>
        <v>-</v>
      </c>
      <c r="AD429" s="60" t="str">
        <f aca="false">IF(ISERROR(AA429/T429),"-",AA429/T429)</f>
        <v>-</v>
      </c>
      <c r="AE429" s="60" t="n">
        <v>0.95</v>
      </c>
      <c r="AF429" s="60" t="n">
        <v>0.85</v>
      </c>
      <c r="AG429" s="61"/>
      <c r="AH429" s="1"/>
      <c r="AI429" s="1"/>
      <c r="AJ429" s="1"/>
      <c r="AK429" s="1"/>
    </row>
    <row r="430" customFormat="false" ht="14.25" hidden="false" customHeight="true" outlineLevel="0" collapsed="false">
      <c r="A430" s="1"/>
      <c r="B430" s="63" t="s">
        <v>43</v>
      </c>
      <c r="C430" s="64" t="n">
        <v>45713</v>
      </c>
      <c r="D430" s="1"/>
      <c r="E430" s="24" t="n">
        <f aca="false">+E429-F429</f>
        <v>0</v>
      </c>
      <c r="F430" s="24"/>
      <c r="G430" s="58" t="str">
        <f aca="false">IF(ISERR(F430/E430),"-",F430/E430)</f>
        <v>-</v>
      </c>
      <c r="H430" s="24"/>
      <c r="I430" s="24"/>
      <c r="J430" s="24"/>
      <c r="K430" s="24"/>
      <c r="L430" s="24" t="n">
        <f aca="false">SUM(H430:K430)</f>
        <v>0</v>
      </c>
      <c r="M430" s="58" t="str">
        <f aca="false">IF(ISERROR(1-(K430/L430)),"-",1-(K430/L430))</f>
        <v>-</v>
      </c>
      <c r="N430" s="59" t="str">
        <f aca="false">IF(ISERROR(L430/E430),"-",L430/E430)</f>
        <v>-</v>
      </c>
      <c r="O430" s="60" t="str">
        <f aca="false">IF(ISERROR(L430/E430),"-",L430/E430)</f>
        <v>-</v>
      </c>
      <c r="P430" s="60" t="n">
        <v>0.950000000000064</v>
      </c>
      <c r="Q430" s="60" t="n">
        <v>0.850000000000032</v>
      </c>
      <c r="R430" s="61"/>
      <c r="S430" s="1"/>
      <c r="T430" s="24" t="n">
        <f aca="false">+T429-U429</f>
        <v>0</v>
      </c>
      <c r="U430" s="24"/>
      <c r="V430" s="58" t="str">
        <f aca="false">IF(ISERR(U430/T430),"-",U430/T430)</f>
        <v>-</v>
      </c>
      <c r="W430" s="24"/>
      <c r="X430" s="24"/>
      <c r="Y430" s="24"/>
      <c r="Z430" s="24"/>
      <c r="AA430" s="24" t="n">
        <f aca="false">SUM(W430:Z430)</f>
        <v>0</v>
      </c>
      <c r="AB430" s="58" t="str">
        <f aca="false">IF(ISERROR(1-(Z430/AA430)),"-",1-(Z430/AA430))</f>
        <v>-</v>
      </c>
      <c r="AC430" s="59" t="str">
        <f aca="false">IF(ISERROR(AA430/T430),"-",AA430/T430)</f>
        <v>-</v>
      </c>
      <c r="AD430" s="60" t="str">
        <f aca="false">IF(ISERROR(AA430/T430),"-",AA430/T430)</f>
        <v>-</v>
      </c>
      <c r="AE430" s="60" t="n">
        <v>0.95</v>
      </c>
      <c r="AF430" s="60" t="n">
        <v>0.85</v>
      </c>
      <c r="AG430" s="61"/>
      <c r="AH430" s="1"/>
      <c r="AI430" s="1"/>
      <c r="AJ430" s="1"/>
      <c r="AK430" s="1"/>
    </row>
    <row r="431" customFormat="false" ht="14.25" hidden="false" customHeight="true" outlineLevel="0" collapsed="false">
      <c r="A431" s="1"/>
      <c r="B431" s="63" t="s">
        <v>43</v>
      </c>
      <c r="C431" s="64" t="n">
        <v>45714</v>
      </c>
      <c r="D431" s="1"/>
      <c r="E431" s="24" t="n">
        <f aca="false">+E430-F430</f>
        <v>0</v>
      </c>
      <c r="F431" s="24"/>
      <c r="G431" s="58" t="str">
        <f aca="false">IF(ISERR(F431/E431),"-",F431/E431)</f>
        <v>-</v>
      </c>
      <c r="H431" s="24"/>
      <c r="I431" s="24"/>
      <c r="J431" s="24"/>
      <c r="K431" s="24"/>
      <c r="L431" s="24" t="n">
        <f aca="false">SUM(H431:K431)</f>
        <v>0</v>
      </c>
      <c r="M431" s="58" t="str">
        <f aca="false">IF(ISERROR(1-(K431/L431)),"-",1-(K431/L431))</f>
        <v>-</v>
      </c>
      <c r="N431" s="59" t="str">
        <f aca="false">IF(ISERROR(L431/E431),"-",L431/E431)</f>
        <v>-</v>
      </c>
      <c r="O431" s="60" t="str">
        <f aca="false">IF(ISERROR(L431/E431),"-",L431/E431)</f>
        <v>-</v>
      </c>
      <c r="P431" s="60" t="n">
        <v>0.950000000000064</v>
      </c>
      <c r="Q431" s="60" t="n">
        <v>0.850000000000032</v>
      </c>
      <c r="R431" s="61"/>
      <c r="S431" s="1"/>
      <c r="T431" s="24" t="n">
        <f aca="false">+T430-U430</f>
        <v>0</v>
      </c>
      <c r="U431" s="24"/>
      <c r="V431" s="58" t="str">
        <f aca="false">IF(ISERR(U431/T431),"-",U431/T431)</f>
        <v>-</v>
      </c>
      <c r="W431" s="24"/>
      <c r="X431" s="24"/>
      <c r="Y431" s="24"/>
      <c r="Z431" s="24"/>
      <c r="AA431" s="24" t="n">
        <f aca="false">SUM(W431:Z431)</f>
        <v>0</v>
      </c>
      <c r="AB431" s="58" t="str">
        <f aca="false">IF(ISERROR(1-(Z431/AA431)),"-",1-(Z431/AA431))</f>
        <v>-</v>
      </c>
      <c r="AC431" s="59" t="str">
        <f aca="false">IF(ISERROR(AA431/T431),"-",AA431/T431)</f>
        <v>-</v>
      </c>
      <c r="AD431" s="60" t="str">
        <f aca="false">IF(ISERROR(AA431/T431),"-",AA431/T431)</f>
        <v>-</v>
      </c>
      <c r="AE431" s="60" t="n">
        <v>0.95</v>
      </c>
      <c r="AF431" s="60" t="n">
        <v>0.85</v>
      </c>
      <c r="AG431" s="61"/>
      <c r="AH431" s="1"/>
      <c r="AI431" s="1"/>
      <c r="AJ431" s="1"/>
      <c r="AK431" s="1"/>
    </row>
    <row r="432" customFormat="false" ht="14.25" hidden="false" customHeight="true" outlineLevel="0" collapsed="false">
      <c r="A432" s="1"/>
      <c r="B432" s="63" t="s">
        <v>43</v>
      </c>
      <c r="C432" s="64" t="n">
        <v>45715</v>
      </c>
      <c r="D432" s="1"/>
      <c r="E432" s="24" t="n">
        <f aca="false">+E431-F431</f>
        <v>0</v>
      </c>
      <c r="F432" s="24"/>
      <c r="G432" s="58" t="str">
        <f aca="false">IF(ISERR(F432/E432),"-",F432/E432)</f>
        <v>-</v>
      </c>
      <c r="H432" s="24"/>
      <c r="I432" s="24"/>
      <c r="J432" s="24"/>
      <c r="K432" s="24"/>
      <c r="L432" s="24" t="n">
        <f aca="false">SUM(H432:K432)</f>
        <v>0</v>
      </c>
      <c r="M432" s="58" t="str">
        <f aca="false">IF(ISERROR(1-(K432/L432)),"-",1-(K432/L432))</f>
        <v>-</v>
      </c>
      <c r="N432" s="59" t="str">
        <f aca="false">IF(ISERROR(L432/E432),"-",L432/E432)</f>
        <v>-</v>
      </c>
      <c r="O432" s="60" t="str">
        <f aca="false">IF(ISERROR(L432/E432),"-",L432/E432)</f>
        <v>-</v>
      </c>
      <c r="P432" s="60" t="n">
        <v>0.950000000000064</v>
      </c>
      <c r="Q432" s="60" t="n">
        <v>0.850000000000032</v>
      </c>
      <c r="R432" s="61"/>
      <c r="S432" s="1"/>
      <c r="T432" s="24" t="n">
        <f aca="false">+T431-U431</f>
        <v>0</v>
      </c>
      <c r="U432" s="24"/>
      <c r="V432" s="58" t="str">
        <f aca="false">IF(ISERR(U432/T432),"-",U432/T432)</f>
        <v>-</v>
      </c>
      <c r="W432" s="24"/>
      <c r="X432" s="24"/>
      <c r="Y432" s="24"/>
      <c r="Z432" s="24"/>
      <c r="AA432" s="24" t="n">
        <f aca="false">SUM(W432:Z432)</f>
        <v>0</v>
      </c>
      <c r="AB432" s="58" t="str">
        <f aca="false">IF(ISERROR(1-(Z432/AA432)),"-",1-(Z432/AA432))</f>
        <v>-</v>
      </c>
      <c r="AC432" s="59" t="str">
        <f aca="false">IF(ISERROR(AA432/T432),"-",AA432/T432)</f>
        <v>-</v>
      </c>
      <c r="AD432" s="60" t="str">
        <f aca="false">IF(ISERROR(AA432/T432),"-",AA432/T432)</f>
        <v>-</v>
      </c>
      <c r="AE432" s="60" t="n">
        <v>0.95</v>
      </c>
      <c r="AF432" s="60" t="n">
        <v>0.85</v>
      </c>
      <c r="AG432" s="61"/>
      <c r="AH432" s="1"/>
      <c r="AI432" s="1"/>
      <c r="AJ432" s="1"/>
      <c r="AK432" s="1"/>
    </row>
    <row r="433" customFormat="false" ht="14.25" hidden="false" customHeight="true" outlineLevel="0" collapsed="false">
      <c r="A433" s="1"/>
      <c r="B433" s="63" t="s">
        <v>43</v>
      </c>
      <c r="C433" s="64" t="n">
        <v>45716</v>
      </c>
      <c r="D433" s="1"/>
      <c r="E433" s="24" t="n">
        <f aca="false">+E432-F432</f>
        <v>0</v>
      </c>
      <c r="F433" s="24"/>
      <c r="G433" s="58" t="str">
        <f aca="false">IF(ISERR(F433/E433),"-",F433/E433)</f>
        <v>-</v>
      </c>
      <c r="H433" s="24"/>
      <c r="I433" s="24"/>
      <c r="J433" s="24"/>
      <c r="K433" s="24"/>
      <c r="L433" s="24" t="n">
        <f aca="false">SUM(H433:K433)</f>
        <v>0</v>
      </c>
      <c r="M433" s="58" t="str">
        <f aca="false">IF(ISERROR(1-(K433/L433)),"-",1-(K433/L433))</f>
        <v>-</v>
      </c>
      <c r="N433" s="59" t="str">
        <f aca="false">IF(ISERROR(L433/E433),"-",L433/E433)</f>
        <v>-</v>
      </c>
      <c r="O433" s="60" t="str">
        <f aca="false">IF(ISERROR(L433/E433),"-",L433/E433)</f>
        <v>-</v>
      </c>
      <c r="P433" s="60" t="n">
        <v>0.950000000000064</v>
      </c>
      <c r="Q433" s="60" t="n">
        <v>0.850000000000032</v>
      </c>
      <c r="R433" s="61"/>
      <c r="S433" s="1"/>
      <c r="T433" s="24" t="n">
        <f aca="false">+T432-U432</f>
        <v>0</v>
      </c>
      <c r="U433" s="24"/>
      <c r="V433" s="58" t="str">
        <f aca="false">IF(ISERR(U433/T433),"-",U433/T433)</f>
        <v>-</v>
      </c>
      <c r="W433" s="24"/>
      <c r="X433" s="24"/>
      <c r="Y433" s="24"/>
      <c r="Z433" s="24"/>
      <c r="AA433" s="24" t="n">
        <f aca="false">SUM(W433:Z433)</f>
        <v>0</v>
      </c>
      <c r="AB433" s="58" t="str">
        <f aca="false">IF(ISERROR(1-(Z433/AA433)),"-",1-(Z433/AA433))</f>
        <v>-</v>
      </c>
      <c r="AC433" s="59" t="str">
        <f aca="false">IF(ISERROR(AA433/T433),"-",AA433/T433)</f>
        <v>-</v>
      </c>
      <c r="AD433" s="60" t="str">
        <f aca="false">IF(ISERROR(AA433/T433),"-",AA433/T433)</f>
        <v>-</v>
      </c>
      <c r="AE433" s="60" t="n">
        <v>0.95</v>
      </c>
      <c r="AF433" s="60" t="n">
        <v>0.85</v>
      </c>
      <c r="AG433" s="61"/>
      <c r="AH433" s="1"/>
      <c r="AI433" s="1"/>
      <c r="AJ433" s="1"/>
      <c r="AK433" s="1"/>
    </row>
    <row r="434" customFormat="false" ht="14.25" hidden="false" customHeight="true" outlineLevel="0" collapsed="false">
      <c r="A434" s="1"/>
      <c r="B434" s="63" t="s">
        <v>44</v>
      </c>
      <c r="C434" s="64" t="n">
        <v>45717</v>
      </c>
      <c r="D434" s="1"/>
      <c r="E434" s="24" t="n">
        <f aca="false">+E433-F433</f>
        <v>0</v>
      </c>
      <c r="F434" s="24"/>
      <c r="G434" s="58" t="str">
        <f aca="false">IF(ISERR(F434/E434),"-",F434/E434)</f>
        <v>-</v>
      </c>
      <c r="H434" s="24"/>
      <c r="I434" s="24"/>
      <c r="J434" s="24"/>
      <c r="K434" s="24"/>
      <c r="L434" s="24" t="n">
        <f aca="false">SUM(H434:K434)</f>
        <v>0</v>
      </c>
      <c r="M434" s="58" t="str">
        <f aca="false">IF(ISERROR(1-(K434/L434)),"-",1-(K434/L434))</f>
        <v>-</v>
      </c>
      <c r="N434" s="59" t="str">
        <f aca="false">IF(ISERROR(L434/E434),"-",L434/E434)</f>
        <v>-</v>
      </c>
      <c r="O434" s="60" t="str">
        <f aca="false">IF(ISERROR(L434/E434),"-",L434/E434)</f>
        <v>-</v>
      </c>
      <c r="P434" s="60" t="n">
        <v>0.950000000000064</v>
      </c>
      <c r="Q434" s="60" t="n">
        <v>0.850000000000032</v>
      </c>
      <c r="R434" s="61"/>
      <c r="S434" s="1"/>
      <c r="T434" s="24" t="n">
        <f aca="false">+T433-U433</f>
        <v>0</v>
      </c>
      <c r="U434" s="24"/>
      <c r="V434" s="58" t="str">
        <f aca="false">IF(ISERR(U434/T434),"-",U434/T434)</f>
        <v>-</v>
      </c>
      <c r="W434" s="24"/>
      <c r="X434" s="24"/>
      <c r="Y434" s="24"/>
      <c r="Z434" s="24"/>
      <c r="AA434" s="24" t="n">
        <f aca="false">SUM(W434:Z434)</f>
        <v>0</v>
      </c>
      <c r="AB434" s="58" t="str">
        <f aca="false">IF(ISERROR(1-(Z434/AA434)),"-",1-(Z434/AA434))</f>
        <v>-</v>
      </c>
      <c r="AC434" s="59" t="str">
        <f aca="false">IF(ISERROR(AA434/T434),"-",AA434/T434)</f>
        <v>-</v>
      </c>
      <c r="AD434" s="60" t="str">
        <f aca="false">IF(ISERROR(AA434/T434),"-",AA434/T434)</f>
        <v>-</v>
      </c>
      <c r="AE434" s="60" t="n">
        <v>0.95</v>
      </c>
      <c r="AF434" s="60" t="n">
        <v>0.85</v>
      </c>
      <c r="AG434" s="61"/>
      <c r="AH434" s="1"/>
      <c r="AI434" s="1"/>
      <c r="AJ434" s="1"/>
      <c r="AK434" s="1"/>
    </row>
    <row r="435" customFormat="false" ht="14.25" hidden="false" customHeight="true" outlineLevel="0" collapsed="false">
      <c r="A435" s="1"/>
      <c r="B435" s="63" t="s">
        <v>44</v>
      </c>
      <c r="C435" s="64" t="n">
        <v>45718</v>
      </c>
      <c r="D435" s="1"/>
      <c r="E435" s="24" t="n">
        <f aca="false">+E434-F434</f>
        <v>0</v>
      </c>
      <c r="F435" s="24"/>
      <c r="G435" s="58" t="str">
        <f aca="false">IF(ISERR(F435/E435),"-",F435/E435)</f>
        <v>-</v>
      </c>
      <c r="H435" s="24"/>
      <c r="I435" s="24"/>
      <c r="J435" s="24"/>
      <c r="K435" s="24"/>
      <c r="L435" s="24" t="n">
        <f aca="false">SUM(H435:K435)</f>
        <v>0</v>
      </c>
      <c r="M435" s="58" t="str">
        <f aca="false">IF(ISERROR(1-(K435/L435)),"-",1-(K435/L435))</f>
        <v>-</v>
      </c>
      <c r="N435" s="59" t="str">
        <f aca="false">IF(ISERROR(L435/E435),"-",L435/E435)</f>
        <v>-</v>
      </c>
      <c r="O435" s="60" t="str">
        <f aca="false">IF(ISERROR(L435/E435),"-",L435/E435)</f>
        <v>-</v>
      </c>
      <c r="P435" s="60" t="n">
        <v>0.950000000000064</v>
      </c>
      <c r="Q435" s="60" t="n">
        <v>0.850000000000032</v>
      </c>
      <c r="R435" s="61"/>
      <c r="S435" s="1"/>
      <c r="T435" s="24" t="n">
        <f aca="false">+T434-U434</f>
        <v>0</v>
      </c>
      <c r="U435" s="24"/>
      <c r="V435" s="58" t="str">
        <f aca="false">IF(ISERR(U435/T435),"-",U435/T435)</f>
        <v>-</v>
      </c>
      <c r="W435" s="24"/>
      <c r="X435" s="24"/>
      <c r="Y435" s="24"/>
      <c r="Z435" s="24"/>
      <c r="AA435" s="24" t="n">
        <f aca="false">SUM(W435:Z435)</f>
        <v>0</v>
      </c>
      <c r="AB435" s="58" t="str">
        <f aca="false">IF(ISERROR(1-(Z435/AA435)),"-",1-(Z435/AA435))</f>
        <v>-</v>
      </c>
      <c r="AC435" s="59" t="str">
        <f aca="false">IF(ISERROR(AA435/T435),"-",AA435/T435)</f>
        <v>-</v>
      </c>
      <c r="AD435" s="60" t="str">
        <f aca="false">IF(ISERROR(AA435/T435),"-",AA435/T435)</f>
        <v>-</v>
      </c>
      <c r="AE435" s="60" t="n">
        <v>0.95</v>
      </c>
      <c r="AF435" s="60" t="n">
        <v>0.85</v>
      </c>
      <c r="AG435" s="61"/>
      <c r="AH435" s="1"/>
      <c r="AI435" s="1"/>
      <c r="AJ435" s="1"/>
      <c r="AK435" s="1"/>
    </row>
    <row r="436" customFormat="false" ht="14.25" hidden="false" customHeight="true" outlineLevel="0" collapsed="false">
      <c r="A436" s="1"/>
      <c r="B436" s="63" t="s">
        <v>44</v>
      </c>
      <c r="C436" s="64" t="n">
        <v>45719</v>
      </c>
      <c r="D436" s="1"/>
      <c r="E436" s="24" t="n">
        <f aca="false">+E435-F435</f>
        <v>0</v>
      </c>
      <c r="F436" s="24"/>
      <c r="G436" s="58" t="str">
        <f aca="false">IF(ISERR(F436/E436),"-",F436/E436)</f>
        <v>-</v>
      </c>
      <c r="H436" s="24"/>
      <c r="I436" s="24"/>
      <c r="J436" s="24"/>
      <c r="K436" s="24"/>
      <c r="L436" s="24" t="n">
        <f aca="false">SUM(H436:K436)</f>
        <v>0</v>
      </c>
      <c r="M436" s="58" t="str">
        <f aca="false">IF(ISERROR(1-(K436/L436)),"-",1-(K436/L436))</f>
        <v>-</v>
      </c>
      <c r="N436" s="59" t="str">
        <f aca="false">IF(ISERROR(L436/E436),"-",L436/E436)</f>
        <v>-</v>
      </c>
      <c r="O436" s="60" t="str">
        <f aca="false">IF(ISERROR(L436/E436),"-",L436/E436)</f>
        <v>-</v>
      </c>
      <c r="P436" s="60" t="n">
        <v>0.950000000000064</v>
      </c>
      <c r="Q436" s="60" t="n">
        <v>0.850000000000032</v>
      </c>
      <c r="R436" s="61"/>
      <c r="S436" s="1"/>
      <c r="T436" s="24" t="n">
        <f aca="false">+T435-U435</f>
        <v>0</v>
      </c>
      <c r="U436" s="24"/>
      <c r="V436" s="58" t="str">
        <f aca="false">IF(ISERR(U436/T436),"-",U436/T436)</f>
        <v>-</v>
      </c>
      <c r="W436" s="24"/>
      <c r="X436" s="24"/>
      <c r="Y436" s="24"/>
      <c r="Z436" s="24"/>
      <c r="AA436" s="24" t="n">
        <f aca="false">SUM(W436:Z436)</f>
        <v>0</v>
      </c>
      <c r="AB436" s="58" t="str">
        <f aca="false">IF(ISERROR(1-(Z436/AA436)),"-",1-(Z436/AA436))</f>
        <v>-</v>
      </c>
      <c r="AC436" s="59" t="str">
        <f aca="false">IF(ISERROR(AA436/T436),"-",AA436/T436)</f>
        <v>-</v>
      </c>
      <c r="AD436" s="60" t="str">
        <f aca="false">IF(ISERROR(AA436/T436),"-",AA436/T436)</f>
        <v>-</v>
      </c>
      <c r="AE436" s="60" t="n">
        <v>0.95</v>
      </c>
      <c r="AF436" s="60" t="n">
        <v>0.85</v>
      </c>
      <c r="AG436" s="61"/>
      <c r="AH436" s="1"/>
      <c r="AI436" s="1"/>
      <c r="AJ436" s="1"/>
      <c r="AK436" s="1"/>
    </row>
    <row r="437" customFormat="false" ht="14.25" hidden="false" customHeight="true" outlineLevel="0" collapsed="false">
      <c r="A437" s="1"/>
      <c r="B437" s="63" t="s">
        <v>44</v>
      </c>
      <c r="C437" s="64" t="n">
        <v>45720</v>
      </c>
      <c r="D437" s="1"/>
      <c r="E437" s="24" t="n">
        <f aca="false">+E436-F436</f>
        <v>0</v>
      </c>
      <c r="F437" s="24"/>
      <c r="G437" s="58" t="str">
        <f aca="false">IF(ISERR(F437/E437),"-",F437/E437)</f>
        <v>-</v>
      </c>
      <c r="H437" s="24"/>
      <c r="I437" s="24"/>
      <c r="J437" s="24"/>
      <c r="K437" s="24"/>
      <c r="L437" s="24" t="n">
        <f aca="false">SUM(H437:K437)</f>
        <v>0</v>
      </c>
      <c r="M437" s="58" t="str">
        <f aca="false">IF(ISERROR(1-(K437/L437)),"-",1-(K437/L437))</f>
        <v>-</v>
      </c>
      <c r="N437" s="59" t="str">
        <f aca="false">IF(ISERROR(L437/E437),"-",L437/E437)</f>
        <v>-</v>
      </c>
      <c r="O437" s="60" t="str">
        <f aca="false">IF(ISERROR(L437/E437),"-",L437/E437)</f>
        <v>-</v>
      </c>
      <c r="P437" s="60" t="n">
        <v>0.950000000000065</v>
      </c>
      <c r="Q437" s="60" t="n">
        <v>0.850000000000032</v>
      </c>
      <c r="R437" s="61"/>
      <c r="S437" s="1"/>
      <c r="T437" s="24" t="n">
        <f aca="false">+T436-U436</f>
        <v>0</v>
      </c>
      <c r="U437" s="24"/>
      <c r="V437" s="58" t="str">
        <f aca="false">IF(ISERR(U437/T437),"-",U437/T437)</f>
        <v>-</v>
      </c>
      <c r="W437" s="24"/>
      <c r="X437" s="24"/>
      <c r="Y437" s="24"/>
      <c r="Z437" s="24"/>
      <c r="AA437" s="24" t="n">
        <f aca="false">SUM(W437:Z437)</f>
        <v>0</v>
      </c>
      <c r="AB437" s="58" t="str">
        <f aca="false">IF(ISERROR(1-(Z437/AA437)),"-",1-(Z437/AA437))</f>
        <v>-</v>
      </c>
      <c r="AC437" s="59" t="str">
        <f aca="false">IF(ISERROR(AA437/T437),"-",AA437/T437)</f>
        <v>-</v>
      </c>
      <c r="AD437" s="60" t="str">
        <f aca="false">IF(ISERROR(AA437/T437),"-",AA437/T437)</f>
        <v>-</v>
      </c>
      <c r="AE437" s="60" t="n">
        <v>0.95</v>
      </c>
      <c r="AF437" s="60" t="n">
        <v>0.85</v>
      </c>
      <c r="AG437" s="61"/>
      <c r="AH437" s="1"/>
      <c r="AI437" s="1"/>
      <c r="AJ437" s="1"/>
      <c r="AK437" s="1"/>
    </row>
    <row r="438" customFormat="false" ht="14.25" hidden="false" customHeight="true" outlineLevel="0" collapsed="false">
      <c r="A438" s="1"/>
      <c r="B438" s="63" t="s">
        <v>44</v>
      </c>
      <c r="C438" s="64" t="n">
        <v>45721</v>
      </c>
      <c r="D438" s="1"/>
      <c r="E438" s="24" t="n">
        <f aca="false">+E437-F437</f>
        <v>0</v>
      </c>
      <c r="F438" s="24"/>
      <c r="G438" s="58" t="str">
        <f aca="false">IF(ISERR(F438/E438),"-",F438/E438)</f>
        <v>-</v>
      </c>
      <c r="H438" s="24"/>
      <c r="I438" s="24"/>
      <c r="J438" s="24"/>
      <c r="K438" s="24"/>
      <c r="L438" s="24" t="n">
        <f aca="false">SUM(H438:K438)</f>
        <v>0</v>
      </c>
      <c r="M438" s="58" t="str">
        <f aca="false">IF(ISERROR(1-(K438/L438)),"-",1-(K438/L438))</f>
        <v>-</v>
      </c>
      <c r="N438" s="59" t="str">
        <f aca="false">IF(ISERROR(L438/E438),"-",L438/E438)</f>
        <v>-</v>
      </c>
      <c r="O438" s="60" t="str">
        <f aca="false">IF(ISERROR(L438/E438),"-",L438/E438)</f>
        <v>-</v>
      </c>
      <c r="P438" s="60" t="n">
        <v>0.950000000000065</v>
      </c>
      <c r="Q438" s="60" t="n">
        <v>0.850000000000032</v>
      </c>
      <c r="R438" s="61"/>
      <c r="S438" s="1"/>
      <c r="T438" s="24" t="n">
        <f aca="false">+T437-U437</f>
        <v>0</v>
      </c>
      <c r="U438" s="24"/>
      <c r="V438" s="58" t="str">
        <f aca="false">IF(ISERR(U438/T438),"-",U438/T438)</f>
        <v>-</v>
      </c>
      <c r="W438" s="24"/>
      <c r="X438" s="24"/>
      <c r="Y438" s="24"/>
      <c r="Z438" s="24"/>
      <c r="AA438" s="24" t="n">
        <f aca="false">SUM(W438:Z438)</f>
        <v>0</v>
      </c>
      <c r="AB438" s="58" t="str">
        <f aca="false">IF(ISERROR(1-(Z438/AA438)),"-",1-(Z438/AA438))</f>
        <v>-</v>
      </c>
      <c r="AC438" s="59" t="str">
        <f aca="false">IF(ISERROR(AA438/T438),"-",AA438/T438)</f>
        <v>-</v>
      </c>
      <c r="AD438" s="60" t="str">
        <f aca="false">IF(ISERROR(AA438/T438),"-",AA438/T438)</f>
        <v>-</v>
      </c>
      <c r="AE438" s="60" t="n">
        <v>0.95</v>
      </c>
      <c r="AF438" s="60" t="n">
        <v>0.85</v>
      </c>
      <c r="AG438" s="61"/>
      <c r="AH438" s="1"/>
      <c r="AI438" s="1"/>
      <c r="AJ438" s="1"/>
      <c r="AK438" s="1"/>
    </row>
    <row r="439" customFormat="false" ht="14.25" hidden="false" customHeight="true" outlineLevel="0" collapsed="false">
      <c r="A439" s="1"/>
      <c r="B439" s="63" t="s">
        <v>44</v>
      </c>
      <c r="C439" s="64" t="n">
        <v>45722</v>
      </c>
      <c r="D439" s="1"/>
      <c r="E439" s="24" t="n">
        <f aca="false">+E438-F438</f>
        <v>0</v>
      </c>
      <c r="F439" s="24"/>
      <c r="G439" s="58" t="str">
        <f aca="false">IF(ISERR(F439/E439),"-",F439/E439)</f>
        <v>-</v>
      </c>
      <c r="H439" s="24"/>
      <c r="I439" s="24"/>
      <c r="J439" s="24"/>
      <c r="K439" s="24"/>
      <c r="L439" s="24" t="n">
        <f aca="false">SUM(H439:K439)</f>
        <v>0</v>
      </c>
      <c r="M439" s="58" t="str">
        <f aca="false">IF(ISERROR(1-(K439/L439)),"-",1-(K439/L439))</f>
        <v>-</v>
      </c>
      <c r="N439" s="59" t="str">
        <f aca="false">IF(ISERROR(L439/E439),"-",L439/E439)</f>
        <v>-</v>
      </c>
      <c r="O439" s="60" t="str">
        <f aca="false">IF(ISERROR(L439/E439),"-",L439/E439)</f>
        <v>-</v>
      </c>
      <c r="P439" s="60" t="n">
        <v>0.950000000000065</v>
      </c>
      <c r="Q439" s="60" t="n">
        <v>0.850000000000032</v>
      </c>
      <c r="R439" s="61"/>
      <c r="S439" s="1"/>
      <c r="T439" s="24" t="n">
        <f aca="false">+T438-U438</f>
        <v>0</v>
      </c>
      <c r="U439" s="24"/>
      <c r="V439" s="58" t="str">
        <f aca="false">IF(ISERR(U439/T439),"-",U439/T439)</f>
        <v>-</v>
      </c>
      <c r="W439" s="24"/>
      <c r="X439" s="24"/>
      <c r="Y439" s="24"/>
      <c r="Z439" s="24"/>
      <c r="AA439" s="24" t="n">
        <f aca="false">SUM(W439:Z439)</f>
        <v>0</v>
      </c>
      <c r="AB439" s="58" t="str">
        <f aca="false">IF(ISERROR(1-(Z439/AA439)),"-",1-(Z439/AA439))</f>
        <v>-</v>
      </c>
      <c r="AC439" s="59" t="str">
        <f aca="false">IF(ISERROR(AA439/T439),"-",AA439/T439)</f>
        <v>-</v>
      </c>
      <c r="AD439" s="60" t="str">
        <f aca="false">IF(ISERROR(AA439/T439),"-",AA439/T439)</f>
        <v>-</v>
      </c>
      <c r="AE439" s="60" t="n">
        <v>0.95</v>
      </c>
      <c r="AF439" s="60" t="n">
        <v>0.85</v>
      </c>
      <c r="AG439" s="61"/>
      <c r="AH439" s="1"/>
      <c r="AI439" s="1"/>
      <c r="AJ439" s="1"/>
      <c r="AK439" s="1"/>
    </row>
    <row r="440" customFormat="false" ht="14.25" hidden="false" customHeight="true" outlineLevel="0" collapsed="false">
      <c r="A440" s="1"/>
      <c r="B440" s="63" t="s">
        <v>44</v>
      </c>
      <c r="C440" s="64" t="n">
        <v>45723</v>
      </c>
      <c r="D440" s="1"/>
      <c r="E440" s="24" t="n">
        <f aca="false">+E439-F439</f>
        <v>0</v>
      </c>
      <c r="F440" s="24"/>
      <c r="G440" s="58" t="str">
        <f aca="false">IF(ISERR(F440/E440),"-",F440/E440)</f>
        <v>-</v>
      </c>
      <c r="H440" s="24"/>
      <c r="I440" s="24"/>
      <c r="J440" s="24"/>
      <c r="K440" s="24"/>
      <c r="L440" s="24" t="n">
        <f aca="false">SUM(H440:K440)</f>
        <v>0</v>
      </c>
      <c r="M440" s="58" t="str">
        <f aca="false">IF(ISERROR(1-(K440/L440)),"-",1-(K440/L440))</f>
        <v>-</v>
      </c>
      <c r="N440" s="59" t="str">
        <f aca="false">IF(ISERROR(L440/E440),"-",L440/E440)</f>
        <v>-</v>
      </c>
      <c r="O440" s="60" t="str">
        <f aca="false">IF(ISERROR(L440/E440),"-",L440/E440)</f>
        <v>-</v>
      </c>
      <c r="P440" s="60" t="n">
        <v>0.950000000000065</v>
      </c>
      <c r="Q440" s="60" t="n">
        <v>0.850000000000033</v>
      </c>
      <c r="R440" s="61"/>
      <c r="S440" s="1"/>
      <c r="T440" s="24" t="n">
        <f aca="false">+T439-U439</f>
        <v>0</v>
      </c>
      <c r="U440" s="24"/>
      <c r="V440" s="58" t="str">
        <f aca="false">IF(ISERR(U440/T440),"-",U440/T440)</f>
        <v>-</v>
      </c>
      <c r="W440" s="24"/>
      <c r="X440" s="24"/>
      <c r="Y440" s="24"/>
      <c r="Z440" s="24"/>
      <c r="AA440" s="24" t="n">
        <f aca="false">SUM(W440:Z440)</f>
        <v>0</v>
      </c>
      <c r="AB440" s="58" t="str">
        <f aca="false">IF(ISERROR(1-(Z440/AA440)),"-",1-(Z440/AA440))</f>
        <v>-</v>
      </c>
      <c r="AC440" s="59" t="str">
        <f aca="false">IF(ISERROR(AA440/T440),"-",AA440/T440)</f>
        <v>-</v>
      </c>
      <c r="AD440" s="60" t="str">
        <f aca="false">IF(ISERROR(AA440/T440),"-",AA440/T440)</f>
        <v>-</v>
      </c>
      <c r="AE440" s="60" t="n">
        <v>0.95</v>
      </c>
      <c r="AF440" s="60" t="n">
        <v>0.85</v>
      </c>
      <c r="AG440" s="61"/>
      <c r="AH440" s="1"/>
      <c r="AI440" s="1"/>
      <c r="AJ440" s="1"/>
      <c r="AK440" s="1"/>
    </row>
    <row r="441" customFormat="false" ht="14.25" hidden="false" customHeight="true" outlineLevel="0" collapsed="false">
      <c r="A441" s="1"/>
      <c r="B441" s="63" t="s">
        <v>44</v>
      </c>
      <c r="C441" s="64" t="n">
        <v>45724</v>
      </c>
      <c r="D441" s="1"/>
      <c r="E441" s="24" t="n">
        <f aca="false">+E440-F440</f>
        <v>0</v>
      </c>
      <c r="F441" s="24"/>
      <c r="G441" s="58" t="str">
        <f aca="false">IF(ISERR(F441/E441),"-",F441/E441)</f>
        <v>-</v>
      </c>
      <c r="H441" s="24"/>
      <c r="I441" s="24"/>
      <c r="J441" s="24"/>
      <c r="K441" s="24"/>
      <c r="L441" s="24" t="n">
        <f aca="false">SUM(H441:K441)</f>
        <v>0</v>
      </c>
      <c r="M441" s="58" t="str">
        <f aca="false">IF(ISERROR(1-(K441/L441)),"-",1-(K441/L441))</f>
        <v>-</v>
      </c>
      <c r="N441" s="59" t="str">
        <f aca="false">IF(ISERROR(L441/E441),"-",L441/E441)</f>
        <v>-</v>
      </c>
      <c r="O441" s="60" t="str">
        <f aca="false">IF(ISERROR(L441/E441),"-",L441/E441)</f>
        <v>-</v>
      </c>
      <c r="P441" s="60" t="n">
        <v>0.950000000000065</v>
      </c>
      <c r="Q441" s="60" t="n">
        <v>0.850000000000033</v>
      </c>
      <c r="R441" s="61"/>
      <c r="S441" s="1"/>
      <c r="T441" s="24" t="n">
        <f aca="false">+T440-U440</f>
        <v>0</v>
      </c>
      <c r="U441" s="24"/>
      <c r="V441" s="58" t="str">
        <f aca="false">IF(ISERR(U441/T441),"-",U441/T441)</f>
        <v>-</v>
      </c>
      <c r="W441" s="24"/>
      <c r="X441" s="24"/>
      <c r="Y441" s="24"/>
      <c r="Z441" s="24"/>
      <c r="AA441" s="24" t="n">
        <f aca="false">SUM(W441:Z441)</f>
        <v>0</v>
      </c>
      <c r="AB441" s="58" t="str">
        <f aca="false">IF(ISERROR(1-(Z441/AA441)),"-",1-(Z441/AA441))</f>
        <v>-</v>
      </c>
      <c r="AC441" s="59" t="str">
        <f aca="false">IF(ISERROR(AA441/T441),"-",AA441/T441)</f>
        <v>-</v>
      </c>
      <c r="AD441" s="60" t="str">
        <f aca="false">IF(ISERROR(AA441/T441),"-",AA441/T441)</f>
        <v>-</v>
      </c>
      <c r="AE441" s="60" t="n">
        <v>0.95</v>
      </c>
      <c r="AF441" s="60" t="n">
        <v>0.85</v>
      </c>
      <c r="AG441" s="61"/>
      <c r="AH441" s="1"/>
      <c r="AI441" s="1"/>
      <c r="AJ441" s="1"/>
      <c r="AK441" s="1"/>
    </row>
    <row r="442" customFormat="false" ht="14.25" hidden="false" customHeight="true" outlineLevel="0" collapsed="false">
      <c r="A442" s="1"/>
      <c r="B442" s="63" t="s">
        <v>44</v>
      </c>
      <c r="C442" s="64" t="n">
        <v>45725</v>
      </c>
      <c r="D442" s="1"/>
      <c r="E442" s="24" t="n">
        <f aca="false">+E441-F441</f>
        <v>0</v>
      </c>
      <c r="F442" s="24"/>
      <c r="G442" s="58" t="str">
        <f aca="false">IF(ISERR(F442/E442),"-",F442/E442)</f>
        <v>-</v>
      </c>
      <c r="H442" s="24"/>
      <c r="I442" s="24"/>
      <c r="J442" s="24"/>
      <c r="K442" s="24"/>
      <c r="L442" s="24" t="n">
        <f aca="false">SUM(H442:K442)</f>
        <v>0</v>
      </c>
      <c r="M442" s="58" t="str">
        <f aca="false">IF(ISERROR(1-(K442/L442)),"-",1-(K442/L442))</f>
        <v>-</v>
      </c>
      <c r="N442" s="59" t="str">
        <f aca="false">IF(ISERROR(L442/E442),"-",L442/E442)</f>
        <v>-</v>
      </c>
      <c r="O442" s="60" t="str">
        <f aca="false">IF(ISERROR(L442/E442),"-",L442/E442)</f>
        <v>-</v>
      </c>
      <c r="P442" s="60" t="n">
        <v>0.950000000000065</v>
      </c>
      <c r="Q442" s="60" t="n">
        <v>0.850000000000033</v>
      </c>
      <c r="R442" s="61"/>
      <c r="S442" s="1"/>
      <c r="T442" s="24" t="n">
        <f aca="false">+T441-U441</f>
        <v>0</v>
      </c>
      <c r="U442" s="24"/>
      <c r="V442" s="58" t="str">
        <f aca="false">IF(ISERR(U442/T442),"-",U442/T442)</f>
        <v>-</v>
      </c>
      <c r="W442" s="24"/>
      <c r="X442" s="24"/>
      <c r="Y442" s="24"/>
      <c r="Z442" s="24"/>
      <c r="AA442" s="24" t="n">
        <f aca="false">SUM(W442:Z442)</f>
        <v>0</v>
      </c>
      <c r="AB442" s="58" t="str">
        <f aca="false">IF(ISERROR(1-(Z442/AA442)),"-",1-(Z442/AA442))</f>
        <v>-</v>
      </c>
      <c r="AC442" s="59" t="str">
        <f aca="false">IF(ISERROR(AA442/T442),"-",AA442/T442)</f>
        <v>-</v>
      </c>
      <c r="AD442" s="60" t="str">
        <f aca="false">IF(ISERROR(AA442/T442),"-",AA442/T442)</f>
        <v>-</v>
      </c>
      <c r="AE442" s="60" t="n">
        <v>0.95</v>
      </c>
      <c r="AF442" s="60" t="n">
        <v>0.85</v>
      </c>
      <c r="AG442" s="61"/>
      <c r="AH442" s="1"/>
      <c r="AI442" s="1"/>
      <c r="AJ442" s="1"/>
      <c r="AK442" s="1"/>
    </row>
    <row r="443" customFormat="false" ht="14.25" hidden="false" customHeight="true" outlineLevel="0" collapsed="false">
      <c r="A443" s="1"/>
      <c r="B443" s="63" t="s">
        <v>44</v>
      </c>
      <c r="C443" s="64" t="n">
        <v>45726</v>
      </c>
      <c r="D443" s="1"/>
      <c r="E443" s="24" t="n">
        <f aca="false">+E442-F442</f>
        <v>0</v>
      </c>
      <c r="F443" s="24"/>
      <c r="G443" s="58" t="str">
        <f aca="false">IF(ISERR(F443/E443),"-",F443/E443)</f>
        <v>-</v>
      </c>
      <c r="H443" s="24"/>
      <c r="I443" s="24"/>
      <c r="J443" s="24"/>
      <c r="K443" s="24"/>
      <c r="L443" s="24" t="n">
        <f aca="false">SUM(H443:K443)</f>
        <v>0</v>
      </c>
      <c r="M443" s="58" t="str">
        <f aca="false">IF(ISERROR(1-(K443/L443)),"-",1-(K443/L443))</f>
        <v>-</v>
      </c>
      <c r="N443" s="59" t="str">
        <f aca="false">IF(ISERROR(L443/E443),"-",L443/E443)</f>
        <v>-</v>
      </c>
      <c r="O443" s="60" t="str">
        <f aca="false">IF(ISERROR(L443/E443),"-",L443/E443)</f>
        <v>-</v>
      </c>
      <c r="P443" s="60" t="n">
        <v>0.950000000000066</v>
      </c>
      <c r="Q443" s="60" t="n">
        <v>0.850000000000033</v>
      </c>
      <c r="R443" s="61"/>
      <c r="S443" s="1"/>
      <c r="T443" s="24" t="n">
        <f aca="false">+T442-U442</f>
        <v>0</v>
      </c>
      <c r="U443" s="24"/>
      <c r="V443" s="58" t="str">
        <f aca="false">IF(ISERR(U443/T443),"-",U443/T443)</f>
        <v>-</v>
      </c>
      <c r="W443" s="24"/>
      <c r="X443" s="24"/>
      <c r="Y443" s="24"/>
      <c r="Z443" s="24"/>
      <c r="AA443" s="24" t="n">
        <f aca="false">SUM(W443:Z443)</f>
        <v>0</v>
      </c>
      <c r="AB443" s="58" t="str">
        <f aca="false">IF(ISERROR(1-(Z443/AA443)),"-",1-(Z443/AA443))</f>
        <v>-</v>
      </c>
      <c r="AC443" s="59" t="str">
        <f aca="false">IF(ISERROR(AA443/T443),"-",AA443/T443)</f>
        <v>-</v>
      </c>
      <c r="AD443" s="60" t="str">
        <f aca="false">IF(ISERROR(AA443/T443),"-",AA443/T443)</f>
        <v>-</v>
      </c>
      <c r="AE443" s="60" t="n">
        <v>0.95</v>
      </c>
      <c r="AF443" s="60" t="n">
        <v>0.85</v>
      </c>
      <c r="AG443" s="61"/>
      <c r="AH443" s="1"/>
      <c r="AI443" s="1"/>
      <c r="AJ443" s="1"/>
      <c r="AK443" s="1"/>
    </row>
    <row r="444" customFormat="false" ht="14.25" hidden="false" customHeight="true" outlineLevel="0" collapsed="false">
      <c r="A444" s="1"/>
      <c r="B444" s="63" t="s">
        <v>44</v>
      </c>
      <c r="C444" s="64" t="n">
        <v>45727</v>
      </c>
      <c r="D444" s="1"/>
      <c r="E444" s="24" t="n">
        <f aca="false">+E443-F443</f>
        <v>0</v>
      </c>
      <c r="F444" s="24"/>
      <c r="G444" s="58" t="str">
        <f aca="false">IF(ISERR(F444/E444),"-",F444/E444)</f>
        <v>-</v>
      </c>
      <c r="H444" s="24"/>
      <c r="I444" s="24"/>
      <c r="J444" s="24"/>
      <c r="K444" s="24"/>
      <c r="L444" s="24" t="n">
        <f aca="false">SUM(H444:K444)</f>
        <v>0</v>
      </c>
      <c r="M444" s="58" t="str">
        <f aca="false">IF(ISERROR(1-(K444/L444)),"-",1-(K444/L444))</f>
        <v>-</v>
      </c>
      <c r="N444" s="59" t="str">
        <f aca="false">IF(ISERROR(L444/E444),"-",L444/E444)</f>
        <v>-</v>
      </c>
      <c r="O444" s="60" t="str">
        <f aca="false">IF(ISERROR(L444/E444),"-",L444/E444)</f>
        <v>-</v>
      </c>
      <c r="P444" s="60" t="n">
        <v>0.950000000000066</v>
      </c>
      <c r="Q444" s="60" t="n">
        <v>0.850000000000033</v>
      </c>
      <c r="R444" s="61"/>
      <c r="S444" s="1"/>
      <c r="T444" s="24" t="n">
        <f aca="false">+T443-U443</f>
        <v>0</v>
      </c>
      <c r="U444" s="24"/>
      <c r="V444" s="58" t="str">
        <f aca="false">IF(ISERR(U444/T444),"-",U444/T444)</f>
        <v>-</v>
      </c>
      <c r="W444" s="24"/>
      <c r="X444" s="24"/>
      <c r="Y444" s="24"/>
      <c r="Z444" s="24"/>
      <c r="AA444" s="24" t="n">
        <f aca="false">SUM(W444:Z444)</f>
        <v>0</v>
      </c>
      <c r="AB444" s="58" t="str">
        <f aca="false">IF(ISERROR(1-(Z444/AA444)),"-",1-(Z444/AA444))</f>
        <v>-</v>
      </c>
      <c r="AC444" s="59" t="str">
        <f aca="false">IF(ISERROR(AA444/T444),"-",AA444/T444)</f>
        <v>-</v>
      </c>
      <c r="AD444" s="60" t="str">
        <f aca="false">IF(ISERROR(AA444/T444),"-",AA444/T444)</f>
        <v>-</v>
      </c>
      <c r="AE444" s="60" t="n">
        <v>0.95</v>
      </c>
      <c r="AF444" s="60" t="n">
        <v>0.85</v>
      </c>
      <c r="AG444" s="61"/>
      <c r="AH444" s="1"/>
      <c r="AI444" s="1"/>
      <c r="AJ444" s="1"/>
      <c r="AK444" s="1"/>
    </row>
    <row r="445" customFormat="false" ht="14.25" hidden="false" customHeight="true" outlineLevel="0" collapsed="false">
      <c r="A445" s="1"/>
      <c r="B445" s="63" t="s">
        <v>44</v>
      </c>
      <c r="C445" s="64" t="n">
        <v>45728</v>
      </c>
      <c r="D445" s="1"/>
      <c r="E445" s="24" t="n">
        <f aca="false">+E444-F444</f>
        <v>0</v>
      </c>
      <c r="F445" s="24"/>
      <c r="G445" s="58" t="str">
        <f aca="false">IF(ISERR(F445/E445),"-",F445/E445)</f>
        <v>-</v>
      </c>
      <c r="H445" s="24"/>
      <c r="I445" s="24"/>
      <c r="J445" s="24"/>
      <c r="K445" s="24"/>
      <c r="L445" s="24" t="n">
        <f aca="false">SUM(H445:K445)</f>
        <v>0</v>
      </c>
      <c r="M445" s="58" t="str">
        <f aca="false">IF(ISERROR(1-(K445/L445)),"-",1-(K445/L445))</f>
        <v>-</v>
      </c>
      <c r="N445" s="59" t="str">
        <f aca="false">IF(ISERROR(L445/E445),"-",L445/E445)</f>
        <v>-</v>
      </c>
      <c r="O445" s="60" t="str">
        <f aca="false">IF(ISERROR(L445/E445),"-",L445/E445)</f>
        <v>-</v>
      </c>
      <c r="P445" s="60" t="n">
        <v>0.950000000000066</v>
      </c>
      <c r="Q445" s="60" t="n">
        <v>0.850000000000033</v>
      </c>
      <c r="R445" s="61"/>
      <c r="S445" s="1"/>
      <c r="T445" s="24" t="n">
        <f aca="false">+T444-U444</f>
        <v>0</v>
      </c>
      <c r="U445" s="24"/>
      <c r="V445" s="58" t="str">
        <f aca="false">IF(ISERR(U445/T445),"-",U445/T445)</f>
        <v>-</v>
      </c>
      <c r="W445" s="24"/>
      <c r="X445" s="24"/>
      <c r="Y445" s="24"/>
      <c r="Z445" s="24"/>
      <c r="AA445" s="24" t="n">
        <f aca="false">SUM(W445:Z445)</f>
        <v>0</v>
      </c>
      <c r="AB445" s="58" t="str">
        <f aca="false">IF(ISERROR(1-(Z445/AA445)),"-",1-(Z445/AA445))</f>
        <v>-</v>
      </c>
      <c r="AC445" s="59" t="str">
        <f aca="false">IF(ISERROR(AA445/T445),"-",AA445/T445)</f>
        <v>-</v>
      </c>
      <c r="AD445" s="60" t="str">
        <f aca="false">IF(ISERROR(AA445/T445),"-",AA445/T445)</f>
        <v>-</v>
      </c>
      <c r="AE445" s="60" t="n">
        <v>0.95</v>
      </c>
      <c r="AF445" s="60" t="n">
        <v>0.85</v>
      </c>
      <c r="AG445" s="61"/>
      <c r="AH445" s="1"/>
      <c r="AI445" s="1"/>
      <c r="AJ445" s="1"/>
      <c r="AK445" s="1"/>
    </row>
    <row r="446" customFormat="false" ht="14.25" hidden="false" customHeight="true" outlineLevel="0" collapsed="false">
      <c r="A446" s="1"/>
      <c r="B446" s="63" t="s">
        <v>44</v>
      </c>
      <c r="C446" s="64" t="n">
        <v>45729</v>
      </c>
      <c r="D446" s="1"/>
      <c r="E446" s="24" t="n">
        <f aca="false">+E445-F445</f>
        <v>0</v>
      </c>
      <c r="F446" s="24"/>
      <c r="G446" s="58" t="str">
        <f aca="false">IF(ISERR(F446/E446),"-",F446/E446)</f>
        <v>-</v>
      </c>
      <c r="H446" s="24"/>
      <c r="I446" s="24"/>
      <c r="J446" s="24"/>
      <c r="K446" s="24"/>
      <c r="L446" s="24" t="n">
        <f aca="false">SUM(H446:K446)</f>
        <v>0</v>
      </c>
      <c r="M446" s="58" t="str">
        <f aca="false">IF(ISERROR(1-(K446/L446)),"-",1-(K446/L446))</f>
        <v>-</v>
      </c>
      <c r="N446" s="59" t="str">
        <f aca="false">IF(ISERROR(L446/E446),"-",L446/E446)</f>
        <v>-</v>
      </c>
      <c r="O446" s="60" t="str">
        <f aca="false">IF(ISERROR(L446/E446),"-",L446/E446)</f>
        <v>-</v>
      </c>
      <c r="P446" s="60" t="n">
        <v>0.950000000000066</v>
      </c>
      <c r="Q446" s="60" t="n">
        <v>0.850000000000033</v>
      </c>
      <c r="R446" s="61"/>
      <c r="S446" s="1"/>
      <c r="T446" s="24" t="n">
        <f aca="false">+T445-U445</f>
        <v>0</v>
      </c>
      <c r="U446" s="24"/>
      <c r="V446" s="58" t="str">
        <f aca="false">IF(ISERR(U446/T446),"-",U446/T446)</f>
        <v>-</v>
      </c>
      <c r="W446" s="24"/>
      <c r="X446" s="24"/>
      <c r="Y446" s="24"/>
      <c r="Z446" s="24"/>
      <c r="AA446" s="24" t="n">
        <f aca="false">SUM(W446:Z446)</f>
        <v>0</v>
      </c>
      <c r="AB446" s="58" t="str">
        <f aca="false">IF(ISERROR(1-(Z446/AA446)),"-",1-(Z446/AA446))</f>
        <v>-</v>
      </c>
      <c r="AC446" s="59" t="str">
        <f aca="false">IF(ISERROR(AA446/T446),"-",AA446/T446)</f>
        <v>-</v>
      </c>
      <c r="AD446" s="60" t="str">
        <f aca="false">IF(ISERROR(AA446/T446),"-",AA446/T446)</f>
        <v>-</v>
      </c>
      <c r="AE446" s="60" t="n">
        <v>0.95</v>
      </c>
      <c r="AF446" s="60" t="n">
        <v>0.85</v>
      </c>
      <c r="AG446" s="61"/>
      <c r="AH446" s="1"/>
      <c r="AI446" s="1"/>
      <c r="AJ446" s="1"/>
      <c r="AK446" s="1"/>
    </row>
    <row r="447" customFormat="false" ht="14.25" hidden="false" customHeight="true" outlineLevel="0" collapsed="false">
      <c r="A447" s="1"/>
      <c r="B447" s="63" t="s">
        <v>44</v>
      </c>
      <c r="C447" s="64" t="n">
        <v>45730</v>
      </c>
      <c r="D447" s="1"/>
      <c r="E447" s="24" t="n">
        <f aca="false">+E446-F446</f>
        <v>0</v>
      </c>
      <c r="F447" s="24"/>
      <c r="G447" s="58" t="str">
        <f aca="false">IF(ISERR(F447/E447),"-",F447/E447)</f>
        <v>-</v>
      </c>
      <c r="H447" s="24"/>
      <c r="I447" s="24"/>
      <c r="J447" s="24"/>
      <c r="K447" s="24"/>
      <c r="L447" s="24" t="n">
        <f aca="false">SUM(H447:K447)</f>
        <v>0</v>
      </c>
      <c r="M447" s="58" t="str">
        <f aca="false">IF(ISERROR(1-(K447/L447)),"-",1-(K447/L447))</f>
        <v>-</v>
      </c>
      <c r="N447" s="59" t="str">
        <f aca="false">IF(ISERROR(L447/E447),"-",L447/E447)</f>
        <v>-</v>
      </c>
      <c r="O447" s="60" t="str">
        <f aca="false">IF(ISERROR(L447/E447),"-",L447/E447)</f>
        <v>-</v>
      </c>
      <c r="P447" s="60" t="n">
        <v>0.950000000000066</v>
      </c>
      <c r="Q447" s="60" t="n">
        <v>0.850000000000033</v>
      </c>
      <c r="R447" s="61"/>
      <c r="S447" s="1"/>
      <c r="T447" s="24" t="n">
        <f aca="false">+T446-U446</f>
        <v>0</v>
      </c>
      <c r="U447" s="24"/>
      <c r="V447" s="58" t="str">
        <f aca="false">IF(ISERR(U447/T447),"-",U447/T447)</f>
        <v>-</v>
      </c>
      <c r="W447" s="24"/>
      <c r="X447" s="24"/>
      <c r="Y447" s="24"/>
      <c r="Z447" s="24"/>
      <c r="AA447" s="24" t="n">
        <f aca="false">SUM(W447:Z447)</f>
        <v>0</v>
      </c>
      <c r="AB447" s="58" t="str">
        <f aca="false">IF(ISERROR(1-(Z447/AA447)),"-",1-(Z447/AA447))</f>
        <v>-</v>
      </c>
      <c r="AC447" s="59" t="str">
        <f aca="false">IF(ISERROR(AA447/T447),"-",AA447/T447)</f>
        <v>-</v>
      </c>
      <c r="AD447" s="60" t="str">
        <f aca="false">IF(ISERROR(AA447/T447),"-",AA447/T447)</f>
        <v>-</v>
      </c>
      <c r="AE447" s="60" t="n">
        <v>0.95</v>
      </c>
      <c r="AF447" s="60" t="n">
        <v>0.85</v>
      </c>
      <c r="AG447" s="61"/>
      <c r="AH447" s="1"/>
      <c r="AI447" s="1"/>
      <c r="AJ447" s="1"/>
      <c r="AK447" s="1"/>
    </row>
    <row r="448" customFormat="false" ht="14.25" hidden="false" customHeight="true" outlineLevel="0" collapsed="false">
      <c r="A448" s="1"/>
      <c r="B448" s="63" t="s">
        <v>44</v>
      </c>
      <c r="C448" s="64" t="n">
        <v>45731</v>
      </c>
      <c r="D448" s="1"/>
      <c r="E448" s="24" t="n">
        <f aca="false">+E447-F447</f>
        <v>0</v>
      </c>
      <c r="F448" s="24"/>
      <c r="G448" s="58" t="str">
        <f aca="false">IF(ISERR(F448/E448),"-",F448/E448)</f>
        <v>-</v>
      </c>
      <c r="H448" s="24"/>
      <c r="I448" s="24"/>
      <c r="J448" s="24"/>
      <c r="K448" s="24"/>
      <c r="L448" s="24" t="n">
        <f aca="false">SUM(H448:K448)</f>
        <v>0</v>
      </c>
      <c r="M448" s="58" t="str">
        <f aca="false">IF(ISERROR(1-(K448/L448)),"-",1-(K448/L448))</f>
        <v>-</v>
      </c>
      <c r="N448" s="59" t="str">
        <f aca="false">IF(ISERROR(L448/E448),"-",L448/E448)</f>
        <v>-</v>
      </c>
      <c r="O448" s="60" t="str">
        <f aca="false">IF(ISERROR(L448/E448),"-",L448/E448)</f>
        <v>-</v>
      </c>
      <c r="P448" s="60" t="n">
        <v>0.950000000000066</v>
      </c>
      <c r="Q448" s="60" t="n">
        <v>0.850000000000033</v>
      </c>
      <c r="R448" s="61"/>
      <c r="S448" s="1"/>
      <c r="T448" s="24" t="n">
        <f aca="false">+T447-U447</f>
        <v>0</v>
      </c>
      <c r="U448" s="24"/>
      <c r="V448" s="58" t="str">
        <f aca="false">IF(ISERR(U448/T448),"-",U448/T448)</f>
        <v>-</v>
      </c>
      <c r="W448" s="24"/>
      <c r="X448" s="24"/>
      <c r="Y448" s="24"/>
      <c r="Z448" s="24"/>
      <c r="AA448" s="24" t="n">
        <f aca="false">SUM(W448:Z448)</f>
        <v>0</v>
      </c>
      <c r="AB448" s="58" t="str">
        <f aca="false">IF(ISERROR(1-(Z448/AA448)),"-",1-(Z448/AA448))</f>
        <v>-</v>
      </c>
      <c r="AC448" s="59" t="str">
        <f aca="false">IF(ISERROR(AA448/T448),"-",AA448/T448)</f>
        <v>-</v>
      </c>
      <c r="AD448" s="60" t="str">
        <f aca="false">IF(ISERROR(AA448/T448),"-",AA448/T448)</f>
        <v>-</v>
      </c>
      <c r="AE448" s="60" t="n">
        <v>0.95</v>
      </c>
      <c r="AF448" s="60" t="n">
        <v>0.85</v>
      </c>
      <c r="AG448" s="61"/>
      <c r="AH448" s="1"/>
      <c r="AI448" s="1"/>
      <c r="AJ448" s="1"/>
      <c r="AK448" s="1"/>
    </row>
    <row r="449" customFormat="false" ht="14.25" hidden="false" customHeight="true" outlineLevel="0" collapsed="false">
      <c r="A449" s="1"/>
      <c r="B449" s="63" t="s">
        <v>44</v>
      </c>
      <c r="C449" s="64" t="n">
        <v>45732</v>
      </c>
      <c r="D449" s="1"/>
      <c r="E449" s="24" t="n">
        <f aca="false">+E448-F448</f>
        <v>0</v>
      </c>
      <c r="F449" s="24"/>
      <c r="G449" s="58" t="str">
        <f aca="false">IF(ISERR(F449/E449),"-",F449/E449)</f>
        <v>-</v>
      </c>
      <c r="H449" s="24"/>
      <c r="I449" s="24"/>
      <c r="J449" s="24"/>
      <c r="K449" s="24"/>
      <c r="L449" s="24" t="n">
        <f aca="false">SUM(H449:K449)</f>
        <v>0</v>
      </c>
      <c r="M449" s="58" t="str">
        <f aca="false">IF(ISERROR(1-(K449/L449)),"-",1-(K449/L449))</f>
        <v>-</v>
      </c>
      <c r="N449" s="59" t="str">
        <f aca="false">IF(ISERROR(L449/E449),"-",L449/E449)</f>
        <v>-</v>
      </c>
      <c r="O449" s="60" t="str">
        <f aca="false">IF(ISERROR(L449/E449),"-",L449/E449)</f>
        <v>-</v>
      </c>
      <c r="P449" s="60" t="n">
        <v>0.950000000000067</v>
      </c>
      <c r="Q449" s="60" t="n">
        <v>0.850000000000033</v>
      </c>
      <c r="R449" s="61"/>
      <c r="S449" s="1"/>
      <c r="T449" s="24" t="n">
        <f aca="false">+T448-U448</f>
        <v>0</v>
      </c>
      <c r="U449" s="24"/>
      <c r="V449" s="58" t="str">
        <f aca="false">IF(ISERR(U449/T449),"-",U449/T449)</f>
        <v>-</v>
      </c>
      <c r="W449" s="24"/>
      <c r="X449" s="24"/>
      <c r="Y449" s="24"/>
      <c r="Z449" s="24"/>
      <c r="AA449" s="24" t="n">
        <f aca="false">SUM(W449:Z449)</f>
        <v>0</v>
      </c>
      <c r="AB449" s="58" t="str">
        <f aca="false">IF(ISERROR(1-(Z449/AA449)),"-",1-(Z449/AA449))</f>
        <v>-</v>
      </c>
      <c r="AC449" s="59" t="str">
        <f aca="false">IF(ISERROR(AA449/T449),"-",AA449/T449)</f>
        <v>-</v>
      </c>
      <c r="AD449" s="60" t="str">
        <f aca="false">IF(ISERROR(AA449/T449),"-",AA449/T449)</f>
        <v>-</v>
      </c>
      <c r="AE449" s="60" t="n">
        <v>0.95</v>
      </c>
      <c r="AF449" s="60" t="n">
        <v>0.85</v>
      </c>
      <c r="AG449" s="61"/>
      <c r="AH449" s="1"/>
      <c r="AI449" s="1"/>
      <c r="AJ449" s="1"/>
      <c r="AK449" s="1"/>
    </row>
    <row r="450" customFormat="false" ht="14.25" hidden="false" customHeight="true" outlineLevel="0" collapsed="false">
      <c r="A450" s="1"/>
      <c r="B450" s="63" t="s">
        <v>44</v>
      </c>
      <c r="C450" s="64" t="n">
        <v>45733</v>
      </c>
      <c r="D450" s="1"/>
      <c r="E450" s="24" t="n">
        <f aca="false">+E449-F449</f>
        <v>0</v>
      </c>
      <c r="F450" s="24"/>
      <c r="G450" s="58" t="str">
        <f aca="false">IF(ISERR(F450/E450),"-",F450/E450)</f>
        <v>-</v>
      </c>
      <c r="H450" s="24"/>
      <c r="I450" s="24"/>
      <c r="J450" s="24"/>
      <c r="K450" s="24"/>
      <c r="L450" s="24" t="n">
        <f aca="false">SUM(H450:K450)</f>
        <v>0</v>
      </c>
      <c r="M450" s="58" t="str">
        <f aca="false">IF(ISERROR(1-(K450/L450)),"-",1-(K450/L450))</f>
        <v>-</v>
      </c>
      <c r="N450" s="59" t="str">
        <f aca="false">IF(ISERROR(L450/E450),"-",L450/E450)</f>
        <v>-</v>
      </c>
      <c r="O450" s="60" t="str">
        <f aca="false">IF(ISERROR(L450/E450),"-",L450/E450)</f>
        <v>-</v>
      </c>
      <c r="P450" s="60" t="n">
        <v>0.950000000000067</v>
      </c>
      <c r="Q450" s="60" t="n">
        <v>0.850000000000033</v>
      </c>
      <c r="R450" s="61"/>
      <c r="S450" s="1"/>
      <c r="T450" s="24" t="n">
        <f aca="false">+T449-U449</f>
        <v>0</v>
      </c>
      <c r="U450" s="24"/>
      <c r="V450" s="58" t="str">
        <f aca="false">IF(ISERR(U450/T450),"-",U450/T450)</f>
        <v>-</v>
      </c>
      <c r="W450" s="24"/>
      <c r="X450" s="24"/>
      <c r="Y450" s="24"/>
      <c r="Z450" s="24"/>
      <c r="AA450" s="24" t="n">
        <f aca="false">SUM(W450:Z450)</f>
        <v>0</v>
      </c>
      <c r="AB450" s="58" t="str">
        <f aca="false">IF(ISERROR(1-(Z450/AA450)),"-",1-(Z450/AA450))</f>
        <v>-</v>
      </c>
      <c r="AC450" s="59" t="str">
        <f aca="false">IF(ISERROR(AA450/T450),"-",AA450/T450)</f>
        <v>-</v>
      </c>
      <c r="AD450" s="60" t="str">
        <f aca="false">IF(ISERROR(AA450/T450),"-",AA450/T450)</f>
        <v>-</v>
      </c>
      <c r="AE450" s="60" t="n">
        <v>0.95</v>
      </c>
      <c r="AF450" s="60" t="n">
        <v>0.85</v>
      </c>
      <c r="AG450" s="61"/>
      <c r="AH450" s="1"/>
      <c r="AI450" s="1"/>
      <c r="AJ450" s="1"/>
      <c r="AK450" s="1"/>
    </row>
    <row r="451" customFormat="false" ht="14.25" hidden="false" customHeight="true" outlineLevel="0" collapsed="false">
      <c r="A451" s="1"/>
      <c r="B451" s="63" t="s">
        <v>44</v>
      </c>
      <c r="C451" s="64" t="n">
        <v>45734</v>
      </c>
      <c r="D451" s="1"/>
      <c r="E451" s="24" t="n">
        <f aca="false">+E450-F450</f>
        <v>0</v>
      </c>
      <c r="F451" s="24"/>
      <c r="G451" s="58" t="str">
        <f aca="false">IF(ISERR(F451/E451),"-",F451/E451)</f>
        <v>-</v>
      </c>
      <c r="H451" s="24"/>
      <c r="I451" s="24"/>
      <c r="J451" s="24"/>
      <c r="K451" s="24"/>
      <c r="L451" s="24" t="n">
        <f aca="false">SUM(H451:K451)</f>
        <v>0</v>
      </c>
      <c r="M451" s="58" t="str">
        <f aca="false">IF(ISERROR(1-(K451/L451)),"-",1-(K451/L451))</f>
        <v>-</v>
      </c>
      <c r="N451" s="59" t="str">
        <f aca="false">IF(ISERROR(L451/E451),"-",L451/E451)</f>
        <v>-</v>
      </c>
      <c r="O451" s="60" t="str">
        <f aca="false">IF(ISERROR(L451/E451),"-",L451/E451)</f>
        <v>-</v>
      </c>
      <c r="P451" s="60" t="n">
        <v>0.950000000000067</v>
      </c>
      <c r="Q451" s="60" t="n">
        <v>0.850000000000033</v>
      </c>
      <c r="R451" s="61"/>
      <c r="S451" s="1"/>
      <c r="T451" s="24" t="n">
        <f aca="false">+T450-U450</f>
        <v>0</v>
      </c>
      <c r="U451" s="24"/>
      <c r="V451" s="58" t="str">
        <f aca="false">IF(ISERR(U451/T451),"-",U451/T451)</f>
        <v>-</v>
      </c>
      <c r="W451" s="24"/>
      <c r="X451" s="24"/>
      <c r="Y451" s="24"/>
      <c r="Z451" s="24"/>
      <c r="AA451" s="24" t="n">
        <f aca="false">SUM(W451:Z451)</f>
        <v>0</v>
      </c>
      <c r="AB451" s="58" t="str">
        <f aca="false">IF(ISERROR(1-(Z451/AA451)),"-",1-(Z451/AA451))</f>
        <v>-</v>
      </c>
      <c r="AC451" s="59" t="str">
        <f aca="false">IF(ISERROR(AA451/T451),"-",AA451/T451)</f>
        <v>-</v>
      </c>
      <c r="AD451" s="60" t="str">
        <f aca="false">IF(ISERROR(AA451/T451),"-",AA451/T451)</f>
        <v>-</v>
      </c>
      <c r="AE451" s="60" t="n">
        <v>0.95</v>
      </c>
      <c r="AF451" s="60" t="n">
        <v>0.85</v>
      </c>
      <c r="AG451" s="61"/>
      <c r="AH451" s="1"/>
      <c r="AI451" s="1"/>
      <c r="AJ451" s="1"/>
      <c r="AK451" s="1"/>
    </row>
    <row r="452" customFormat="false" ht="14.25" hidden="false" customHeight="true" outlineLevel="0" collapsed="false">
      <c r="A452" s="1"/>
      <c r="B452" s="63" t="s">
        <v>44</v>
      </c>
      <c r="C452" s="64" t="n">
        <v>45735</v>
      </c>
      <c r="D452" s="1"/>
      <c r="E452" s="24" t="n">
        <f aca="false">+E451-F451</f>
        <v>0</v>
      </c>
      <c r="F452" s="24"/>
      <c r="G452" s="58" t="str">
        <f aca="false">IF(ISERR(F452/E452),"-",F452/E452)</f>
        <v>-</v>
      </c>
      <c r="H452" s="24"/>
      <c r="I452" s="24"/>
      <c r="J452" s="24"/>
      <c r="K452" s="24"/>
      <c r="L452" s="24" t="n">
        <f aca="false">SUM(H452:K452)</f>
        <v>0</v>
      </c>
      <c r="M452" s="58" t="str">
        <f aca="false">IF(ISERROR(1-(K452/L452)),"-",1-(K452/L452))</f>
        <v>-</v>
      </c>
      <c r="N452" s="59" t="str">
        <f aca="false">IF(ISERROR(L452/E452),"-",L452/E452)</f>
        <v>-</v>
      </c>
      <c r="O452" s="60" t="str">
        <f aca="false">IF(ISERROR(L452/E452),"-",L452/E452)</f>
        <v>-</v>
      </c>
      <c r="P452" s="60" t="n">
        <v>0.950000000000067</v>
      </c>
      <c r="Q452" s="60" t="n">
        <v>0.850000000000033</v>
      </c>
      <c r="R452" s="61"/>
      <c r="S452" s="1"/>
      <c r="T452" s="24" t="n">
        <f aca="false">+T451-U451</f>
        <v>0</v>
      </c>
      <c r="U452" s="24"/>
      <c r="V452" s="58" t="str">
        <f aca="false">IF(ISERR(U452/T452),"-",U452/T452)</f>
        <v>-</v>
      </c>
      <c r="W452" s="24"/>
      <c r="X452" s="24"/>
      <c r="Y452" s="24"/>
      <c r="Z452" s="24"/>
      <c r="AA452" s="24" t="n">
        <f aca="false">SUM(W452:Z452)</f>
        <v>0</v>
      </c>
      <c r="AB452" s="58" t="str">
        <f aca="false">IF(ISERROR(1-(Z452/AA452)),"-",1-(Z452/AA452))</f>
        <v>-</v>
      </c>
      <c r="AC452" s="59" t="str">
        <f aca="false">IF(ISERROR(AA452/T452),"-",AA452/T452)</f>
        <v>-</v>
      </c>
      <c r="AD452" s="60" t="str">
        <f aca="false">IF(ISERROR(AA452/T452),"-",AA452/T452)</f>
        <v>-</v>
      </c>
      <c r="AE452" s="60" t="n">
        <v>0.95</v>
      </c>
      <c r="AF452" s="60" t="n">
        <v>0.85</v>
      </c>
      <c r="AG452" s="61"/>
      <c r="AH452" s="1"/>
      <c r="AI452" s="1"/>
      <c r="AJ452" s="1"/>
      <c r="AK452" s="1"/>
    </row>
    <row r="453" customFormat="false" ht="14.25" hidden="false" customHeight="true" outlineLevel="0" collapsed="false">
      <c r="A453" s="1"/>
      <c r="B453" s="63" t="s">
        <v>44</v>
      </c>
      <c r="C453" s="64" t="n">
        <v>45736</v>
      </c>
      <c r="D453" s="1"/>
      <c r="E453" s="24" t="n">
        <f aca="false">+E452-F452</f>
        <v>0</v>
      </c>
      <c r="F453" s="24"/>
      <c r="G453" s="58" t="str">
        <f aca="false">IF(ISERR(F453/E453),"-",F453/E453)</f>
        <v>-</v>
      </c>
      <c r="H453" s="24"/>
      <c r="I453" s="24"/>
      <c r="J453" s="24"/>
      <c r="K453" s="24"/>
      <c r="L453" s="24" t="n">
        <f aca="false">SUM(H453:K453)</f>
        <v>0</v>
      </c>
      <c r="M453" s="58" t="str">
        <f aca="false">IF(ISERROR(1-(K453/L453)),"-",1-(K453/L453))</f>
        <v>-</v>
      </c>
      <c r="N453" s="59" t="str">
        <f aca="false">IF(ISERROR(L453/E453),"-",L453/E453)</f>
        <v>-</v>
      </c>
      <c r="O453" s="60" t="str">
        <f aca="false">IF(ISERROR(L453/E453),"-",L453/E453)</f>
        <v>-</v>
      </c>
      <c r="P453" s="60" t="n">
        <v>0.950000000000067</v>
      </c>
      <c r="Q453" s="60" t="n">
        <v>0.850000000000034</v>
      </c>
      <c r="R453" s="61"/>
      <c r="S453" s="1"/>
      <c r="T453" s="24" t="n">
        <f aca="false">+T452-U452</f>
        <v>0</v>
      </c>
      <c r="U453" s="24"/>
      <c r="V453" s="58" t="str">
        <f aca="false">IF(ISERR(U453/T453),"-",U453/T453)</f>
        <v>-</v>
      </c>
      <c r="W453" s="24"/>
      <c r="X453" s="24"/>
      <c r="Y453" s="24"/>
      <c r="Z453" s="24"/>
      <c r="AA453" s="24" t="n">
        <f aca="false">SUM(W453:Z453)</f>
        <v>0</v>
      </c>
      <c r="AB453" s="58" t="str">
        <f aca="false">IF(ISERROR(1-(Z453/AA453)),"-",1-(Z453/AA453))</f>
        <v>-</v>
      </c>
      <c r="AC453" s="59" t="str">
        <f aca="false">IF(ISERROR(AA453/T453),"-",AA453/T453)</f>
        <v>-</v>
      </c>
      <c r="AD453" s="60" t="str">
        <f aca="false">IF(ISERROR(AA453/T453),"-",AA453/T453)</f>
        <v>-</v>
      </c>
      <c r="AE453" s="60" t="n">
        <v>0.95</v>
      </c>
      <c r="AF453" s="60" t="n">
        <v>0.85</v>
      </c>
      <c r="AG453" s="61"/>
      <c r="AH453" s="1"/>
      <c r="AI453" s="1"/>
      <c r="AJ453" s="1"/>
      <c r="AK453" s="1"/>
    </row>
    <row r="454" customFormat="false" ht="14.25" hidden="false" customHeight="true" outlineLevel="0" collapsed="false">
      <c r="A454" s="1"/>
      <c r="B454" s="63" t="s">
        <v>44</v>
      </c>
      <c r="C454" s="64" t="n">
        <v>45737</v>
      </c>
      <c r="D454" s="1"/>
      <c r="E454" s="24" t="n">
        <f aca="false">+E453-F453</f>
        <v>0</v>
      </c>
      <c r="F454" s="24"/>
      <c r="G454" s="58" t="str">
        <f aca="false">IF(ISERR(F454/E454),"-",F454/E454)</f>
        <v>-</v>
      </c>
      <c r="H454" s="24"/>
      <c r="I454" s="24"/>
      <c r="J454" s="24"/>
      <c r="K454" s="24"/>
      <c r="L454" s="24" t="n">
        <f aca="false">SUM(H454:K454)</f>
        <v>0</v>
      </c>
      <c r="M454" s="58" t="str">
        <f aca="false">IF(ISERROR(1-(K454/L454)),"-",1-(K454/L454))</f>
        <v>-</v>
      </c>
      <c r="N454" s="59" t="str">
        <f aca="false">IF(ISERROR(L454/E454),"-",L454/E454)</f>
        <v>-</v>
      </c>
      <c r="O454" s="60" t="str">
        <f aca="false">IF(ISERROR(L454/E454),"-",L454/E454)</f>
        <v>-</v>
      </c>
      <c r="P454" s="60" t="n">
        <v>0.950000000000067</v>
      </c>
      <c r="Q454" s="60" t="n">
        <v>0.850000000000034</v>
      </c>
      <c r="R454" s="61"/>
      <c r="S454" s="1"/>
      <c r="T454" s="24" t="n">
        <f aca="false">+T453-U453</f>
        <v>0</v>
      </c>
      <c r="U454" s="24"/>
      <c r="V454" s="58" t="str">
        <f aca="false">IF(ISERR(U454/T454),"-",U454/T454)</f>
        <v>-</v>
      </c>
      <c r="W454" s="24"/>
      <c r="X454" s="24"/>
      <c r="Y454" s="24"/>
      <c r="Z454" s="24"/>
      <c r="AA454" s="24" t="n">
        <f aca="false">SUM(W454:Z454)</f>
        <v>0</v>
      </c>
      <c r="AB454" s="58" t="str">
        <f aca="false">IF(ISERROR(1-(Z454/AA454)),"-",1-(Z454/AA454))</f>
        <v>-</v>
      </c>
      <c r="AC454" s="59" t="str">
        <f aca="false">IF(ISERROR(AA454/T454),"-",AA454/T454)</f>
        <v>-</v>
      </c>
      <c r="AD454" s="60" t="str">
        <f aca="false">IF(ISERROR(AA454/T454),"-",AA454/T454)</f>
        <v>-</v>
      </c>
      <c r="AE454" s="60" t="n">
        <v>0.95</v>
      </c>
      <c r="AF454" s="60" t="n">
        <v>0.85</v>
      </c>
      <c r="AG454" s="61"/>
      <c r="AH454" s="1"/>
      <c r="AI454" s="1"/>
      <c r="AJ454" s="1"/>
      <c r="AK454" s="1"/>
    </row>
    <row r="455" customFormat="false" ht="14.25" hidden="false" customHeight="true" outlineLevel="0" collapsed="false">
      <c r="A455" s="1"/>
      <c r="B455" s="63" t="s">
        <v>44</v>
      </c>
      <c r="C455" s="64" t="n">
        <v>45738</v>
      </c>
      <c r="D455" s="1"/>
      <c r="E455" s="24" t="n">
        <f aca="false">+E454-F454</f>
        <v>0</v>
      </c>
      <c r="F455" s="24"/>
      <c r="G455" s="58" t="str">
        <f aca="false">IF(ISERR(F455/E455),"-",F455/E455)</f>
        <v>-</v>
      </c>
      <c r="H455" s="24"/>
      <c r="I455" s="24"/>
      <c r="J455" s="24"/>
      <c r="K455" s="24"/>
      <c r="L455" s="24" t="n">
        <f aca="false">SUM(H455:K455)</f>
        <v>0</v>
      </c>
      <c r="M455" s="58" t="str">
        <f aca="false">IF(ISERROR(1-(K455/L455)),"-",1-(K455/L455))</f>
        <v>-</v>
      </c>
      <c r="N455" s="59" t="str">
        <f aca="false">IF(ISERROR(L455/E455),"-",L455/E455)</f>
        <v>-</v>
      </c>
      <c r="O455" s="60" t="str">
        <f aca="false">IF(ISERROR(L455/E455),"-",L455/E455)</f>
        <v>-</v>
      </c>
      <c r="P455" s="60" t="n">
        <v>0.950000000000067</v>
      </c>
      <c r="Q455" s="60" t="n">
        <v>0.850000000000034</v>
      </c>
      <c r="R455" s="61"/>
      <c r="S455" s="1"/>
      <c r="T455" s="24" t="n">
        <f aca="false">+T454-U454</f>
        <v>0</v>
      </c>
      <c r="U455" s="24"/>
      <c r="V455" s="58" t="str">
        <f aca="false">IF(ISERR(U455/T455),"-",U455/T455)</f>
        <v>-</v>
      </c>
      <c r="W455" s="24"/>
      <c r="X455" s="24"/>
      <c r="Y455" s="24"/>
      <c r="Z455" s="24"/>
      <c r="AA455" s="24" t="n">
        <f aca="false">SUM(W455:Z455)</f>
        <v>0</v>
      </c>
      <c r="AB455" s="58" t="str">
        <f aca="false">IF(ISERROR(1-(Z455/AA455)),"-",1-(Z455/AA455))</f>
        <v>-</v>
      </c>
      <c r="AC455" s="59" t="str">
        <f aca="false">IF(ISERROR(AA455/T455),"-",AA455/T455)</f>
        <v>-</v>
      </c>
      <c r="AD455" s="60" t="str">
        <f aca="false">IF(ISERROR(AA455/T455),"-",AA455/T455)</f>
        <v>-</v>
      </c>
      <c r="AE455" s="60" t="n">
        <v>0.95</v>
      </c>
      <c r="AF455" s="60" t="n">
        <v>0.85</v>
      </c>
      <c r="AG455" s="61"/>
      <c r="AH455" s="1"/>
      <c r="AI455" s="1"/>
      <c r="AJ455" s="1"/>
      <c r="AK455" s="1"/>
    </row>
    <row r="456" customFormat="false" ht="14.25" hidden="false" customHeight="true" outlineLevel="0" collapsed="false">
      <c r="A456" s="1"/>
      <c r="B456" s="63" t="s">
        <v>44</v>
      </c>
      <c r="C456" s="64" t="n">
        <v>45739</v>
      </c>
      <c r="D456" s="1"/>
      <c r="E456" s="24" t="n">
        <f aca="false">+E455-F455</f>
        <v>0</v>
      </c>
      <c r="F456" s="24"/>
      <c r="G456" s="58" t="str">
        <f aca="false">IF(ISERR(F456/E456),"-",F456/E456)</f>
        <v>-</v>
      </c>
      <c r="H456" s="24"/>
      <c r="I456" s="24"/>
      <c r="J456" s="24"/>
      <c r="K456" s="24"/>
      <c r="L456" s="24" t="n">
        <f aca="false">SUM(H456:K456)</f>
        <v>0</v>
      </c>
      <c r="M456" s="58" t="str">
        <f aca="false">IF(ISERROR(1-(K456/L456)),"-",1-(K456/L456))</f>
        <v>-</v>
      </c>
      <c r="N456" s="59" t="str">
        <f aca="false">IF(ISERROR(L456/E456),"-",L456/E456)</f>
        <v>-</v>
      </c>
      <c r="O456" s="60" t="str">
        <f aca="false">IF(ISERROR(L456/E456),"-",L456/E456)</f>
        <v>-</v>
      </c>
      <c r="P456" s="60" t="n">
        <v>0.950000000000068</v>
      </c>
      <c r="Q456" s="60" t="n">
        <v>0.850000000000034</v>
      </c>
      <c r="R456" s="61"/>
      <c r="S456" s="1"/>
      <c r="T456" s="24" t="n">
        <f aca="false">+T455-U455</f>
        <v>0</v>
      </c>
      <c r="U456" s="24"/>
      <c r="V456" s="58" t="str">
        <f aca="false">IF(ISERR(U456/T456),"-",U456/T456)</f>
        <v>-</v>
      </c>
      <c r="W456" s="24"/>
      <c r="X456" s="24"/>
      <c r="Y456" s="24"/>
      <c r="Z456" s="24"/>
      <c r="AA456" s="24" t="n">
        <f aca="false">SUM(W456:Z456)</f>
        <v>0</v>
      </c>
      <c r="AB456" s="58" t="str">
        <f aca="false">IF(ISERROR(1-(Z456/AA456)),"-",1-(Z456/AA456))</f>
        <v>-</v>
      </c>
      <c r="AC456" s="59" t="str">
        <f aca="false">IF(ISERROR(AA456/T456),"-",AA456/T456)</f>
        <v>-</v>
      </c>
      <c r="AD456" s="60" t="str">
        <f aca="false">IF(ISERROR(AA456/T456),"-",AA456/T456)</f>
        <v>-</v>
      </c>
      <c r="AE456" s="60" t="n">
        <v>0.95</v>
      </c>
      <c r="AF456" s="60" t="n">
        <v>0.85</v>
      </c>
      <c r="AG456" s="61"/>
      <c r="AH456" s="1"/>
      <c r="AI456" s="1"/>
      <c r="AJ456" s="1"/>
      <c r="AK456" s="1"/>
    </row>
    <row r="457" customFormat="false" ht="14.25" hidden="false" customHeight="true" outlineLevel="0" collapsed="false">
      <c r="A457" s="1"/>
      <c r="B457" s="63" t="s">
        <v>44</v>
      </c>
      <c r="C457" s="64" t="n">
        <v>45740</v>
      </c>
      <c r="D457" s="1"/>
      <c r="E457" s="24" t="n">
        <f aca="false">+E456-F456</f>
        <v>0</v>
      </c>
      <c r="F457" s="24"/>
      <c r="G457" s="58" t="str">
        <f aca="false">IF(ISERR(F457/E457),"-",F457/E457)</f>
        <v>-</v>
      </c>
      <c r="H457" s="24"/>
      <c r="I457" s="24"/>
      <c r="J457" s="24"/>
      <c r="K457" s="24"/>
      <c r="L457" s="24" t="n">
        <f aca="false">SUM(H457:K457)</f>
        <v>0</v>
      </c>
      <c r="M457" s="58" t="str">
        <f aca="false">IF(ISERROR(1-(K457/L457)),"-",1-(K457/L457))</f>
        <v>-</v>
      </c>
      <c r="N457" s="59" t="str">
        <f aca="false">IF(ISERROR(L457/E457),"-",L457/E457)</f>
        <v>-</v>
      </c>
      <c r="O457" s="60" t="str">
        <f aca="false">IF(ISERROR(L457/E457),"-",L457/E457)</f>
        <v>-</v>
      </c>
      <c r="P457" s="60" t="n">
        <v>0.950000000000068</v>
      </c>
      <c r="Q457" s="60" t="n">
        <v>0.850000000000034</v>
      </c>
      <c r="R457" s="61"/>
      <c r="S457" s="1"/>
      <c r="T457" s="24" t="n">
        <f aca="false">+T456-U456</f>
        <v>0</v>
      </c>
      <c r="U457" s="24"/>
      <c r="V457" s="58" t="str">
        <f aca="false">IF(ISERR(U457/T457),"-",U457/T457)</f>
        <v>-</v>
      </c>
      <c r="W457" s="24"/>
      <c r="X457" s="24"/>
      <c r="Y457" s="24"/>
      <c r="Z457" s="24"/>
      <c r="AA457" s="24" t="n">
        <f aca="false">SUM(W457:Z457)</f>
        <v>0</v>
      </c>
      <c r="AB457" s="58" t="str">
        <f aca="false">IF(ISERROR(1-(Z457/AA457)),"-",1-(Z457/AA457))</f>
        <v>-</v>
      </c>
      <c r="AC457" s="59" t="str">
        <f aca="false">IF(ISERROR(AA457/T457),"-",AA457/T457)</f>
        <v>-</v>
      </c>
      <c r="AD457" s="60" t="str">
        <f aca="false">IF(ISERROR(AA457/T457),"-",AA457/T457)</f>
        <v>-</v>
      </c>
      <c r="AE457" s="60" t="n">
        <v>0.95</v>
      </c>
      <c r="AF457" s="60" t="n">
        <v>0.85</v>
      </c>
      <c r="AG457" s="61"/>
      <c r="AH457" s="1"/>
      <c r="AI457" s="1"/>
      <c r="AJ457" s="1"/>
      <c r="AK457" s="1"/>
    </row>
    <row r="458" customFormat="false" ht="14.25" hidden="false" customHeight="true" outlineLevel="0" collapsed="false">
      <c r="A458" s="1"/>
      <c r="B458" s="63" t="s">
        <v>44</v>
      </c>
      <c r="C458" s="64" t="n">
        <v>45741</v>
      </c>
      <c r="D458" s="1"/>
      <c r="E458" s="24" t="n">
        <f aca="false">+E457-F457</f>
        <v>0</v>
      </c>
      <c r="F458" s="24"/>
      <c r="G458" s="58" t="str">
        <f aca="false">IF(ISERR(F458/E458),"-",F458/E458)</f>
        <v>-</v>
      </c>
      <c r="H458" s="24"/>
      <c r="I458" s="24"/>
      <c r="J458" s="24"/>
      <c r="K458" s="24"/>
      <c r="L458" s="24" t="n">
        <f aca="false">SUM(H458:K458)</f>
        <v>0</v>
      </c>
      <c r="M458" s="58" t="str">
        <f aca="false">IF(ISERROR(1-(K458/L458)),"-",1-(K458/L458))</f>
        <v>-</v>
      </c>
      <c r="N458" s="59" t="str">
        <f aca="false">IF(ISERROR(L458/E458),"-",L458/E458)</f>
        <v>-</v>
      </c>
      <c r="O458" s="60" t="str">
        <f aca="false">IF(ISERROR(L458/E458),"-",L458/E458)</f>
        <v>-</v>
      </c>
      <c r="P458" s="60" t="n">
        <v>0.950000000000068</v>
      </c>
      <c r="Q458" s="60" t="n">
        <v>0.850000000000034</v>
      </c>
      <c r="R458" s="61"/>
      <c r="S458" s="1"/>
      <c r="T458" s="24" t="n">
        <f aca="false">+T457-U457</f>
        <v>0</v>
      </c>
      <c r="U458" s="24"/>
      <c r="V458" s="58" t="str">
        <f aca="false">IF(ISERR(U458/T458),"-",U458/T458)</f>
        <v>-</v>
      </c>
      <c r="W458" s="24"/>
      <c r="X458" s="24"/>
      <c r="Y458" s="24"/>
      <c r="Z458" s="24"/>
      <c r="AA458" s="24" t="n">
        <f aca="false">SUM(W458:Z458)</f>
        <v>0</v>
      </c>
      <c r="AB458" s="58" t="str">
        <f aca="false">IF(ISERROR(1-(Z458/AA458)),"-",1-(Z458/AA458))</f>
        <v>-</v>
      </c>
      <c r="AC458" s="59" t="str">
        <f aca="false">IF(ISERROR(AA458/T458),"-",AA458/T458)</f>
        <v>-</v>
      </c>
      <c r="AD458" s="60" t="str">
        <f aca="false">IF(ISERROR(AA458/T458),"-",AA458/T458)</f>
        <v>-</v>
      </c>
      <c r="AE458" s="60" t="n">
        <v>0.95</v>
      </c>
      <c r="AF458" s="60" t="n">
        <v>0.85</v>
      </c>
      <c r="AG458" s="61"/>
      <c r="AH458" s="1"/>
      <c r="AI458" s="1"/>
      <c r="AJ458" s="1"/>
      <c r="AK458" s="1"/>
    </row>
    <row r="459" customFormat="false" ht="14.25" hidden="false" customHeight="true" outlineLevel="0" collapsed="false">
      <c r="A459" s="1"/>
      <c r="B459" s="63" t="s">
        <v>44</v>
      </c>
      <c r="C459" s="64" t="n">
        <v>45742</v>
      </c>
      <c r="D459" s="1"/>
      <c r="E459" s="24" t="n">
        <f aca="false">+E458-F458</f>
        <v>0</v>
      </c>
      <c r="F459" s="24"/>
      <c r="G459" s="58" t="str">
        <f aca="false">IF(ISERR(F459/E459),"-",F459/E459)</f>
        <v>-</v>
      </c>
      <c r="H459" s="24"/>
      <c r="I459" s="24"/>
      <c r="J459" s="24"/>
      <c r="K459" s="24"/>
      <c r="L459" s="24" t="n">
        <f aca="false">SUM(H459:K459)</f>
        <v>0</v>
      </c>
      <c r="M459" s="58" t="str">
        <f aca="false">IF(ISERROR(1-(K459/L459)),"-",1-(K459/L459))</f>
        <v>-</v>
      </c>
      <c r="N459" s="59" t="str">
        <f aca="false">IF(ISERROR(L459/E459),"-",L459/E459)</f>
        <v>-</v>
      </c>
      <c r="O459" s="60" t="str">
        <f aca="false">IF(ISERROR(L459/E459),"-",L459/E459)</f>
        <v>-</v>
      </c>
      <c r="P459" s="60" t="n">
        <v>0.950000000000068</v>
      </c>
      <c r="Q459" s="60" t="n">
        <v>0.850000000000034</v>
      </c>
      <c r="R459" s="61"/>
      <c r="S459" s="1"/>
      <c r="T459" s="24" t="n">
        <f aca="false">+T458-U458</f>
        <v>0</v>
      </c>
      <c r="U459" s="24"/>
      <c r="V459" s="58" t="str">
        <f aca="false">IF(ISERR(U459/T459),"-",U459/T459)</f>
        <v>-</v>
      </c>
      <c r="W459" s="24"/>
      <c r="X459" s="24"/>
      <c r="Y459" s="24"/>
      <c r="Z459" s="24"/>
      <c r="AA459" s="24" t="n">
        <f aca="false">SUM(W459:Z459)</f>
        <v>0</v>
      </c>
      <c r="AB459" s="58" t="str">
        <f aca="false">IF(ISERROR(1-(Z459/AA459)),"-",1-(Z459/AA459))</f>
        <v>-</v>
      </c>
      <c r="AC459" s="59" t="str">
        <f aca="false">IF(ISERROR(AA459/T459),"-",AA459/T459)</f>
        <v>-</v>
      </c>
      <c r="AD459" s="60" t="str">
        <f aca="false">IF(ISERROR(AA459/T459),"-",AA459/T459)</f>
        <v>-</v>
      </c>
      <c r="AE459" s="60" t="n">
        <v>0.95</v>
      </c>
      <c r="AF459" s="60" t="n">
        <v>0.85</v>
      </c>
      <c r="AG459" s="61"/>
      <c r="AH459" s="1"/>
      <c r="AI459" s="1"/>
      <c r="AJ459" s="1"/>
      <c r="AK459" s="1"/>
    </row>
    <row r="460" customFormat="false" ht="14.25" hidden="false" customHeight="true" outlineLevel="0" collapsed="false">
      <c r="A460" s="1"/>
      <c r="B460" s="63" t="s">
        <v>44</v>
      </c>
      <c r="C460" s="64" t="n">
        <v>45743</v>
      </c>
      <c r="D460" s="1"/>
      <c r="E460" s="24" t="n">
        <f aca="false">+E459-F459</f>
        <v>0</v>
      </c>
      <c r="F460" s="24"/>
      <c r="G460" s="58" t="str">
        <f aca="false">IF(ISERR(F460/E460),"-",F460/E460)</f>
        <v>-</v>
      </c>
      <c r="H460" s="24"/>
      <c r="I460" s="24"/>
      <c r="J460" s="24"/>
      <c r="K460" s="24"/>
      <c r="L460" s="24" t="n">
        <f aca="false">SUM(H460:K460)</f>
        <v>0</v>
      </c>
      <c r="M460" s="58" t="str">
        <f aca="false">IF(ISERROR(1-(K460/L460)),"-",1-(K460/L460))</f>
        <v>-</v>
      </c>
      <c r="N460" s="59" t="str">
        <f aca="false">IF(ISERROR(L460/E460),"-",L460/E460)</f>
        <v>-</v>
      </c>
      <c r="O460" s="60" t="str">
        <f aca="false">IF(ISERROR(L460/E460),"-",L460/E460)</f>
        <v>-</v>
      </c>
      <c r="P460" s="60" t="n">
        <v>0.950000000000068</v>
      </c>
      <c r="Q460" s="60" t="n">
        <v>0.850000000000034</v>
      </c>
      <c r="R460" s="61"/>
      <c r="S460" s="1"/>
      <c r="T460" s="24" t="n">
        <f aca="false">+T459-U459</f>
        <v>0</v>
      </c>
      <c r="U460" s="24"/>
      <c r="V460" s="58" t="str">
        <f aca="false">IF(ISERR(U460/T460),"-",U460/T460)</f>
        <v>-</v>
      </c>
      <c r="W460" s="24"/>
      <c r="X460" s="24"/>
      <c r="Y460" s="24"/>
      <c r="Z460" s="24"/>
      <c r="AA460" s="24" t="n">
        <f aca="false">SUM(W460:Z460)</f>
        <v>0</v>
      </c>
      <c r="AB460" s="58" t="str">
        <f aca="false">IF(ISERROR(1-(Z460/AA460)),"-",1-(Z460/AA460))</f>
        <v>-</v>
      </c>
      <c r="AC460" s="59" t="str">
        <f aca="false">IF(ISERROR(AA460/T460),"-",AA460/T460)</f>
        <v>-</v>
      </c>
      <c r="AD460" s="60" t="str">
        <f aca="false">IF(ISERROR(AA460/T460),"-",AA460/T460)</f>
        <v>-</v>
      </c>
      <c r="AE460" s="60" t="n">
        <v>0.95</v>
      </c>
      <c r="AF460" s="60" t="n">
        <v>0.85</v>
      </c>
      <c r="AG460" s="61"/>
      <c r="AH460" s="1"/>
      <c r="AI460" s="1"/>
      <c r="AJ460" s="1"/>
      <c r="AK460" s="1"/>
    </row>
    <row r="461" customFormat="false" ht="14.25" hidden="false" customHeight="true" outlineLevel="0" collapsed="false">
      <c r="A461" s="1"/>
      <c r="B461" s="63" t="s">
        <v>44</v>
      </c>
      <c r="C461" s="64" t="n">
        <v>45744</v>
      </c>
      <c r="D461" s="1"/>
      <c r="E461" s="24" t="n">
        <f aca="false">+E460-F460</f>
        <v>0</v>
      </c>
      <c r="F461" s="24"/>
      <c r="G461" s="58" t="str">
        <f aca="false">IF(ISERR(F461/E461),"-",F461/E461)</f>
        <v>-</v>
      </c>
      <c r="H461" s="24"/>
      <c r="I461" s="24"/>
      <c r="J461" s="24"/>
      <c r="K461" s="24"/>
      <c r="L461" s="24" t="n">
        <f aca="false">SUM(H461:K461)</f>
        <v>0</v>
      </c>
      <c r="M461" s="58" t="str">
        <f aca="false">IF(ISERROR(1-(K461/L461)),"-",1-(K461/L461))</f>
        <v>-</v>
      </c>
      <c r="N461" s="59" t="str">
        <f aca="false">IF(ISERROR(L461/E461),"-",L461/E461)</f>
        <v>-</v>
      </c>
      <c r="O461" s="60" t="str">
        <f aca="false">IF(ISERROR(L461/E461),"-",L461/E461)</f>
        <v>-</v>
      </c>
      <c r="P461" s="60" t="n">
        <v>0.950000000000068</v>
      </c>
      <c r="Q461" s="60" t="n">
        <v>0.850000000000034</v>
      </c>
      <c r="R461" s="61"/>
      <c r="S461" s="1"/>
      <c r="T461" s="24" t="n">
        <f aca="false">+T460-U460</f>
        <v>0</v>
      </c>
      <c r="U461" s="24"/>
      <c r="V461" s="58" t="str">
        <f aca="false">IF(ISERR(U461/T461),"-",U461/T461)</f>
        <v>-</v>
      </c>
      <c r="W461" s="24"/>
      <c r="X461" s="24"/>
      <c r="Y461" s="24"/>
      <c r="Z461" s="24"/>
      <c r="AA461" s="24" t="n">
        <f aca="false">SUM(W461:Z461)</f>
        <v>0</v>
      </c>
      <c r="AB461" s="58" t="str">
        <f aca="false">IF(ISERROR(1-(Z461/AA461)),"-",1-(Z461/AA461))</f>
        <v>-</v>
      </c>
      <c r="AC461" s="59" t="str">
        <f aca="false">IF(ISERROR(AA461/T461),"-",AA461/T461)</f>
        <v>-</v>
      </c>
      <c r="AD461" s="60" t="str">
        <f aca="false">IF(ISERROR(AA461/T461),"-",AA461/T461)</f>
        <v>-</v>
      </c>
      <c r="AE461" s="60" t="n">
        <v>0.95</v>
      </c>
      <c r="AF461" s="60" t="n">
        <v>0.85</v>
      </c>
      <c r="AG461" s="61"/>
      <c r="AH461" s="1"/>
      <c r="AI461" s="1"/>
      <c r="AJ461" s="1"/>
      <c r="AK461" s="1"/>
    </row>
    <row r="462" customFormat="false" ht="14.25" hidden="false" customHeight="true" outlineLevel="0" collapsed="false">
      <c r="A462" s="1"/>
      <c r="B462" s="63" t="s">
        <v>44</v>
      </c>
      <c r="C462" s="64" t="n">
        <v>45745</v>
      </c>
      <c r="D462" s="1"/>
      <c r="E462" s="24" t="n">
        <f aca="false">+E461-F461</f>
        <v>0</v>
      </c>
      <c r="F462" s="24"/>
      <c r="G462" s="58" t="str">
        <f aca="false">IF(ISERR(F462/E462),"-",F462/E462)</f>
        <v>-</v>
      </c>
      <c r="H462" s="24"/>
      <c r="I462" s="24"/>
      <c r="J462" s="24"/>
      <c r="K462" s="24"/>
      <c r="L462" s="24" t="n">
        <f aca="false">SUM(H462:K462)</f>
        <v>0</v>
      </c>
      <c r="M462" s="58" t="str">
        <f aca="false">IF(ISERROR(1-(K462/L462)),"-",1-(K462/L462))</f>
        <v>-</v>
      </c>
      <c r="N462" s="59" t="str">
        <f aca="false">IF(ISERROR(L462/E462),"-",L462/E462)</f>
        <v>-</v>
      </c>
      <c r="O462" s="60" t="str">
        <f aca="false">IF(ISERROR(L462/E462),"-",L462/E462)</f>
        <v>-</v>
      </c>
      <c r="P462" s="60" t="n">
        <v>0.950000000000069</v>
      </c>
      <c r="Q462" s="60" t="n">
        <v>0.850000000000034</v>
      </c>
      <c r="R462" s="61"/>
      <c r="S462" s="1"/>
      <c r="T462" s="24" t="n">
        <f aca="false">+T461-U461</f>
        <v>0</v>
      </c>
      <c r="U462" s="24"/>
      <c r="V462" s="58" t="str">
        <f aca="false">IF(ISERR(U462/T462),"-",U462/T462)</f>
        <v>-</v>
      </c>
      <c r="W462" s="24"/>
      <c r="X462" s="24"/>
      <c r="Y462" s="24"/>
      <c r="Z462" s="24"/>
      <c r="AA462" s="24" t="n">
        <f aca="false">SUM(W462:Z462)</f>
        <v>0</v>
      </c>
      <c r="AB462" s="58" t="str">
        <f aca="false">IF(ISERROR(1-(Z462/AA462)),"-",1-(Z462/AA462))</f>
        <v>-</v>
      </c>
      <c r="AC462" s="59" t="str">
        <f aca="false">IF(ISERROR(AA462/T462),"-",AA462/T462)</f>
        <v>-</v>
      </c>
      <c r="AD462" s="60" t="str">
        <f aca="false">IF(ISERROR(AA462/T462),"-",AA462/T462)</f>
        <v>-</v>
      </c>
      <c r="AE462" s="60" t="n">
        <v>0.95</v>
      </c>
      <c r="AF462" s="60" t="n">
        <v>0.85</v>
      </c>
      <c r="AG462" s="61"/>
      <c r="AH462" s="1"/>
      <c r="AI462" s="1"/>
      <c r="AJ462" s="1"/>
      <c r="AK462" s="1"/>
    </row>
    <row r="463" customFormat="false" ht="14.25" hidden="false" customHeight="true" outlineLevel="0" collapsed="false">
      <c r="A463" s="1"/>
      <c r="B463" s="63" t="s">
        <v>44</v>
      </c>
      <c r="C463" s="64" t="n">
        <v>45746</v>
      </c>
      <c r="D463" s="1"/>
      <c r="E463" s="24" t="n">
        <f aca="false">+E462-F462</f>
        <v>0</v>
      </c>
      <c r="F463" s="24"/>
      <c r="G463" s="58" t="str">
        <f aca="false">IF(ISERR(F463/E463),"-",F463/E463)</f>
        <v>-</v>
      </c>
      <c r="H463" s="24"/>
      <c r="I463" s="24"/>
      <c r="J463" s="24"/>
      <c r="K463" s="24"/>
      <c r="L463" s="24" t="n">
        <f aca="false">SUM(H463:K463)</f>
        <v>0</v>
      </c>
      <c r="M463" s="58" t="str">
        <f aca="false">IF(ISERROR(1-(K463/L463)),"-",1-(K463/L463))</f>
        <v>-</v>
      </c>
      <c r="N463" s="59" t="str">
        <f aca="false">IF(ISERROR(L463/E463),"-",L463/E463)</f>
        <v>-</v>
      </c>
      <c r="O463" s="60" t="str">
        <f aca="false">IF(ISERROR(L463/E463),"-",L463/E463)</f>
        <v>-</v>
      </c>
      <c r="P463" s="60" t="n">
        <v>0.950000000000069</v>
      </c>
      <c r="Q463" s="60" t="n">
        <v>0.850000000000034</v>
      </c>
      <c r="R463" s="61"/>
      <c r="S463" s="1"/>
      <c r="T463" s="24" t="n">
        <f aca="false">+T462-U462</f>
        <v>0</v>
      </c>
      <c r="U463" s="24"/>
      <c r="V463" s="58" t="str">
        <f aca="false">IF(ISERR(U463/T463),"-",U463/T463)</f>
        <v>-</v>
      </c>
      <c r="W463" s="24"/>
      <c r="X463" s="24"/>
      <c r="Y463" s="24"/>
      <c r="Z463" s="24"/>
      <c r="AA463" s="24" t="n">
        <f aca="false">SUM(W463:Z463)</f>
        <v>0</v>
      </c>
      <c r="AB463" s="58" t="str">
        <f aca="false">IF(ISERROR(1-(Z463/AA463)),"-",1-(Z463/AA463))</f>
        <v>-</v>
      </c>
      <c r="AC463" s="59" t="str">
        <f aca="false">IF(ISERROR(AA463/T463),"-",AA463/T463)</f>
        <v>-</v>
      </c>
      <c r="AD463" s="60" t="str">
        <f aca="false">IF(ISERROR(AA463/T463),"-",AA463/T463)</f>
        <v>-</v>
      </c>
      <c r="AE463" s="60" t="n">
        <v>0.95</v>
      </c>
      <c r="AF463" s="60" t="n">
        <v>0.85</v>
      </c>
      <c r="AG463" s="61"/>
      <c r="AH463" s="1"/>
      <c r="AI463" s="1"/>
      <c r="AJ463" s="1"/>
      <c r="AK463" s="1"/>
    </row>
    <row r="464" customFormat="false" ht="14.25" hidden="false" customHeight="true" outlineLevel="0" collapsed="false">
      <c r="A464" s="1"/>
      <c r="B464" s="63" t="s">
        <v>44</v>
      </c>
      <c r="C464" s="64" t="n">
        <v>45747</v>
      </c>
      <c r="D464" s="1"/>
      <c r="E464" s="24" t="n">
        <f aca="false">+E463-F463</f>
        <v>0</v>
      </c>
      <c r="F464" s="24"/>
      <c r="G464" s="58" t="str">
        <f aca="false">IF(ISERR(F464/E464),"-",F464/E464)</f>
        <v>-</v>
      </c>
      <c r="H464" s="24"/>
      <c r="I464" s="24"/>
      <c r="J464" s="24"/>
      <c r="K464" s="24"/>
      <c r="L464" s="24" t="n">
        <f aca="false">SUM(H464:K464)</f>
        <v>0</v>
      </c>
      <c r="M464" s="58" t="str">
        <f aca="false">IF(ISERROR(1-(K464/L464)),"-",1-(K464/L464))</f>
        <v>-</v>
      </c>
      <c r="N464" s="59" t="str">
        <f aca="false">IF(ISERROR(L464/E464),"-",L464/E464)</f>
        <v>-</v>
      </c>
      <c r="O464" s="60" t="str">
        <f aca="false">IF(ISERROR(L464/E464),"-",L464/E464)</f>
        <v>-</v>
      </c>
      <c r="P464" s="60" t="n">
        <v>0.950000000000069</v>
      </c>
      <c r="Q464" s="60" t="n">
        <v>0.850000000000034</v>
      </c>
      <c r="R464" s="61"/>
      <c r="S464" s="1"/>
      <c r="T464" s="24" t="n">
        <f aca="false">+T463-U463</f>
        <v>0</v>
      </c>
      <c r="U464" s="24"/>
      <c r="V464" s="58" t="str">
        <f aca="false">IF(ISERR(U464/T464),"-",U464/T464)</f>
        <v>-</v>
      </c>
      <c r="W464" s="24"/>
      <c r="X464" s="24"/>
      <c r="Y464" s="24"/>
      <c r="Z464" s="24"/>
      <c r="AA464" s="24" t="n">
        <f aca="false">SUM(W464:Z464)</f>
        <v>0</v>
      </c>
      <c r="AB464" s="58" t="str">
        <f aca="false">IF(ISERROR(1-(Z464/AA464)),"-",1-(Z464/AA464))</f>
        <v>-</v>
      </c>
      <c r="AC464" s="59" t="str">
        <f aca="false">IF(ISERROR(AA464/T464),"-",AA464/T464)</f>
        <v>-</v>
      </c>
      <c r="AD464" s="60" t="str">
        <f aca="false">IF(ISERROR(AA464/T464),"-",AA464/T464)</f>
        <v>-</v>
      </c>
      <c r="AE464" s="60" t="n">
        <v>0.95</v>
      </c>
      <c r="AF464" s="60" t="n">
        <v>0.85</v>
      </c>
      <c r="AG464" s="61"/>
      <c r="AH464" s="1"/>
      <c r="AI464" s="1"/>
      <c r="AJ464" s="1"/>
      <c r="AK464" s="1"/>
    </row>
    <row r="465" customFormat="false" ht="14.25" hidden="false" customHeight="true" outlineLevel="0" collapsed="false">
      <c r="A465" s="1"/>
      <c r="B465" s="63" t="s">
        <v>45</v>
      </c>
      <c r="C465" s="64" t="n">
        <v>45748</v>
      </c>
      <c r="D465" s="1"/>
      <c r="E465" s="24" t="n">
        <f aca="false">+E464-F464</f>
        <v>0</v>
      </c>
      <c r="F465" s="24"/>
      <c r="G465" s="58" t="str">
        <f aca="false">IF(ISERR(F465/E465),"-",F465/E465)</f>
        <v>-</v>
      </c>
      <c r="H465" s="24"/>
      <c r="I465" s="24"/>
      <c r="J465" s="24"/>
      <c r="K465" s="24"/>
      <c r="L465" s="24" t="n">
        <f aca="false">SUM(H465:K465)</f>
        <v>0</v>
      </c>
      <c r="M465" s="58" t="str">
        <f aca="false">IF(ISERROR(1-(K465/L465)),"-",1-(K465/L465))</f>
        <v>-</v>
      </c>
      <c r="N465" s="59" t="str">
        <f aca="false">IF(ISERROR(L465/E465),"-",L465/E465)</f>
        <v>-</v>
      </c>
      <c r="O465" s="60" t="str">
        <f aca="false">IF(ISERROR(L465/E465),"-",L465/E465)</f>
        <v>-</v>
      </c>
      <c r="P465" s="60" t="n">
        <v>0.950000000000069</v>
      </c>
      <c r="Q465" s="60" t="n">
        <v>0.850000000000035</v>
      </c>
      <c r="R465" s="61"/>
      <c r="S465" s="1"/>
      <c r="T465" s="24" t="n">
        <f aca="false">+T464-U464</f>
        <v>0</v>
      </c>
      <c r="U465" s="24"/>
      <c r="V465" s="58" t="str">
        <f aca="false">IF(ISERR(U465/T465),"-",U465/T465)</f>
        <v>-</v>
      </c>
      <c r="W465" s="24"/>
      <c r="X465" s="24"/>
      <c r="Y465" s="24"/>
      <c r="Z465" s="24"/>
      <c r="AA465" s="24" t="n">
        <f aca="false">SUM(W465:Z465)</f>
        <v>0</v>
      </c>
      <c r="AB465" s="58" t="str">
        <f aca="false">IF(ISERROR(1-(Z465/AA465)),"-",1-(Z465/AA465))</f>
        <v>-</v>
      </c>
      <c r="AC465" s="59" t="str">
        <f aca="false">IF(ISERROR(AA465/T465),"-",AA465/T465)</f>
        <v>-</v>
      </c>
      <c r="AD465" s="60" t="str">
        <f aca="false">IF(ISERROR(AA465/T465),"-",AA465/T465)</f>
        <v>-</v>
      </c>
      <c r="AE465" s="60" t="n">
        <v>0.95</v>
      </c>
      <c r="AF465" s="60" t="n">
        <v>0.85</v>
      </c>
      <c r="AG465" s="61"/>
      <c r="AH465" s="1"/>
      <c r="AI465" s="1"/>
      <c r="AJ465" s="1"/>
      <c r="AK465" s="1"/>
    </row>
    <row r="466" customFormat="false" ht="14.25" hidden="false" customHeight="true" outlineLevel="0" collapsed="false">
      <c r="A466" s="1"/>
      <c r="B466" s="63" t="s">
        <v>45</v>
      </c>
      <c r="C466" s="64" t="n">
        <v>45749</v>
      </c>
      <c r="D466" s="1"/>
      <c r="E466" s="24" t="n">
        <f aca="false">+E465-F465</f>
        <v>0</v>
      </c>
      <c r="F466" s="24"/>
      <c r="G466" s="58" t="str">
        <f aca="false">IF(ISERR(F466/E466),"-",F466/E466)</f>
        <v>-</v>
      </c>
      <c r="H466" s="24"/>
      <c r="I466" s="24"/>
      <c r="J466" s="24"/>
      <c r="K466" s="24"/>
      <c r="L466" s="24" t="n">
        <f aca="false">SUM(H466:K466)</f>
        <v>0</v>
      </c>
      <c r="M466" s="58" t="str">
        <f aca="false">IF(ISERROR(1-(K466/L466)),"-",1-(K466/L466))</f>
        <v>-</v>
      </c>
      <c r="N466" s="59" t="str">
        <f aca="false">IF(ISERROR(L466/E466),"-",L466/E466)</f>
        <v>-</v>
      </c>
      <c r="O466" s="60" t="str">
        <f aca="false">IF(ISERROR(L466/E466),"-",L466/E466)</f>
        <v>-</v>
      </c>
      <c r="P466" s="60" t="n">
        <v>0.950000000000069</v>
      </c>
      <c r="Q466" s="60" t="n">
        <v>0.850000000000035</v>
      </c>
      <c r="R466" s="61"/>
      <c r="S466" s="1"/>
      <c r="T466" s="24" t="n">
        <f aca="false">+T465-U465</f>
        <v>0</v>
      </c>
      <c r="U466" s="24"/>
      <c r="V466" s="58" t="str">
        <f aca="false">IF(ISERR(U466/T466),"-",U466/T466)</f>
        <v>-</v>
      </c>
      <c r="W466" s="24"/>
      <c r="X466" s="24"/>
      <c r="Y466" s="24"/>
      <c r="Z466" s="24"/>
      <c r="AA466" s="24" t="n">
        <f aca="false">SUM(W466:Z466)</f>
        <v>0</v>
      </c>
      <c r="AB466" s="58" t="str">
        <f aca="false">IF(ISERROR(1-(Z466/AA466)),"-",1-(Z466/AA466))</f>
        <v>-</v>
      </c>
      <c r="AC466" s="59" t="str">
        <f aca="false">IF(ISERROR(AA466/T466),"-",AA466/T466)</f>
        <v>-</v>
      </c>
      <c r="AD466" s="60" t="str">
        <f aca="false">IF(ISERROR(AA466/T466),"-",AA466/T466)</f>
        <v>-</v>
      </c>
      <c r="AE466" s="60" t="n">
        <v>0.95</v>
      </c>
      <c r="AF466" s="60" t="n">
        <v>0.85</v>
      </c>
      <c r="AG466" s="61"/>
      <c r="AH466" s="1"/>
      <c r="AI466" s="1"/>
      <c r="AJ466" s="1"/>
      <c r="AK466" s="1"/>
    </row>
    <row r="467" customFormat="false" ht="14.25" hidden="false" customHeight="true" outlineLevel="0" collapsed="false">
      <c r="A467" s="1"/>
      <c r="B467" s="63" t="s">
        <v>45</v>
      </c>
      <c r="C467" s="64" t="n">
        <v>45750</v>
      </c>
      <c r="D467" s="1"/>
      <c r="E467" s="24" t="n">
        <f aca="false">+E466-F466</f>
        <v>0</v>
      </c>
      <c r="F467" s="24"/>
      <c r="G467" s="58" t="str">
        <f aca="false">IF(ISERR(F467/E467),"-",F467/E467)</f>
        <v>-</v>
      </c>
      <c r="H467" s="24"/>
      <c r="I467" s="24"/>
      <c r="J467" s="24"/>
      <c r="K467" s="24"/>
      <c r="L467" s="24" t="n">
        <f aca="false">SUM(H467:K467)</f>
        <v>0</v>
      </c>
      <c r="M467" s="58" t="str">
        <f aca="false">IF(ISERROR(1-(K467/L467)),"-",1-(K467/L467))</f>
        <v>-</v>
      </c>
      <c r="N467" s="59" t="str">
        <f aca="false">IF(ISERROR(L467/E467),"-",L467/E467)</f>
        <v>-</v>
      </c>
      <c r="O467" s="60" t="str">
        <f aca="false">IF(ISERROR(L467/E467),"-",L467/E467)</f>
        <v>-</v>
      </c>
      <c r="P467" s="60" t="n">
        <v>0.950000000000069</v>
      </c>
      <c r="Q467" s="60" t="n">
        <v>0.850000000000035</v>
      </c>
      <c r="R467" s="61"/>
      <c r="S467" s="1"/>
      <c r="T467" s="24" t="n">
        <f aca="false">+T466-U466</f>
        <v>0</v>
      </c>
      <c r="U467" s="24"/>
      <c r="V467" s="58" t="str">
        <f aca="false">IF(ISERR(U467/T467),"-",U467/T467)</f>
        <v>-</v>
      </c>
      <c r="W467" s="24"/>
      <c r="X467" s="24"/>
      <c r="Y467" s="24"/>
      <c r="Z467" s="24"/>
      <c r="AA467" s="24" t="n">
        <f aca="false">SUM(W467:Z467)</f>
        <v>0</v>
      </c>
      <c r="AB467" s="58" t="str">
        <f aca="false">IF(ISERROR(1-(Z467/AA467)),"-",1-(Z467/AA467))</f>
        <v>-</v>
      </c>
      <c r="AC467" s="59" t="str">
        <f aca="false">IF(ISERROR(AA467/T467),"-",AA467/T467)</f>
        <v>-</v>
      </c>
      <c r="AD467" s="60" t="str">
        <f aca="false">IF(ISERROR(AA467/T467),"-",AA467/T467)</f>
        <v>-</v>
      </c>
      <c r="AE467" s="60" t="n">
        <v>0.95</v>
      </c>
      <c r="AF467" s="60" t="n">
        <v>0.85</v>
      </c>
      <c r="AG467" s="61"/>
      <c r="AH467" s="1"/>
      <c r="AI467" s="1"/>
      <c r="AJ467" s="1"/>
      <c r="AK467" s="1"/>
    </row>
    <row r="468" customFormat="false" ht="14.25" hidden="false" customHeight="true" outlineLevel="0" collapsed="false">
      <c r="A468" s="1"/>
      <c r="B468" s="63" t="s">
        <v>45</v>
      </c>
      <c r="C468" s="64" t="n">
        <v>45751</v>
      </c>
      <c r="D468" s="1"/>
      <c r="E468" s="24" t="n">
        <f aca="false">+E467-F467</f>
        <v>0</v>
      </c>
      <c r="F468" s="24"/>
      <c r="G468" s="58" t="str">
        <f aca="false">IF(ISERR(F468/E468),"-",F468/E468)</f>
        <v>-</v>
      </c>
      <c r="H468" s="24"/>
      <c r="I468" s="24"/>
      <c r="J468" s="24"/>
      <c r="K468" s="24"/>
      <c r="L468" s="24" t="n">
        <f aca="false">SUM(H468:K468)</f>
        <v>0</v>
      </c>
      <c r="M468" s="58" t="str">
        <f aca="false">IF(ISERROR(1-(K468/L468)),"-",1-(K468/L468))</f>
        <v>-</v>
      </c>
      <c r="N468" s="59" t="str">
        <f aca="false">IF(ISERROR(L468/E468),"-",L468/E468)</f>
        <v>-</v>
      </c>
      <c r="O468" s="60" t="str">
        <f aca="false">IF(ISERROR(L468/E468),"-",L468/E468)</f>
        <v>-</v>
      </c>
      <c r="P468" s="60" t="n">
        <v>0.950000000000069</v>
      </c>
      <c r="Q468" s="60" t="n">
        <v>0.850000000000035</v>
      </c>
      <c r="R468" s="61"/>
      <c r="S468" s="1"/>
      <c r="T468" s="24" t="n">
        <f aca="false">+T467-U467</f>
        <v>0</v>
      </c>
      <c r="U468" s="24"/>
      <c r="V468" s="58" t="str">
        <f aca="false">IF(ISERR(U468/T468),"-",U468/T468)</f>
        <v>-</v>
      </c>
      <c r="W468" s="24"/>
      <c r="X468" s="24"/>
      <c r="Y468" s="24"/>
      <c r="Z468" s="24"/>
      <c r="AA468" s="24" t="n">
        <f aca="false">SUM(W468:Z468)</f>
        <v>0</v>
      </c>
      <c r="AB468" s="58" t="str">
        <f aca="false">IF(ISERROR(1-(Z468/AA468)),"-",1-(Z468/AA468))</f>
        <v>-</v>
      </c>
      <c r="AC468" s="59" t="str">
        <f aca="false">IF(ISERROR(AA468/T468),"-",AA468/T468)</f>
        <v>-</v>
      </c>
      <c r="AD468" s="60" t="str">
        <f aca="false">IF(ISERROR(AA468/T468),"-",AA468/T468)</f>
        <v>-</v>
      </c>
      <c r="AE468" s="60" t="n">
        <v>0.95</v>
      </c>
      <c r="AF468" s="60" t="n">
        <v>0.85</v>
      </c>
      <c r="AG468" s="61"/>
      <c r="AH468" s="1"/>
      <c r="AI468" s="1"/>
      <c r="AJ468" s="1"/>
      <c r="AK468" s="1"/>
    </row>
    <row r="469" customFormat="false" ht="14.25" hidden="false" customHeight="true" outlineLevel="0" collapsed="false">
      <c r="A469" s="1"/>
      <c r="B469" s="63" t="s">
        <v>45</v>
      </c>
      <c r="C469" s="64" t="n">
        <v>45752</v>
      </c>
      <c r="D469" s="1"/>
      <c r="E469" s="24" t="n">
        <f aca="false">+E468-F468</f>
        <v>0</v>
      </c>
      <c r="F469" s="24"/>
      <c r="G469" s="58" t="str">
        <f aca="false">IF(ISERR(F469/E469),"-",F469/E469)</f>
        <v>-</v>
      </c>
      <c r="H469" s="24"/>
      <c r="I469" s="24"/>
      <c r="J469" s="24"/>
      <c r="K469" s="24"/>
      <c r="L469" s="24" t="n">
        <f aca="false">SUM(H469:K469)</f>
        <v>0</v>
      </c>
      <c r="M469" s="58" t="str">
        <f aca="false">IF(ISERROR(1-(K469/L469)),"-",1-(K469/L469))</f>
        <v>-</v>
      </c>
      <c r="N469" s="59" t="str">
        <f aca="false">IF(ISERROR(L469/E469),"-",L469/E469)</f>
        <v>-</v>
      </c>
      <c r="O469" s="60" t="str">
        <f aca="false">IF(ISERROR(L469/E469),"-",L469/E469)</f>
        <v>-</v>
      </c>
      <c r="P469" s="60" t="n">
        <v>0.95000000000007</v>
      </c>
      <c r="Q469" s="60" t="n">
        <v>0.850000000000035</v>
      </c>
      <c r="R469" s="61"/>
      <c r="S469" s="1"/>
      <c r="T469" s="24" t="n">
        <f aca="false">+T468-U468</f>
        <v>0</v>
      </c>
      <c r="U469" s="24"/>
      <c r="V469" s="58" t="str">
        <f aca="false">IF(ISERR(U469/T469),"-",U469/T469)</f>
        <v>-</v>
      </c>
      <c r="W469" s="24"/>
      <c r="X469" s="24"/>
      <c r="Y469" s="24"/>
      <c r="Z469" s="24"/>
      <c r="AA469" s="24" t="n">
        <f aca="false">SUM(W469:Z469)</f>
        <v>0</v>
      </c>
      <c r="AB469" s="58" t="str">
        <f aca="false">IF(ISERROR(1-(Z469/AA469)),"-",1-(Z469/AA469))</f>
        <v>-</v>
      </c>
      <c r="AC469" s="59" t="str">
        <f aca="false">IF(ISERROR(AA469/T469),"-",AA469/T469)</f>
        <v>-</v>
      </c>
      <c r="AD469" s="60" t="str">
        <f aca="false">IF(ISERROR(AA469/T469),"-",AA469/T469)</f>
        <v>-</v>
      </c>
      <c r="AE469" s="60" t="n">
        <v>0.95</v>
      </c>
      <c r="AF469" s="60" t="n">
        <v>0.85</v>
      </c>
      <c r="AG469" s="61"/>
      <c r="AH469" s="1"/>
      <c r="AI469" s="1"/>
      <c r="AJ469" s="1"/>
      <c r="AK469" s="1"/>
    </row>
    <row r="470" customFormat="false" ht="14.25" hidden="false" customHeight="true" outlineLevel="0" collapsed="false">
      <c r="A470" s="1"/>
      <c r="B470" s="63" t="s">
        <v>45</v>
      </c>
      <c r="C470" s="64" t="n">
        <v>45753</v>
      </c>
      <c r="D470" s="1"/>
      <c r="E470" s="24" t="n">
        <f aca="false">+E469-F469</f>
        <v>0</v>
      </c>
      <c r="F470" s="24"/>
      <c r="G470" s="58" t="str">
        <f aca="false">IF(ISERR(F470/E470),"-",F470/E470)</f>
        <v>-</v>
      </c>
      <c r="H470" s="24"/>
      <c r="I470" s="24"/>
      <c r="J470" s="24"/>
      <c r="K470" s="24"/>
      <c r="L470" s="24" t="n">
        <f aca="false">SUM(H470:K470)</f>
        <v>0</v>
      </c>
      <c r="M470" s="58" t="str">
        <f aca="false">IF(ISERROR(1-(K470/L470)),"-",1-(K470/L470))</f>
        <v>-</v>
      </c>
      <c r="N470" s="59" t="str">
        <f aca="false">IF(ISERROR(L470/E470),"-",L470/E470)</f>
        <v>-</v>
      </c>
      <c r="O470" s="60" t="str">
        <f aca="false">IF(ISERROR(L470/E470),"-",L470/E470)</f>
        <v>-</v>
      </c>
      <c r="P470" s="60" t="n">
        <v>0.95000000000007</v>
      </c>
      <c r="Q470" s="60" t="n">
        <v>0.850000000000035</v>
      </c>
      <c r="R470" s="61"/>
      <c r="S470" s="1"/>
      <c r="T470" s="24" t="n">
        <f aca="false">+T469-U469</f>
        <v>0</v>
      </c>
      <c r="U470" s="24"/>
      <c r="V470" s="58" t="str">
        <f aca="false">IF(ISERR(U470/T470),"-",U470/T470)</f>
        <v>-</v>
      </c>
      <c r="W470" s="24"/>
      <c r="X470" s="24"/>
      <c r="Y470" s="24"/>
      <c r="Z470" s="24"/>
      <c r="AA470" s="24" t="n">
        <f aca="false">SUM(W470:Z470)</f>
        <v>0</v>
      </c>
      <c r="AB470" s="58" t="str">
        <f aca="false">IF(ISERROR(1-(Z470/AA470)),"-",1-(Z470/AA470))</f>
        <v>-</v>
      </c>
      <c r="AC470" s="59" t="str">
        <f aca="false">IF(ISERROR(AA470/T470),"-",AA470/T470)</f>
        <v>-</v>
      </c>
      <c r="AD470" s="60" t="str">
        <f aca="false">IF(ISERROR(AA470/T470),"-",AA470/T470)</f>
        <v>-</v>
      </c>
      <c r="AE470" s="60" t="n">
        <v>0.95</v>
      </c>
      <c r="AF470" s="60" t="n">
        <v>0.85</v>
      </c>
      <c r="AG470" s="61"/>
      <c r="AH470" s="1"/>
      <c r="AI470" s="1"/>
      <c r="AJ470" s="1"/>
      <c r="AK470" s="1"/>
    </row>
    <row r="471" customFormat="false" ht="14.25" hidden="false" customHeight="true" outlineLevel="0" collapsed="false">
      <c r="A471" s="1"/>
      <c r="B471" s="63" t="s">
        <v>45</v>
      </c>
      <c r="C471" s="64" t="n">
        <v>45754</v>
      </c>
      <c r="D471" s="1"/>
      <c r="E471" s="24" t="n">
        <f aca="false">+E470-F470</f>
        <v>0</v>
      </c>
      <c r="F471" s="24"/>
      <c r="G471" s="58" t="str">
        <f aca="false">IF(ISERR(F471/E471),"-",F471/E471)</f>
        <v>-</v>
      </c>
      <c r="H471" s="24"/>
      <c r="I471" s="24"/>
      <c r="J471" s="24"/>
      <c r="K471" s="24"/>
      <c r="L471" s="24" t="n">
        <f aca="false">SUM(H471:K471)</f>
        <v>0</v>
      </c>
      <c r="M471" s="58" t="str">
        <f aca="false">IF(ISERROR(1-(K471/L471)),"-",1-(K471/L471))</f>
        <v>-</v>
      </c>
      <c r="N471" s="59" t="str">
        <f aca="false">IF(ISERROR(L471/E471),"-",L471/E471)</f>
        <v>-</v>
      </c>
      <c r="O471" s="60" t="str">
        <f aca="false">IF(ISERROR(L471/E471),"-",L471/E471)</f>
        <v>-</v>
      </c>
      <c r="P471" s="60" t="n">
        <v>0.95000000000007</v>
      </c>
      <c r="Q471" s="60" t="n">
        <v>0.850000000000035</v>
      </c>
      <c r="R471" s="61"/>
      <c r="S471" s="1"/>
      <c r="T471" s="24" t="n">
        <f aca="false">+T470-U470</f>
        <v>0</v>
      </c>
      <c r="U471" s="24"/>
      <c r="V471" s="58" t="str">
        <f aca="false">IF(ISERR(U471/T471),"-",U471/T471)</f>
        <v>-</v>
      </c>
      <c r="W471" s="24"/>
      <c r="X471" s="24"/>
      <c r="Y471" s="24"/>
      <c r="Z471" s="24"/>
      <c r="AA471" s="24" t="n">
        <f aca="false">SUM(W471:Z471)</f>
        <v>0</v>
      </c>
      <c r="AB471" s="58" t="str">
        <f aca="false">IF(ISERROR(1-(Z471/AA471)),"-",1-(Z471/AA471))</f>
        <v>-</v>
      </c>
      <c r="AC471" s="59" t="str">
        <f aca="false">IF(ISERROR(AA471/T471),"-",AA471/T471)</f>
        <v>-</v>
      </c>
      <c r="AD471" s="60" t="str">
        <f aca="false">IF(ISERROR(AA471/T471),"-",AA471/T471)</f>
        <v>-</v>
      </c>
      <c r="AE471" s="60" t="n">
        <v>0.95</v>
      </c>
      <c r="AF471" s="60" t="n">
        <v>0.85</v>
      </c>
      <c r="AG471" s="61"/>
      <c r="AH471" s="1"/>
      <c r="AI471" s="1"/>
      <c r="AJ471" s="1"/>
      <c r="AK471" s="1"/>
    </row>
    <row r="472" customFormat="false" ht="14.25" hidden="false" customHeight="true" outlineLevel="0" collapsed="false">
      <c r="A472" s="1"/>
      <c r="B472" s="63" t="s">
        <v>45</v>
      </c>
      <c r="C472" s="64" t="n">
        <v>45755</v>
      </c>
      <c r="D472" s="1"/>
      <c r="E472" s="24" t="n">
        <f aca="false">+E471-F471</f>
        <v>0</v>
      </c>
      <c r="F472" s="24"/>
      <c r="G472" s="58" t="str">
        <f aca="false">IF(ISERR(F472/E472),"-",F472/E472)</f>
        <v>-</v>
      </c>
      <c r="H472" s="24"/>
      <c r="I472" s="24"/>
      <c r="J472" s="24"/>
      <c r="K472" s="24"/>
      <c r="L472" s="24" t="n">
        <f aca="false">SUM(H472:K472)</f>
        <v>0</v>
      </c>
      <c r="M472" s="58" t="str">
        <f aca="false">IF(ISERROR(1-(K472/L472)),"-",1-(K472/L472))</f>
        <v>-</v>
      </c>
      <c r="N472" s="59" t="str">
        <f aca="false">IF(ISERROR(L472/E472),"-",L472/E472)</f>
        <v>-</v>
      </c>
      <c r="O472" s="60" t="str">
        <f aca="false">IF(ISERROR(L472/E472),"-",L472/E472)</f>
        <v>-</v>
      </c>
      <c r="P472" s="60" t="n">
        <v>0.95000000000007</v>
      </c>
      <c r="Q472" s="60" t="n">
        <v>0.850000000000035</v>
      </c>
      <c r="R472" s="61"/>
      <c r="S472" s="1"/>
      <c r="T472" s="24" t="n">
        <f aca="false">+T471-U471</f>
        <v>0</v>
      </c>
      <c r="U472" s="24"/>
      <c r="V472" s="58" t="str">
        <f aca="false">IF(ISERR(U472/T472),"-",U472/T472)</f>
        <v>-</v>
      </c>
      <c r="W472" s="24"/>
      <c r="X472" s="24"/>
      <c r="Y472" s="24"/>
      <c r="Z472" s="24"/>
      <c r="AA472" s="24" t="n">
        <f aca="false">SUM(W472:Z472)</f>
        <v>0</v>
      </c>
      <c r="AB472" s="58" t="str">
        <f aca="false">IF(ISERROR(1-(Z472/AA472)),"-",1-(Z472/AA472))</f>
        <v>-</v>
      </c>
      <c r="AC472" s="59" t="str">
        <f aca="false">IF(ISERROR(AA472/T472),"-",AA472/T472)</f>
        <v>-</v>
      </c>
      <c r="AD472" s="60" t="str">
        <f aca="false">IF(ISERROR(AA472/T472),"-",AA472/T472)</f>
        <v>-</v>
      </c>
      <c r="AE472" s="60" t="n">
        <v>0.95</v>
      </c>
      <c r="AF472" s="60" t="n">
        <v>0.85</v>
      </c>
      <c r="AG472" s="61"/>
      <c r="AH472" s="1"/>
      <c r="AI472" s="1"/>
      <c r="AJ472" s="1"/>
      <c r="AK472" s="1"/>
    </row>
    <row r="473" customFormat="false" ht="14.25" hidden="false" customHeight="true" outlineLevel="0" collapsed="false">
      <c r="A473" s="1"/>
      <c r="B473" s="63" t="s">
        <v>45</v>
      </c>
      <c r="C473" s="64" t="n">
        <v>45756</v>
      </c>
      <c r="D473" s="1"/>
      <c r="E473" s="24" t="n">
        <f aca="false">+E472-F472</f>
        <v>0</v>
      </c>
      <c r="F473" s="24"/>
      <c r="G473" s="58" t="str">
        <f aca="false">IF(ISERR(F473/E473),"-",F473/E473)</f>
        <v>-</v>
      </c>
      <c r="H473" s="24"/>
      <c r="I473" s="24"/>
      <c r="J473" s="24"/>
      <c r="K473" s="24"/>
      <c r="L473" s="24" t="n">
        <f aca="false">SUM(H473:K473)</f>
        <v>0</v>
      </c>
      <c r="M473" s="58" t="str">
        <f aca="false">IF(ISERROR(1-(K473/L473)),"-",1-(K473/L473))</f>
        <v>-</v>
      </c>
      <c r="N473" s="59" t="str">
        <f aca="false">IF(ISERROR(L473/E473),"-",L473/E473)</f>
        <v>-</v>
      </c>
      <c r="O473" s="60" t="str">
        <f aca="false">IF(ISERROR(L473/E473),"-",L473/E473)</f>
        <v>-</v>
      </c>
      <c r="P473" s="60" t="n">
        <v>0.95000000000007</v>
      </c>
      <c r="Q473" s="60" t="n">
        <v>0.850000000000035</v>
      </c>
      <c r="R473" s="61"/>
      <c r="S473" s="1"/>
      <c r="T473" s="24" t="n">
        <f aca="false">+T472-U472</f>
        <v>0</v>
      </c>
      <c r="U473" s="24"/>
      <c r="V473" s="58" t="str">
        <f aca="false">IF(ISERR(U473/T473),"-",U473/T473)</f>
        <v>-</v>
      </c>
      <c r="W473" s="24"/>
      <c r="X473" s="24"/>
      <c r="Y473" s="24"/>
      <c r="Z473" s="24"/>
      <c r="AA473" s="24" t="n">
        <f aca="false">SUM(W473:Z473)</f>
        <v>0</v>
      </c>
      <c r="AB473" s="58" t="str">
        <f aca="false">IF(ISERROR(1-(Z473/AA473)),"-",1-(Z473/AA473))</f>
        <v>-</v>
      </c>
      <c r="AC473" s="59" t="str">
        <f aca="false">IF(ISERROR(AA473/T473),"-",AA473/T473)</f>
        <v>-</v>
      </c>
      <c r="AD473" s="60" t="str">
        <f aca="false">IF(ISERROR(AA473/T473),"-",AA473/T473)</f>
        <v>-</v>
      </c>
      <c r="AE473" s="60" t="n">
        <v>0.95</v>
      </c>
      <c r="AF473" s="60" t="n">
        <v>0.85</v>
      </c>
      <c r="AG473" s="61"/>
      <c r="AH473" s="1"/>
      <c r="AI473" s="1"/>
      <c r="AJ473" s="1"/>
      <c r="AK473" s="1"/>
    </row>
    <row r="474" customFormat="false" ht="14.25" hidden="false" customHeight="true" outlineLevel="0" collapsed="false">
      <c r="A474" s="1"/>
      <c r="B474" s="63" t="s">
        <v>45</v>
      </c>
      <c r="C474" s="64" t="n">
        <v>45757</v>
      </c>
      <c r="D474" s="1"/>
      <c r="E474" s="24" t="n">
        <f aca="false">+E473-F473</f>
        <v>0</v>
      </c>
      <c r="F474" s="24"/>
      <c r="G474" s="58" t="str">
        <f aca="false">IF(ISERR(F474/E474),"-",F474/E474)</f>
        <v>-</v>
      </c>
      <c r="H474" s="24"/>
      <c r="I474" s="24"/>
      <c r="J474" s="24"/>
      <c r="K474" s="24"/>
      <c r="L474" s="24" t="n">
        <f aca="false">SUM(H474:K474)</f>
        <v>0</v>
      </c>
      <c r="M474" s="58" t="str">
        <f aca="false">IF(ISERROR(1-(K474/L474)),"-",1-(K474/L474))</f>
        <v>-</v>
      </c>
      <c r="N474" s="59" t="str">
        <f aca="false">IF(ISERROR(L474/E474),"-",L474/E474)</f>
        <v>-</v>
      </c>
      <c r="O474" s="60" t="str">
        <f aca="false">IF(ISERROR(L474/E474),"-",L474/E474)</f>
        <v>-</v>
      </c>
      <c r="P474" s="60" t="n">
        <v>0.95000000000007</v>
      </c>
      <c r="Q474" s="60" t="n">
        <v>0.850000000000035</v>
      </c>
      <c r="R474" s="61"/>
      <c r="S474" s="1"/>
      <c r="T474" s="24" t="n">
        <f aca="false">+T473-U473</f>
        <v>0</v>
      </c>
      <c r="U474" s="24"/>
      <c r="V474" s="58" t="str">
        <f aca="false">IF(ISERR(U474/T474),"-",U474/T474)</f>
        <v>-</v>
      </c>
      <c r="W474" s="24"/>
      <c r="X474" s="24"/>
      <c r="Y474" s="24"/>
      <c r="Z474" s="24"/>
      <c r="AA474" s="24" t="n">
        <f aca="false">SUM(W474:Z474)</f>
        <v>0</v>
      </c>
      <c r="AB474" s="58" t="str">
        <f aca="false">IF(ISERROR(1-(Z474/AA474)),"-",1-(Z474/AA474))</f>
        <v>-</v>
      </c>
      <c r="AC474" s="59" t="str">
        <f aca="false">IF(ISERROR(AA474/T474),"-",AA474/T474)</f>
        <v>-</v>
      </c>
      <c r="AD474" s="60" t="str">
        <f aca="false">IF(ISERROR(AA474/T474),"-",AA474/T474)</f>
        <v>-</v>
      </c>
      <c r="AE474" s="60" t="n">
        <v>0.95</v>
      </c>
      <c r="AF474" s="60" t="n">
        <v>0.85</v>
      </c>
      <c r="AG474" s="61"/>
      <c r="AH474" s="1"/>
      <c r="AI474" s="1"/>
      <c r="AJ474" s="1"/>
      <c r="AK474" s="1"/>
    </row>
    <row r="475" customFormat="false" ht="14.25" hidden="false" customHeight="true" outlineLevel="0" collapsed="false">
      <c r="A475" s="1"/>
      <c r="B475" s="63" t="s">
        <v>45</v>
      </c>
      <c r="C475" s="64" t="n">
        <v>45758</v>
      </c>
      <c r="D475" s="1"/>
      <c r="E475" s="24" t="n">
        <f aca="false">+E474-F474</f>
        <v>0</v>
      </c>
      <c r="F475" s="24"/>
      <c r="G475" s="58" t="str">
        <f aca="false">IF(ISERR(F475/E475),"-",F475/E475)</f>
        <v>-</v>
      </c>
      <c r="H475" s="24"/>
      <c r="I475" s="24"/>
      <c r="J475" s="24"/>
      <c r="K475" s="24"/>
      <c r="L475" s="24" t="n">
        <f aca="false">SUM(H475:K475)</f>
        <v>0</v>
      </c>
      <c r="M475" s="58" t="str">
        <f aca="false">IF(ISERROR(1-(K475/L475)),"-",1-(K475/L475))</f>
        <v>-</v>
      </c>
      <c r="N475" s="59" t="str">
        <f aca="false">IF(ISERROR(L475/E475),"-",L475/E475)</f>
        <v>-</v>
      </c>
      <c r="O475" s="60" t="str">
        <f aca="false">IF(ISERROR(L475/E475),"-",L475/E475)</f>
        <v>-</v>
      </c>
      <c r="P475" s="60" t="n">
        <v>0.950000000000071</v>
      </c>
      <c r="Q475" s="60" t="n">
        <v>0.850000000000035</v>
      </c>
      <c r="R475" s="61"/>
      <c r="S475" s="1"/>
      <c r="T475" s="24" t="n">
        <f aca="false">+T474-U474</f>
        <v>0</v>
      </c>
      <c r="U475" s="24"/>
      <c r="V475" s="58" t="str">
        <f aca="false">IF(ISERR(U475/T475),"-",U475/T475)</f>
        <v>-</v>
      </c>
      <c r="W475" s="24"/>
      <c r="X475" s="24"/>
      <c r="Y475" s="24"/>
      <c r="Z475" s="24"/>
      <c r="AA475" s="24" t="n">
        <f aca="false">SUM(W475:Z475)</f>
        <v>0</v>
      </c>
      <c r="AB475" s="58" t="str">
        <f aca="false">IF(ISERROR(1-(Z475/AA475)),"-",1-(Z475/AA475))</f>
        <v>-</v>
      </c>
      <c r="AC475" s="59" t="str">
        <f aca="false">IF(ISERROR(AA475/T475),"-",AA475/T475)</f>
        <v>-</v>
      </c>
      <c r="AD475" s="60" t="str">
        <f aca="false">IF(ISERROR(AA475/T475),"-",AA475/T475)</f>
        <v>-</v>
      </c>
      <c r="AE475" s="60" t="n">
        <v>0.95</v>
      </c>
      <c r="AF475" s="60" t="n">
        <v>0.85</v>
      </c>
      <c r="AG475" s="61"/>
      <c r="AH475" s="1"/>
      <c r="AI475" s="1"/>
      <c r="AJ475" s="1"/>
      <c r="AK475" s="1"/>
    </row>
    <row r="476" customFormat="false" ht="14.25" hidden="false" customHeight="true" outlineLevel="0" collapsed="false">
      <c r="A476" s="1"/>
      <c r="B476" s="63" t="s">
        <v>45</v>
      </c>
      <c r="C476" s="64" t="n">
        <v>45759</v>
      </c>
      <c r="D476" s="1"/>
      <c r="E476" s="24" t="n">
        <f aca="false">+E475-F475</f>
        <v>0</v>
      </c>
      <c r="F476" s="24"/>
      <c r="G476" s="58" t="str">
        <f aca="false">IF(ISERR(F476/E476),"-",F476/E476)</f>
        <v>-</v>
      </c>
      <c r="H476" s="24"/>
      <c r="I476" s="24"/>
      <c r="J476" s="24"/>
      <c r="K476" s="24"/>
      <c r="L476" s="24" t="n">
        <f aca="false">SUM(H476:K476)</f>
        <v>0</v>
      </c>
      <c r="M476" s="58" t="str">
        <f aca="false">IF(ISERROR(1-(K476/L476)),"-",1-(K476/L476))</f>
        <v>-</v>
      </c>
      <c r="N476" s="59" t="str">
        <f aca="false">IF(ISERROR(L476/E476),"-",L476/E476)</f>
        <v>-</v>
      </c>
      <c r="O476" s="60" t="str">
        <f aca="false">IF(ISERROR(L476/E476),"-",L476/E476)</f>
        <v>-</v>
      </c>
      <c r="P476" s="60" t="n">
        <v>0.950000000000071</v>
      </c>
      <c r="Q476" s="60" t="n">
        <v>0.850000000000035</v>
      </c>
      <c r="R476" s="61"/>
      <c r="S476" s="1"/>
      <c r="T476" s="24" t="n">
        <f aca="false">+T475-U475</f>
        <v>0</v>
      </c>
      <c r="U476" s="24"/>
      <c r="V476" s="58" t="str">
        <f aca="false">IF(ISERR(U476/T476),"-",U476/T476)</f>
        <v>-</v>
      </c>
      <c r="W476" s="24"/>
      <c r="X476" s="24"/>
      <c r="Y476" s="24"/>
      <c r="Z476" s="24"/>
      <c r="AA476" s="24" t="n">
        <f aca="false">SUM(W476:Z476)</f>
        <v>0</v>
      </c>
      <c r="AB476" s="58" t="str">
        <f aca="false">IF(ISERROR(1-(Z476/AA476)),"-",1-(Z476/AA476))</f>
        <v>-</v>
      </c>
      <c r="AC476" s="59" t="str">
        <f aca="false">IF(ISERROR(AA476/T476),"-",AA476/T476)</f>
        <v>-</v>
      </c>
      <c r="AD476" s="60" t="str">
        <f aca="false">IF(ISERROR(AA476/T476),"-",AA476/T476)</f>
        <v>-</v>
      </c>
      <c r="AE476" s="60" t="n">
        <v>0.95</v>
      </c>
      <c r="AF476" s="60" t="n">
        <v>0.85</v>
      </c>
      <c r="AG476" s="61"/>
      <c r="AH476" s="1"/>
      <c r="AI476" s="1"/>
      <c r="AJ476" s="1"/>
      <c r="AK476" s="1"/>
    </row>
    <row r="477" customFormat="false" ht="14.25" hidden="false" customHeight="true" outlineLevel="0" collapsed="false">
      <c r="A477" s="1"/>
      <c r="B477" s="63" t="s">
        <v>45</v>
      </c>
      <c r="C477" s="64" t="n">
        <v>45760</v>
      </c>
      <c r="D477" s="1"/>
      <c r="E477" s="24" t="n">
        <f aca="false">+E476-F476</f>
        <v>0</v>
      </c>
      <c r="F477" s="24"/>
      <c r="G477" s="58" t="str">
        <f aca="false">IF(ISERR(F477/E477),"-",F477/E477)</f>
        <v>-</v>
      </c>
      <c r="H477" s="24"/>
      <c r="I477" s="24"/>
      <c r="J477" s="24"/>
      <c r="K477" s="24"/>
      <c r="L477" s="24" t="n">
        <f aca="false">SUM(H477:K477)</f>
        <v>0</v>
      </c>
      <c r="M477" s="58" t="str">
        <f aca="false">IF(ISERROR(1-(K477/L477)),"-",1-(K477/L477))</f>
        <v>-</v>
      </c>
      <c r="N477" s="59" t="str">
        <f aca="false">IF(ISERROR(L477/E477),"-",L477/E477)</f>
        <v>-</v>
      </c>
      <c r="O477" s="60" t="str">
        <f aca="false">IF(ISERROR(L477/E477),"-",L477/E477)</f>
        <v>-</v>
      </c>
      <c r="P477" s="60" t="n">
        <v>0.950000000000071</v>
      </c>
      <c r="Q477" s="60" t="n">
        <v>0.850000000000035</v>
      </c>
      <c r="R477" s="61"/>
      <c r="S477" s="1"/>
      <c r="T477" s="24" t="n">
        <f aca="false">+T476-U476</f>
        <v>0</v>
      </c>
      <c r="U477" s="24"/>
      <c r="V477" s="58" t="str">
        <f aca="false">IF(ISERR(U477/T477),"-",U477/T477)</f>
        <v>-</v>
      </c>
      <c r="W477" s="24"/>
      <c r="X477" s="24"/>
      <c r="Y477" s="24"/>
      <c r="Z477" s="24"/>
      <c r="AA477" s="24" t="n">
        <f aca="false">SUM(W477:Z477)</f>
        <v>0</v>
      </c>
      <c r="AB477" s="58" t="str">
        <f aca="false">IF(ISERROR(1-(Z477/AA477)),"-",1-(Z477/AA477))</f>
        <v>-</v>
      </c>
      <c r="AC477" s="59" t="str">
        <f aca="false">IF(ISERROR(AA477/T477),"-",AA477/T477)</f>
        <v>-</v>
      </c>
      <c r="AD477" s="60" t="str">
        <f aca="false">IF(ISERROR(AA477/T477),"-",AA477/T477)</f>
        <v>-</v>
      </c>
      <c r="AE477" s="60" t="n">
        <v>0.95</v>
      </c>
      <c r="AF477" s="60" t="n">
        <v>0.85</v>
      </c>
      <c r="AG477" s="61"/>
      <c r="AH477" s="1"/>
      <c r="AI477" s="1"/>
      <c r="AJ477" s="1"/>
      <c r="AK477" s="1"/>
    </row>
    <row r="478" customFormat="false" ht="14.25" hidden="false" customHeight="true" outlineLevel="0" collapsed="false">
      <c r="A478" s="1"/>
      <c r="B478" s="63" t="s">
        <v>45</v>
      </c>
      <c r="C478" s="64" t="n">
        <v>45761</v>
      </c>
      <c r="D478" s="1"/>
      <c r="E478" s="24" t="n">
        <f aca="false">+E477-F477</f>
        <v>0</v>
      </c>
      <c r="F478" s="24"/>
      <c r="G478" s="58" t="str">
        <f aca="false">IF(ISERR(F478/E478),"-",F478/E478)</f>
        <v>-</v>
      </c>
      <c r="H478" s="24"/>
      <c r="I478" s="24"/>
      <c r="J478" s="24"/>
      <c r="K478" s="24"/>
      <c r="L478" s="24" t="n">
        <f aca="false">SUM(H478:K478)</f>
        <v>0</v>
      </c>
      <c r="M478" s="58" t="str">
        <f aca="false">IF(ISERROR(1-(K478/L478)),"-",1-(K478/L478))</f>
        <v>-</v>
      </c>
      <c r="N478" s="59" t="str">
        <f aca="false">IF(ISERROR(L478/E478),"-",L478/E478)</f>
        <v>-</v>
      </c>
      <c r="O478" s="60" t="str">
        <f aca="false">IF(ISERROR(L478/E478),"-",L478/E478)</f>
        <v>-</v>
      </c>
      <c r="P478" s="60" t="n">
        <v>0.950000000000071</v>
      </c>
      <c r="Q478" s="60" t="n">
        <v>0.850000000000036</v>
      </c>
      <c r="R478" s="61"/>
      <c r="S478" s="1"/>
      <c r="T478" s="24" t="n">
        <f aca="false">+T477-U477</f>
        <v>0</v>
      </c>
      <c r="U478" s="24"/>
      <c r="V478" s="58" t="str">
        <f aca="false">IF(ISERR(U478/T478),"-",U478/T478)</f>
        <v>-</v>
      </c>
      <c r="W478" s="24"/>
      <c r="X478" s="24"/>
      <c r="Y478" s="24"/>
      <c r="Z478" s="24"/>
      <c r="AA478" s="24" t="n">
        <f aca="false">SUM(W478:Z478)</f>
        <v>0</v>
      </c>
      <c r="AB478" s="58" t="str">
        <f aca="false">IF(ISERROR(1-(Z478/AA478)),"-",1-(Z478/AA478))</f>
        <v>-</v>
      </c>
      <c r="AC478" s="59" t="str">
        <f aca="false">IF(ISERROR(AA478/T478),"-",AA478/T478)</f>
        <v>-</v>
      </c>
      <c r="AD478" s="60" t="str">
        <f aca="false">IF(ISERROR(AA478/T478),"-",AA478/T478)</f>
        <v>-</v>
      </c>
      <c r="AE478" s="60" t="n">
        <v>0.95</v>
      </c>
      <c r="AF478" s="60" t="n">
        <v>0.85</v>
      </c>
      <c r="AG478" s="61"/>
      <c r="AH478" s="1"/>
      <c r="AI478" s="1"/>
      <c r="AJ478" s="1"/>
      <c r="AK478" s="1"/>
    </row>
    <row r="479" customFormat="false" ht="14.25" hidden="false" customHeight="true" outlineLevel="0" collapsed="false">
      <c r="A479" s="1"/>
      <c r="B479" s="63" t="s">
        <v>45</v>
      </c>
      <c r="C479" s="64" t="n">
        <v>45762</v>
      </c>
      <c r="D479" s="1"/>
      <c r="E479" s="24" t="n">
        <f aca="false">+E478-F478</f>
        <v>0</v>
      </c>
      <c r="F479" s="24"/>
      <c r="G479" s="58" t="str">
        <f aca="false">IF(ISERR(F479/E479),"-",F479/E479)</f>
        <v>-</v>
      </c>
      <c r="H479" s="24"/>
      <c r="I479" s="24"/>
      <c r="J479" s="24"/>
      <c r="K479" s="24"/>
      <c r="L479" s="24" t="n">
        <f aca="false">SUM(H479:K479)</f>
        <v>0</v>
      </c>
      <c r="M479" s="58" t="str">
        <f aca="false">IF(ISERROR(1-(K479/L479)),"-",1-(K479/L479))</f>
        <v>-</v>
      </c>
      <c r="N479" s="59" t="str">
        <f aca="false">IF(ISERROR(L479/E479),"-",L479/E479)</f>
        <v>-</v>
      </c>
      <c r="O479" s="60" t="str">
        <f aca="false">IF(ISERROR(L479/E479),"-",L479/E479)</f>
        <v>-</v>
      </c>
      <c r="P479" s="60" t="n">
        <v>0.950000000000071</v>
      </c>
      <c r="Q479" s="60" t="n">
        <v>0.850000000000036</v>
      </c>
      <c r="R479" s="61"/>
      <c r="S479" s="1"/>
      <c r="T479" s="24" t="n">
        <f aca="false">+T478-U478</f>
        <v>0</v>
      </c>
      <c r="U479" s="24"/>
      <c r="V479" s="58" t="str">
        <f aca="false">IF(ISERR(U479/T479),"-",U479/T479)</f>
        <v>-</v>
      </c>
      <c r="W479" s="24"/>
      <c r="X479" s="24"/>
      <c r="Y479" s="24"/>
      <c r="Z479" s="24"/>
      <c r="AA479" s="24" t="n">
        <f aca="false">SUM(W479:Z479)</f>
        <v>0</v>
      </c>
      <c r="AB479" s="58" t="str">
        <f aca="false">IF(ISERROR(1-(Z479/AA479)),"-",1-(Z479/AA479))</f>
        <v>-</v>
      </c>
      <c r="AC479" s="59" t="str">
        <f aca="false">IF(ISERROR(AA479/T479),"-",AA479/T479)</f>
        <v>-</v>
      </c>
      <c r="AD479" s="60" t="str">
        <f aca="false">IF(ISERROR(AA479/T479),"-",AA479/T479)</f>
        <v>-</v>
      </c>
      <c r="AE479" s="60" t="n">
        <v>0.95</v>
      </c>
      <c r="AF479" s="60" t="n">
        <v>0.85</v>
      </c>
      <c r="AG479" s="61"/>
      <c r="AH479" s="1"/>
      <c r="AI479" s="1"/>
      <c r="AJ479" s="1"/>
      <c r="AK479" s="1"/>
    </row>
    <row r="480" customFormat="false" ht="14.25" hidden="false" customHeight="true" outlineLevel="0" collapsed="false">
      <c r="A480" s="1"/>
      <c r="B480" s="63" t="s">
        <v>45</v>
      </c>
      <c r="C480" s="64" t="n">
        <v>45763</v>
      </c>
      <c r="D480" s="1"/>
      <c r="E480" s="24" t="n">
        <f aca="false">+E479-F479</f>
        <v>0</v>
      </c>
      <c r="F480" s="24"/>
      <c r="G480" s="58" t="str">
        <f aca="false">IF(ISERR(F480/E480),"-",F480/E480)</f>
        <v>-</v>
      </c>
      <c r="H480" s="24"/>
      <c r="I480" s="24"/>
      <c r="J480" s="24"/>
      <c r="K480" s="24"/>
      <c r="L480" s="24" t="n">
        <f aca="false">SUM(H480:K480)</f>
        <v>0</v>
      </c>
      <c r="M480" s="58" t="str">
        <f aca="false">IF(ISERROR(1-(K480/L480)),"-",1-(K480/L480))</f>
        <v>-</v>
      </c>
      <c r="N480" s="59" t="str">
        <f aca="false">IF(ISERROR(L480/E480),"-",L480/E480)</f>
        <v>-</v>
      </c>
      <c r="O480" s="60" t="str">
        <f aca="false">IF(ISERROR(L480/E480),"-",L480/E480)</f>
        <v>-</v>
      </c>
      <c r="P480" s="60" t="n">
        <v>0.950000000000071</v>
      </c>
      <c r="Q480" s="60" t="n">
        <v>0.850000000000036</v>
      </c>
      <c r="R480" s="61"/>
      <c r="S480" s="1"/>
      <c r="T480" s="24" t="n">
        <f aca="false">+T479-U479</f>
        <v>0</v>
      </c>
      <c r="U480" s="24"/>
      <c r="V480" s="58" t="str">
        <f aca="false">IF(ISERR(U480/T480),"-",U480/T480)</f>
        <v>-</v>
      </c>
      <c r="W480" s="24"/>
      <c r="X480" s="24"/>
      <c r="Y480" s="24"/>
      <c r="Z480" s="24"/>
      <c r="AA480" s="24" t="n">
        <f aca="false">SUM(W480:Z480)</f>
        <v>0</v>
      </c>
      <c r="AB480" s="58" t="str">
        <f aca="false">IF(ISERROR(1-(Z480/AA480)),"-",1-(Z480/AA480))</f>
        <v>-</v>
      </c>
      <c r="AC480" s="59" t="str">
        <f aca="false">IF(ISERROR(AA480/T480),"-",AA480/T480)</f>
        <v>-</v>
      </c>
      <c r="AD480" s="60" t="str">
        <f aca="false">IF(ISERROR(AA480/T480),"-",AA480/T480)</f>
        <v>-</v>
      </c>
      <c r="AE480" s="60" t="n">
        <v>0.95</v>
      </c>
      <c r="AF480" s="60" t="n">
        <v>0.85</v>
      </c>
      <c r="AG480" s="61"/>
      <c r="AH480" s="1"/>
      <c r="AI480" s="1"/>
      <c r="AJ480" s="1"/>
      <c r="AK480" s="1"/>
    </row>
    <row r="481" customFormat="false" ht="14.25" hidden="false" customHeight="true" outlineLevel="0" collapsed="false">
      <c r="A481" s="1"/>
      <c r="B481" s="63" t="s">
        <v>45</v>
      </c>
      <c r="C481" s="64" t="n">
        <v>45764</v>
      </c>
      <c r="D481" s="1"/>
      <c r="E481" s="24" t="n">
        <f aca="false">+E480-F480</f>
        <v>0</v>
      </c>
      <c r="F481" s="24"/>
      <c r="G481" s="58" t="str">
        <f aca="false">IF(ISERR(F481/E481),"-",F481/E481)</f>
        <v>-</v>
      </c>
      <c r="H481" s="24"/>
      <c r="I481" s="24"/>
      <c r="J481" s="24"/>
      <c r="K481" s="24"/>
      <c r="L481" s="24" t="n">
        <f aca="false">SUM(H481:K481)</f>
        <v>0</v>
      </c>
      <c r="M481" s="58" t="str">
        <f aca="false">IF(ISERROR(1-(K481/L481)),"-",1-(K481/L481))</f>
        <v>-</v>
      </c>
      <c r="N481" s="59" t="str">
        <f aca="false">IF(ISERROR(L481/E481),"-",L481/E481)</f>
        <v>-</v>
      </c>
      <c r="O481" s="60" t="str">
        <f aca="false">IF(ISERROR(L481/E481),"-",L481/E481)</f>
        <v>-</v>
      </c>
      <c r="P481" s="60" t="n">
        <v>0.950000000000072</v>
      </c>
      <c r="Q481" s="60" t="n">
        <v>0.850000000000036</v>
      </c>
      <c r="R481" s="61"/>
      <c r="S481" s="1"/>
      <c r="T481" s="24" t="n">
        <f aca="false">+T480-U480</f>
        <v>0</v>
      </c>
      <c r="U481" s="24"/>
      <c r="V481" s="58" t="str">
        <f aca="false">IF(ISERR(U481/T481),"-",U481/T481)</f>
        <v>-</v>
      </c>
      <c r="W481" s="24"/>
      <c r="X481" s="24"/>
      <c r="Y481" s="24"/>
      <c r="Z481" s="24"/>
      <c r="AA481" s="24" t="n">
        <f aca="false">SUM(W481:Z481)</f>
        <v>0</v>
      </c>
      <c r="AB481" s="58" t="str">
        <f aca="false">IF(ISERROR(1-(Z481/AA481)),"-",1-(Z481/AA481))</f>
        <v>-</v>
      </c>
      <c r="AC481" s="59" t="str">
        <f aca="false">IF(ISERROR(AA481/T481),"-",AA481/T481)</f>
        <v>-</v>
      </c>
      <c r="AD481" s="60" t="str">
        <f aca="false">IF(ISERROR(AA481/T481),"-",AA481/T481)</f>
        <v>-</v>
      </c>
      <c r="AE481" s="60" t="n">
        <v>0.95</v>
      </c>
      <c r="AF481" s="60" t="n">
        <v>0.85</v>
      </c>
      <c r="AG481" s="61"/>
      <c r="AH481" s="1"/>
      <c r="AI481" s="1"/>
      <c r="AJ481" s="1"/>
      <c r="AK481" s="1"/>
    </row>
    <row r="482" customFormat="false" ht="14.25" hidden="false" customHeight="true" outlineLevel="0" collapsed="false">
      <c r="A482" s="1"/>
      <c r="B482" s="63" t="s">
        <v>45</v>
      </c>
      <c r="C482" s="64" t="n">
        <v>45765</v>
      </c>
      <c r="D482" s="1"/>
      <c r="E482" s="24" t="n">
        <f aca="false">+E481-F481</f>
        <v>0</v>
      </c>
      <c r="F482" s="24"/>
      <c r="G482" s="58" t="str">
        <f aca="false">IF(ISERR(F482/E482),"-",F482/E482)</f>
        <v>-</v>
      </c>
      <c r="H482" s="24"/>
      <c r="I482" s="24"/>
      <c r="J482" s="24"/>
      <c r="K482" s="24"/>
      <c r="L482" s="24" t="n">
        <f aca="false">SUM(H482:K482)</f>
        <v>0</v>
      </c>
      <c r="M482" s="58" t="str">
        <f aca="false">IF(ISERROR(1-(K482/L482)),"-",1-(K482/L482))</f>
        <v>-</v>
      </c>
      <c r="N482" s="59" t="str">
        <f aca="false">IF(ISERROR(L482/E482),"-",L482/E482)</f>
        <v>-</v>
      </c>
      <c r="O482" s="60" t="str">
        <f aca="false">IF(ISERROR(L482/E482),"-",L482/E482)</f>
        <v>-</v>
      </c>
      <c r="P482" s="60" t="n">
        <v>0.950000000000072</v>
      </c>
      <c r="Q482" s="60" t="n">
        <v>0.850000000000036</v>
      </c>
      <c r="R482" s="61"/>
      <c r="S482" s="1"/>
      <c r="T482" s="24" t="n">
        <f aca="false">+T481-U481</f>
        <v>0</v>
      </c>
      <c r="U482" s="24"/>
      <c r="V482" s="58" t="str">
        <f aca="false">IF(ISERR(U482/T482),"-",U482/T482)</f>
        <v>-</v>
      </c>
      <c r="W482" s="24"/>
      <c r="X482" s="24"/>
      <c r="Y482" s="24"/>
      <c r="Z482" s="24"/>
      <c r="AA482" s="24" t="n">
        <f aca="false">SUM(W482:Z482)</f>
        <v>0</v>
      </c>
      <c r="AB482" s="58" t="str">
        <f aca="false">IF(ISERROR(1-(Z482/AA482)),"-",1-(Z482/AA482))</f>
        <v>-</v>
      </c>
      <c r="AC482" s="59" t="str">
        <f aca="false">IF(ISERROR(AA482/T482),"-",AA482/T482)</f>
        <v>-</v>
      </c>
      <c r="AD482" s="60" t="str">
        <f aca="false">IF(ISERROR(AA482/T482),"-",AA482/T482)</f>
        <v>-</v>
      </c>
      <c r="AE482" s="60" t="n">
        <v>0.95</v>
      </c>
      <c r="AF482" s="60" t="n">
        <v>0.85</v>
      </c>
      <c r="AG482" s="61"/>
      <c r="AH482" s="1"/>
      <c r="AI482" s="1"/>
      <c r="AJ482" s="1"/>
      <c r="AK482" s="1"/>
    </row>
    <row r="483" customFormat="false" ht="14.25" hidden="false" customHeight="true" outlineLevel="0" collapsed="false">
      <c r="A483" s="1"/>
      <c r="B483" s="63" t="s">
        <v>45</v>
      </c>
      <c r="C483" s="64" t="n">
        <v>45766</v>
      </c>
      <c r="D483" s="1"/>
      <c r="E483" s="24" t="n">
        <f aca="false">+E482-F482</f>
        <v>0</v>
      </c>
      <c r="F483" s="24"/>
      <c r="G483" s="58" t="str">
        <f aca="false">IF(ISERR(F483/E483),"-",F483/E483)</f>
        <v>-</v>
      </c>
      <c r="H483" s="24"/>
      <c r="I483" s="24"/>
      <c r="J483" s="24"/>
      <c r="K483" s="24"/>
      <c r="L483" s="24" t="n">
        <f aca="false">SUM(H483:K483)</f>
        <v>0</v>
      </c>
      <c r="M483" s="58" t="str">
        <f aca="false">IF(ISERROR(1-(K483/L483)),"-",1-(K483/L483))</f>
        <v>-</v>
      </c>
      <c r="N483" s="59" t="str">
        <f aca="false">IF(ISERROR(L483/E483),"-",L483/E483)</f>
        <v>-</v>
      </c>
      <c r="O483" s="60" t="str">
        <f aca="false">IF(ISERROR(L483/E483),"-",L483/E483)</f>
        <v>-</v>
      </c>
      <c r="P483" s="60" t="n">
        <v>0.950000000000072</v>
      </c>
      <c r="Q483" s="60" t="n">
        <v>0.850000000000036</v>
      </c>
      <c r="R483" s="61"/>
      <c r="S483" s="1"/>
      <c r="T483" s="24" t="n">
        <f aca="false">+T482-U482</f>
        <v>0</v>
      </c>
      <c r="U483" s="24"/>
      <c r="V483" s="58" t="str">
        <f aca="false">IF(ISERR(U483/T483),"-",U483/T483)</f>
        <v>-</v>
      </c>
      <c r="W483" s="24"/>
      <c r="X483" s="24"/>
      <c r="Y483" s="24"/>
      <c r="Z483" s="24"/>
      <c r="AA483" s="24" t="n">
        <f aca="false">SUM(W483:Z483)</f>
        <v>0</v>
      </c>
      <c r="AB483" s="58" t="str">
        <f aca="false">IF(ISERROR(1-(Z483/AA483)),"-",1-(Z483/AA483))</f>
        <v>-</v>
      </c>
      <c r="AC483" s="59" t="str">
        <f aca="false">IF(ISERROR(AA483/T483),"-",AA483/T483)</f>
        <v>-</v>
      </c>
      <c r="AD483" s="60" t="str">
        <f aca="false">IF(ISERROR(AA483/T483),"-",AA483/T483)</f>
        <v>-</v>
      </c>
      <c r="AE483" s="60" t="n">
        <v>0.95</v>
      </c>
      <c r="AF483" s="60" t="n">
        <v>0.85</v>
      </c>
      <c r="AG483" s="61"/>
      <c r="AH483" s="1"/>
      <c r="AI483" s="1"/>
      <c r="AJ483" s="1"/>
      <c r="AK483" s="1"/>
    </row>
    <row r="484" customFormat="false" ht="14.25" hidden="false" customHeight="true" outlineLevel="0" collapsed="false">
      <c r="A484" s="1"/>
      <c r="B484" s="63" t="s">
        <v>45</v>
      </c>
      <c r="C484" s="64" t="n">
        <v>45767</v>
      </c>
      <c r="D484" s="1"/>
      <c r="E484" s="24" t="n">
        <f aca="false">+E483-F483</f>
        <v>0</v>
      </c>
      <c r="F484" s="24"/>
      <c r="G484" s="58" t="str">
        <f aca="false">IF(ISERR(F484/E484),"-",F484/E484)</f>
        <v>-</v>
      </c>
      <c r="H484" s="24"/>
      <c r="I484" s="24"/>
      <c r="J484" s="24"/>
      <c r="K484" s="24"/>
      <c r="L484" s="24" t="n">
        <f aca="false">SUM(H484:K484)</f>
        <v>0</v>
      </c>
      <c r="M484" s="58" t="str">
        <f aca="false">IF(ISERROR(1-(K484/L484)),"-",1-(K484/L484))</f>
        <v>-</v>
      </c>
      <c r="N484" s="59" t="str">
        <f aca="false">IF(ISERROR(L484/E484),"-",L484/E484)</f>
        <v>-</v>
      </c>
      <c r="O484" s="60" t="str">
        <f aca="false">IF(ISERROR(L484/E484),"-",L484/E484)</f>
        <v>-</v>
      </c>
      <c r="P484" s="60" t="n">
        <v>0.950000000000072</v>
      </c>
      <c r="Q484" s="60" t="n">
        <v>0.850000000000036</v>
      </c>
      <c r="R484" s="61"/>
      <c r="S484" s="1"/>
      <c r="T484" s="24" t="n">
        <f aca="false">+T483-U483</f>
        <v>0</v>
      </c>
      <c r="U484" s="24"/>
      <c r="V484" s="58" t="str">
        <f aca="false">IF(ISERR(U484/T484),"-",U484/T484)</f>
        <v>-</v>
      </c>
      <c r="W484" s="24"/>
      <c r="X484" s="24"/>
      <c r="Y484" s="24"/>
      <c r="Z484" s="24"/>
      <c r="AA484" s="24" t="n">
        <f aca="false">SUM(W484:Z484)</f>
        <v>0</v>
      </c>
      <c r="AB484" s="58" t="str">
        <f aca="false">IF(ISERROR(1-(Z484/AA484)),"-",1-(Z484/AA484))</f>
        <v>-</v>
      </c>
      <c r="AC484" s="59" t="str">
        <f aca="false">IF(ISERROR(AA484/T484),"-",AA484/T484)</f>
        <v>-</v>
      </c>
      <c r="AD484" s="60" t="str">
        <f aca="false">IF(ISERROR(AA484/T484),"-",AA484/T484)</f>
        <v>-</v>
      </c>
      <c r="AE484" s="60" t="n">
        <v>0.95</v>
      </c>
      <c r="AF484" s="60" t="n">
        <v>0.85</v>
      </c>
      <c r="AG484" s="61"/>
      <c r="AH484" s="1"/>
      <c r="AI484" s="1"/>
      <c r="AJ484" s="1"/>
      <c r="AK484" s="1"/>
    </row>
    <row r="485" customFormat="false" ht="14.25" hidden="false" customHeight="true" outlineLevel="0" collapsed="false">
      <c r="A485" s="1"/>
      <c r="B485" s="63" t="s">
        <v>45</v>
      </c>
      <c r="C485" s="64" t="n">
        <v>45768</v>
      </c>
      <c r="D485" s="1"/>
      <c r="E485" s="24" t="n">
        <f aca="false">+E484-F484</f>
        <v>0</v>
      </c>
      <c r="F485" s="24"/>
      <c r="G485" s="58" t="str">
        <f aca="false">IF(ISERR(F485/E485),"-",F485/E485)</f>
        <v>-</v>
      </c>
      <c r="H485" s="24"/>
      <c r="I485" s="24"/>
      <c r="J485" s="24"/>
      <c r="K485" s="24"/>
      <c r="L485" s="24" t="n">
        <f aca="false">SUM(H485:K485)</f>
        <v>0</v>
      </c>
      <c r="M485" s="58" t="str">
        <f aca="false">IF(ISERROR(1-(K485/L485)),"-",1-(K485/L485))</f>
        <v>-</v>
      </c>
      <c r="N485" s="59" t="str">
        <f aca="false">IF(ISERROR(L485/E485),"-",L485/E485)</f>
        <v>-</v>
      </c>
      <c r="O485" s="60" t="str">
        <f aca="false">IF(ISERROR(L485/E485),"-",L485/E485)</f>
        <v>-</v>
      </c>
      <c r="P485" s="60" t="n">
        <v>0.950000000000072</v>
      </c>
      <c r="Q485" s="60" t="n">
        <v>0.850000000000036</v>
      </c>
      <c r="R485" s="61"/>
      <c r="S485" s="1"/>
      <c r="T485" s="24" t="n">
        <f aca="false">+T484-U484</f>
        <v>0</v>
      </c>
      <c r="U485" s="24"/>
      <c r="V485" s="58" t="str">
        <f aca="false">IF(ISERR(U485/T485),"-",U485/T485)</f>
        <v>-</v>
      </c>
      <c r="W485" s="24"/>
      <c r="X485" s="24"/>
      <c r="Y485" s="24"/>
      <c r="Z485" s="24"/>
      <c r="AA485" s="24" t="n">
        <f aca="false">SUM(W485:Z485)</f>
        <v>0</v>
      </c>
      <c r="AB485" s="58" t="str">
        <f aca="false">IF(ISERROR(1-(Z485/AA485)),"-",1-(Z485/AA485))</f>
        <v>-</v>
      </c>
      <c r="AC485" s="59" t="str">
        <f aca="false">IF(ISERROR(AA485/T485),"-",AA485/T485)</f>
        <v>-</v>
      </c>
      <c r="AD485" s="60" t="str">
        <f aca="false">IF(ISERROR(AA485/T485),"-",AA485/T485)</f>
        <v>-</v>
      </c>
      <c r="AE485" s="60" t="n">
        <v>0.95</v>
      </c>
      <c r="AF485" s="60" t="n">
        <v>0.85</v>
      </c>
      <c r="AG485" s="61"/>
      <c r="AH485" s="1"/>
      <c r="AI485" s="1"/>
      <c r="AJ485" s="1"/>
      <c r="AK485" s="1"/>
    </row>
    <row r="486" customFormat="false" ht="14.25" hidden="false" customHeight="true" outlineLevel="0" collapsed="false">
      <c r="A486" s="1"/>
      <c r="B486" s="63" t="s">
        <v>45</v>
      </c>
      <c r="C486" s="64" t="n">
        <v>45769</v>
      </c>
      <c r="D486" s="1"/>
      <c r="E486" s="24" t="n">
        <f aca="false">+E485-F485</f>
        <v>0</v>
      </c>
      <c r="F486" s="24"/>
      <c r="G486" s="58" t="str">
        <f aca="false">IF(ISERR(F486/E486),"-",F486/E486)</f>
        <v>-</v>
      </c>
      <c r="H486" s="24"/>
      <c r="I486" s="24"/>
      <c r="J486" s="24"/>
      <c r="K486" s="24"/>
      <c r="L486" s="24" t="n">
        <f aca="false">SUM(H486:K486)</f>
        <v>0</v>
      </c>
      <c r="M486" s="58" t="str">
        <f aca="false">IF(ISERROR(1-(K486/L486)),"-",1-(K486/L486))</f>
        <v>-</v>
      </c>
      <c r="N486" s="59" t="str">
        <f aca="false">IF(ISERROR(L486/E486),"-",L486/E486)</f>
        <v>-</v>
      </c>
      <c r="O486" s="60" t="str">
        <f aca="false">IF(ISERROR(L486/E486),"-",L486/E486)</f>
        <v>-</v>
      </c>
      <c r="P486" s="60" t="n">
        <v>0.950000000000072</v>
      </c>
      <c r="Q486" s="60" t="n">
        <v>0.850000000000036</v>
      </c>
      <c r="R486" s="61"/>
      <c r="S486" s="1"/>
      <c r="T486" s="24" t="n">
        <f aca="false">+T485-U485</f>
        <v>0</v>
      </c>
      <c r="U486" s="24"/>
      <c r="V486" s="58" t="str">
        <f aca="false">IF(ISERR(U486/T486),"-",U486/T486)</f>
        <v>-</v>
      </c>
      <c r="W486" s="24"/>
      <c r="X486" s="24"/>
      <c r="Y486" s="24"/>
      <c r="Z486" s="24"/>
      <c r="AA486" s="24" t="n">
        <f aca="false">SUM(W486:Z486)</f>
        <v>0</v>
      </c>
      <c r="AB486" s="58" t="str">
        <f aca="false">IF(ISERROR(1-(Z486/AA486)),"-",1-(Z486/AA486))</f>
        <v>-</v>
      </c>
      <c r="AC486" s="59" t="str">
        <f aca="false">IF(ISERROR(AA486/T486),"-",AA486/T486)</f>
        <v>-</v>
      </c>
      <c r="AD486" s="60" t="str">
        <f aca="false">IF(ISERROR(AA486/T486),"-",AA486/T486)</f>
        <v>-</v>
      </c>
      <c r="AE486" s="60" t="n">
        <v>0.95</v>
      </c>
      <c r="AF486" s="60" t="n">
        <v>0.85</v>
      </c>
      <c r="AG486" s="61"/>
      <c r="AH486" s="1"/>
      <c r="AI486" s="1"/>
      <c r="AJ486" s="1"/>
      <c r="AK486" s="1"/>
    </row>
    <row r="487" customFormat="false" ht="14.25" hidden="false" customHeight="true" outlineLevel="0" collapsed="false">
      <c r="A487" s="1"/>
      <c r="B487" s="63" t="s">
        <v>45</v>
      </c>
      <c r="C487" s="64" t="n">
        <v>45770</v>
      </c>
      <c r="D487" s="1"/>
      <c r="E487" s="24" t="n">
        <f aca="false">+E486-F486</f>
        <v>0</v>
      </c>
      <c r="F487" s="24"/>
      <c r="G487" s="58" t="str">
        <f aca="false">IF(ISERR(F487/E487),"-",F487/E487)</f>
        <v>-</v>
      </c>
      <c r="H487" s="24"/>
      <c r="I487" s="24"/>
      <c r="J487" s="24"/>
      <c r="K487" s="24"/>
      <c r="L487" s="24" t="n">
        <f aca="false">SUM(H487:K487)</f>
        <v>0</v>
      </c>
      <c r="M487" s="58" t="str">
        <f aca="false">IF(ISERROR(1-(K487/L487)),"-",1-(K487/L487))</f>
        <v>-</v>
      </c>
      <c r="N487" s="59" t="str">
        <f aca="false">IF(ISERROR(L487/E487),"-",L487/E487)</f>
        <v>-</v>
      </c>
      <c r="O487" s="60" t="str">
        <f aca="false">IF(ISERROR(L487/E487),"-",L487/E487)</f>
        <v>-</v>
      </c>
      <c r="P487" s="60" t="n">
        <v>0.950000000000072</v>
      </c>
      <c r="Q487" s="60" t="n">
        <v>0.850000000000036</v>
      </c>
      <c r="R487" s="61"/>
      <c r="S487" s="1"/>
      <c r="T487" s="24" t="n">
        <f aca="false">+T486-U486</f>
        <v>0</v>
      </c>
      <c r="U487" s="24"/>
      <c r="V487" s="58" t="str">
        <f aca="false">IF(ISERR(U487/T487),"-",U487/T487)</f>
        <v>-</v>
      </c>
      <c r="W487" s="24"/>
      <c r="X487" s="24"/>
      <c r="Y487" s="24"/>
      <c r="Z487" s="24"/>
      <c r="AA487" s="24" t="n">
        <f aca="false">SUM(W487:Z487)</f>
        <v>0</v>
      </c>
      <c r="AB487" s="58" t="str">
        <f aca="false">IF(ISERROR(1-(Z487/AA487)),"-",1-(Z487/AA487))</f>
        <v>-</v>
      </c>
      <c r="AC487" s="59" t="str">
        <f aca="false">IF(ISERROR(AA487/T487),"-",AA487/T487)</f>
        <v>-</v>
      </c>
      <c r="AD487" s="60" t="str">
        <f aca="false">IF(ISERROR(AA487/T487),"-",AA487/T487)</f>
        <v>-</v>
      </c>
      <c r="AE487" s="60" t="n">
        <v>0.95</v>
      </c>
      <c r="AF487" s="60" t="n">
        <v>0.85</v>
      </c>
      <c r="AG487" s="61"/>
      <c r="AH487" s="1"/>
      <c r="AI487" s="1"/>
      <c r="AJ487" s="1"/>
      <c r="AK487" s="1"/>
    </row>
    <row r="488" customFormat="false" ht="14.25" hidden="false" customHeight="true" outlineLevel="0" collapsed="false">
      <c r="A488" s="1"/>
      <c r="B488" s="63" t="s">
        <v>45</v>
      </c>
      <c r="C488" s="64" t="n">
        <v>45771</v>
      </c>
      <c r="D488" s="1"/>
      <c r="E488" s="24" t="n">
        <f aca="false">+E487-F487</f>
        <v>0</v>
      </c>
      <c r="F488" s="24"/>
      <c r="G488" s="58" t="str">
        <f aca="false">IF(ISERR(F488/E488),"-",F488/E488)</f>
        <v>-</v>
      </c>
      <c r="H488" s="24"/>
      <c r="I488" s="24"/>
      <c r="J488" s="24"/>
      <c r="K488" s="24"/>
      <c r="L488" s="24" t="n">
        <f aca="false">SUM(H488:K488)</f>
        <v>0</v>
      </c>
      <c r="M488" s="58" t="str">
        <f aca="false">IF(ISERROR(1-(K488/L488)),"-",1-(K488/L488))</f>
        <v>-</v>
      </c>
      <c r="N488" s="59" t="str">
        <f aca="false">IF(ISERROR(L488/E488),"-",L488/E488)</f>
        <v>-</v>
      </c>
      <c r="O488" s="60" t="str">
        <f aca="false">IF(ISERROR(L488/E488),"-",L488/E488)</f>
        <v>-</v>
      </c>
      <c r="P488" s="60" t="n">
        <v>0.950000000000073</v>
      </c>
      <c r="Q488" s="60" t="n">
        <v>0.850000000000036</v>
      </c>
      <c r="R488" s="61"/>
      <c r="S488" s="1"/>
      <c r="T488" s="24" t="n">
        <f aca="false">+T487-U487</f>
        <v>0</v>
      </c>
      <c r="U488" s="24"/>
      <c r="V488" s="58" t="str">
        <f aca="false">IF(ISERR(U488/T488),"-",U488/T488)</f>
        <v>-</v>
      </c>
      <c r="W488" s="24"/>
      <c r="X488" s="24"/>
      <c r="Y488" s="24"/>
      <c r="Z488" s="24"/>
      <c r="AA488" s="24" t="n">
        <f aca="false">SUM(W488:Z488)</f>
        <v>0</v>
      </c>
      <c r="AB488" s="58" t="str">
        <f aca="false">IF(ISERROR(1-(Z488/AA488)),"-",1-(Z488/AA488))</f>
        <v>-</v>
      </c>
      <c r="AC488" s="59" t="str">
        <f aca="false">IF(ISERROR(AA488/T488),"-",AA488/T488)</f>
        <v>-</v>
      </c>
      <c r="AD488" s="60" t="str">
        <f aca="false">IF(ISERROR(AA488/T488),"-",AA488/T488)</f>
        <v>-</v>
      </c>
      <c r="AE488" s="60" t="n">
        <v>0.95</v>
      </c>
      <c r="AF488" s="60" t="n">
        <v>0.85</v>
      </c>
      <c r="AG488" s="61"/>
      <c r="AH488" s="1"/>
      <c r="AI488" s="1"/>
      <c r="AJ488" s="1"/>
      <c r="AK488" s="1"/>
    </row>
    <row r="489" customFormat="false" ht="14.25" hidden="false" customHeight="true" outlineLevel="0" collapsed="false">
      <c r="A489" s="1"/>
      <c r="B489" s="63" t="s">
        <v>45</v>
      </c>
      <c r="C489" s="64" t="n">
        <v>45772</v>
      </c>
      <c r="D489" s="1"/>
      <c r="E489" s="24" t="n">
        <f aca="false">+E488-F488</f>
        <v>0</v>
      </c>
      <c r="F489" s="24"/>
      <c r="G489" s="58" t="str">
        <f aca="false">IF(ISERR(F489/E489),"-",F489/E489)</f>
        <v>-</v>
      </c>
      <c r="H489" s="24"/>
      <c r="I489" s="24"/>
      <c r="J489" s="24"/>
      <c r="K489" s="24"/>
      <c r="L489" s="24" t="n">
        <f aca="false">SUM(H489:K489)</f>
        <v>0</v>
      </c>
      <c r="M489" s="58" t="str">
        <f aca="false">IF(ISERROR(1-(K489/L489)),"-",1-(K489/L489))</f>
        <v>-</v>
      </c>
      <c r="N489" s="59" t="str">
        <f aca="false">IF(ISERROR(L489/E489),"-",L489/E489)</f>
        <v>-</v>
      </c>
      <c r="O489" s="60" t="str">
        <f aca="false">IF(ISERROR(L489/E489),"-",L489/E489)</f>
        <v>-</v>
      </c>
      <c r="P489" s="60" t="n">
        <v>0.950000000000073</v>
      </c>
      <c r="Q489" s="60" t="n">
        <v>0.850000000000036</v>
      </c>
      <c r="R489" s="61"/>
      <c r="S489" s="1"/>
      <c r="T489" s="24" t="n">
        <f aca="false">+T488-U488</f>
        <v>0</v>
      </c>
      <c r="U489" s="24"/>
      <c r="V489" s="58" t="str">
        <f aca="false">IF(ISERR(U489/T489),"-",U489/T489)</f>
        <v>-</v>
      </c>
      <c r="W489" s="24"/>
      <c r="X489" s="24"/>
      <c r="Y489" s="24"/>
      <c r="Z489" s="24"/>
      <c r="AA489" s="24" t="n">
        <f aca="false">SUM(W489:Z489)</f>
        <v>0</v>
      </c>
      <c r="AB489" s="58" t="str">
        <f aca="false">IF(ISERROR(1-(Z489/AA489)),"-",1-(Z489/AA489))</f>
        <v>-</v>
      </c>
      <c r="AC489" s="59" t="str">
        <f aca="false">IF(ISERROR(AA489/T489),"-",AA489/T489)</f>
        <v>-</v>
      </c>
      <c r="AD489" s="60" t="str">
        <f aca="false">IF(ISERROR(AA489/T489),"-",AA489/T489)</f>
        <v>-</v>
      </c>
      <c r="AE489" s="60" t="n">
        <v>0.95</v>
      </c>
      <c r="AF489" s="60" t="n">
        <v>0.85</v>
      </c>
      <c r="AG489" s="61"/>
      <c r="AH489" s="1"/>
      <c r="AI489" s="1"/>
      <c r="AJ489" s="1"/>
      <c r="AK489" s="1"/>
    </row>
    <row r="490" customFormat="false" ht="14.25" hidden="false" customHeight="true" outlineLevel="0" collapsed="false">
      <c r="A490" s="1"/>
      <c r="B490" s="63" t="s">
        <v>45</v>
      </c>
      <c r="C490" s="64" t="n">
        <v>45773</v>
      </c>
      <c r="D490" s="1"/>
      <c r="E490" s="24" t="n">
        <f aca="false">+E489-F489</f>
        <v>0</v>
      </c>
      <c r="F490" s="24"/>
      <c r="G490" s="58" t="str">
        <f aca="false">IF(ISERR(F490/E490),"-",F490/E490)</f>
        <v>-</v>
      </c>
      <c r="H490" s="24"/>
      <c r="I490" s="24"/>
      <c r="J490" s="24"/>
      <c r="K490" s="24"/>
      <c r="L490" s="24" t="n">
        <f aca="false">SUM(H490:K490)</f>
        <v>0</v>
      </c>
      <c r="M490" s="58" t="str">
        <f aca="false">IF(ISERROR(1-(K490/L490)),"-",1-(K490/L490))</f>
        <v>-</v>
      </c>
      <c r="N490" s="59" t="str">
        <f aca="false">IF(ISERROR(L490/E490),"-",L490/E490)</f>
        <v>-</v>
      </c>
      <c r="O490" s="60" t="str">
        <f aca="false">IF(ISERROR(L490/E490),"-",L490/E490)</f>
        <v>-</v>
      </c>
      <c r="P490" s="60" t="n">
        <v>0.950000000000073</v>
      </c>
      <c r="Q490" s="60" t="n">
        <v>0.850000000000036</v>
      </c>
      <c r="R490" s="61"/>
      <c r="S490" s="1"/>
      <c r="T490" s="24" t="n">
        <f aca="false">+T489-U489</f>
        <v>0</v>
      </c>
      <c r="U490" s="24"/>
      <c r="V490" s="58" t="str">
        <f aca="false">IF(ISERR(U490/T490),"-",U490/T490)</f>
        <v>-</v>
      </c>
      <c r="W490" s="24"/>
      <c r="X490" s="24"/>
      <c r="Y490" s="24"/>
      <c r="Z490" s="24"/>
      <c r="AA490" s="24" t="n">
        <f aca="false">SUM(W490:Z490)</f>
        <v>0</v>
      </c>
      <c r="AB490" s="58" t="str">
        <f aca="false">IF(ISERROR(1-(Z490/AA490)),"-",1-(Z490/AA490))</f>
        <v>-</v>
      </c>
      <c r="AC490" s="59" t="str">
        <f aca="false">IF(ISERROR(AA490/T490),"-",AA490/T490)</f>
        <v>-</v>
      </c>
      <c r="AD490" s="60" t="str">
        <f aca="false">IF(ISERROR(AA490/T490),"-",AA490/T490)</f>
        <v>-</v>
      </c>
      <c r="AE490" s="60" t="n">
        <v>0.95</v>
      </c>
      <c r="AF490" s="60" t="n">
        <v>0.85</v>
      </c>
      <c r="AG490" s="61"/>
      <c r="AH490" s="1"/>
      <c r="AI490" s="1"/>
      <c r="AJ490" s="1"/>
      <c r="AK490" s="1"/>
    </row>
    <row r="491" customFormat="false" ht="14.25" hidden="false" customHeight="true" outlineLevel="0" collapsed="false">
      <c r="A491" s="1"/>
      <c r="B491" s="63" t="s">
        <v>45</v>
      </c>
      <c r="C491" s="64" t="n">
        <v>45774</v>
      </c>
      <c r="D491" s="1"/>
      <c r="E491" s="24" t="n">
        <f aca="false">+E490-F490</f>
        <v>0</v>
      </c>
      <c r="F491" s="24"/>
      <c r="G491" s="58" t="str">
        <f aca="false">IF(ISERR(F491/E491),"-",F491/E491)</f>
        <v>-</v>
      </c>
      <c r="H491" s="24"/>
      <c r="I491" s="24"/>
      <c r="J491" s="24"/>
      <c r="K491" s="24"/>
      <c r="L491" s="24" t="n">
        <f aca="false">SUM(H491:K491)</f>
        <v>0</v>
      </c>
      <c r="M491" s="58" t="str">
        <f aca="false">IF(ISERROR(1-(K491/L491)),"-",1-(K491/L491))</f>
        <v>-</v>
      </c>
      <c r="N491" s="59" t="str">
        <f aca="false">IF(ISERROR(L491/E491),"-",L491/E491)</f>
        <v>-</v>
      </c>
      <c r="O491" s="60" t="str">
        <f aca="false">IF(ISERROR(L491/E491),"-",L491/E491)</f>
        <v>-</v>
      </c>
      <c r="P491" s="60" t="n">
        <v>0.950000000000073</v>
      </c>
      <c r="Q491" s="60" t="n">
        <v>0.850000000000037</v>
      </c>
      <c r="R491" s="61"/>
      <c r="S491" s="1"/>
      <c r="T491" s="24" t="n">
        <f aca="false">+T490-U490</f>
        <v>0</v>
      </c>
      <c r="U491" s="24"/>
      <c r="V491" s="58" t="str">
        <f aca="false">IF(ISERR(U491/T491),"-",U491/T491)</f>
        <v>-</v>
      </c>
      <c r="W491" s="24"/>
      <c r="X491" s="24"/>
      <c r="Y491" s="24"/>
      <c r="Z491" s="24"/>
      <c r="AA491" s="24" t="n">
        <f aca="false">SUM(W491:Z491)</f>
        <v>0</v>
      </c>
      <c r="AB491" s="58" t="str">
        <f aca="false">IF(ISERROR(1-(Z491/AA491)),"-",1-(Z491/AA491))</f>
        <v>-</v>
      </c>
      <c r="AC491" s="59" t="str">
        <f aca="false">IF(ISERROR(AA491/T491),"-",AA491/T491)</f>
        <v>-</v>
      </c>
      <c r="AD491" s="60" t="str">
        <f aca="false">IF(ISERROR(AA491/T491),"-",AA491/T491)</f>
        <v>-</v>
      </c>
      <c r="AE491" s="60" t="n">
        <v>0.95</v>
      </c>
      <c r="AF491" s="60" t="n">
        <v>0.85</v>
      </c>
      <c r="AG491" s="61"/>
      <c r="AH491" s="1"/>
      <c r="AI491" s="1"/>
      <c r="AJ491" s="1"/>
      <c r="AK491" s="1"/>
    </row>
    <row r="492" customFormat="false" ht="14.25" hidden="false" customHeight="true" outlineLevel="0" collapsed="false">
      <c r="A492" s="1"/>
      <c r="B492" s="65" t="s">
        <v>45</v>
      </c>
      <c r="C492" s="64" t="n">
        <v>45775</v>
      </c>
      <c r="D492" s="1"/>
      <c r="E492" s="24" t="n">
        <f aca="false">+E491-F491</f>
        <v>0</v>
      </c>
      <c r="F492" s="24"/>
      <c r="G492" s="58" t="str">
        <f aca="false">IF(ISERR(F492/E492),"-",F492/E492)</f>
        <v>-</v>
      </c>
      <c r="H492" s="24"/>
      <c r="I492" s="24"/>
      <c r="J492" s="24"/>
      <c r="K492" s="24"/>
      <c r="L492" s="24" t="n">
        <f aca="false">SUM(H492:K492)</f>
        <v>0</v>
      </c>
      <c r="M492" s="58" t="str">
        <f aca="false">IF(ISERROR(1-(K492/L492)),"-",1-(K492/L492))</f>
        <v>-</v>
      </c>
      <c r="N492" s="59" t="str">
        <f aca="false">IF(ISERROR(L492/E492),"-",L492/E492)</f>
        <v>-</v>
      </c>
      <c r="O492" s="60" t="str">
        <f aca="false">IF(ISERROR(L492/E492),"-",L492/E492)</f>
        <v>-</v>
      </c>
      <c r="P492" s="60" t="n">
        <v>0.950000000000073</v>
      </c>
      <c r="Q492" s="60" t="n">
        <v>0.850000000000037</v>
      </c>
      <c r="R492" s="61"/>
      <c r="S492" s="1"/>
      <c r="T492" s="24" t="n">
        <f aca="false">+T491-U491</f>
        <v>0</v>
      </c>
      <c r="U492" s="24"/>
      <c r="V492" s="58" t="str">
        <f aca="false">IF(ISERR(U492/T492),"-",U492/T492)</f>
        <v>-</v>
      </c>
      <c r="W492" s="24"/>
      <c r="X492" s="24"/>
      <c r="Y492" s="24"/>
      <c r="Z492" s="24"/>
      <c r="AA492" s="24" t="n">
        <f aca="false">SUM(W492:Z492)</f>
        <v>0</v>
      </c>
      <c r="AB492" s="58" t="str">
        <f aca="false">IF(ISERROR(1-(Z492/AA492)),"-",1-(Z492/AA492))</f>
        <v>-</v>
      </c>
      <c r="AC492" s="59" t="str">
        <f aca="false">IF(ISERROR(AA492/T492),"-",AA492/T492)</f>
        <v>-</v>
      </c>
      <c r="AD492" s="60" t="str">
        <f aca="false">IF(ISERROR(AA492/T492),"-",AA492/T492)</f>
        <v>-</v>
      </c>
      <c r="AE492" s="60" t="n">
        <v>0.95</v>
      </c>
      <c r="AF492" s="60" t="n">
        <v>0.85</v>
      </c>
      <c r="AG492" s="61"/>
      <c r="AH492" s="1"/>
      <c r="AI492" s="1"/>
      <c r="AJ492" s="1"/>
      <c r="AK492" s="1"/>
    </row>
    <row r="493" customFormat="false" ht="14.25" hidden="false" customHeight="true" outlineLevel="0" collapsed="false">
      <c r="A493" s="1"/>
      <c r="B493" s="65" t="s">
        <v>45</v>
      </c>
      <c r="C493" s="64" t="n">
        <v>45776</v>
      </c>
      <c r="D493" s="1"/>
      <c r="E493" s="24" t="n">
        <f aca="false">+E492-F492</f>
        <v>0</v>
      </c>
      <c r="F493" s="24"/>
      <c r="G493" s="58" t="str">
        <f aca="false">IF(ISERR(F493/E493),"-",F493/E493)</f>
        <v>-</v>
      </c>
      <c r="H493" s="24"/>
      <c r="I493" s="24"/>
      <c r="J493" s="24"/>
      <c r="K493" s="24"/>
      <c r="L493" s="24" t="n">
        <f aca="false">SUM(H493:K493)</f>
        <v>0</v>
      </c>
      <c r="M493" s="58" t="str">
        <f aca="false">IF(ISERROR(1-(K493/L493)),"-",1-(K493/L493))</f>
        <v>-</v>
      </c>
      <c r="N493" s="59" t="str">
        <f aca="false">IF(ISERROR(L493/E493),"-",L493/E493)</f>
        <v>-</v>
      </c>
      <c r="O493" s="60" t="str">
        <f aca="false">IF(ISERROR(L493/E493),"-",L493/E493)</f>
        <v>-</v>
      </c>
      <c r="P493" s="60" t="n">
        <v>0.950000000000073</v>
      </c>
      <c r="Q493" s="60" t="n">
        <v>0.850000000000037</v>
      </c>
      <c r="R493" s="61"/>
      <c r="S493" s="1"/>
      <c r="T493" s="24" t="n">
        <f aca="false">+T492-U492</f>
        <v>0</v>
      </c>
      <c r="U493" s="24"/>
      <c r="V493" s="58" t="str">
        <f aca="false">IF(ISERR(U493/T493),"-",U493/T493)</f>
        <v>-</v>
      </c>
      <c r="W493" s="24"/>
      <c r="X493" s="24"/>
      <c r="Y493" s="24"/>
      <c r="Z493" s="24"/>
      <c r="AA493" s="24" t="n">
        <f aca="false">SUM(W493:Z493)</f>
        <v>0</v>
      </c>
      <c r="AB493" s="58" t="str">
        <f aca="false">IF(ISERROR(1-(Z493/AA493)),"-",1-(Z493/AA493))</f>
        <v>-</v>
      </c>
      <c r="AC493" s="59" t="str">
        <f aca="false">IF(ISERROR(AA493/T493),"-",AA493/T493)</f>
        <v>-</v>
      </c>
      <c r="AD493" s="60" t="str">
        <f aca="false">IF(ISERROR(AA493/T493),"-",AA493/T493)</f>
        <v>-</v>
      </c>
      <c r="AE493" s="60" t="n">
        <v>0.95</v>
      </c>
      <c r="AF493" s="60" t="n">
        <v>0.85</v>
      </c>
      <c r="AG493" s="61"/>
      <c r="AH493" s="1"/>
      <c r="AI493" s="1"/>
      <c r="AJ493" s="1"/>
      <c r="AK493" s="1"/>
    </row>
    <row r="494" customFormat="false" ht="14.25" hidden="false" customHeight="true" outlineLevel="0" collapsed="false">
      <c r="A494" s="1"/>
      <c r="B494" s="65" t="s">
        <v>45</v>
      </c>
      <c r="C494" s="64" t="n">
        <v>45777</v>
      </c>
      <c r="D494" s="1"/>
      <c r="E494" s="24" t="n">
        <f aca="false">+E493-F493</f>
        <v>0</v>
      </c>
      <c r="F494" s="24"/>
      <c r="G494" s="58" t="str">
        <f aca="false">IF(ISERR(F494/E494),"-",F494/E494)</f>
        <v>-</v>
      </c>
      <c r="H494" s="24"/>
      <c r="I494" s="24"/>
      <c r="J494" s="24"/>
      <c r="K494" s="24"/>
      <c r="L494" s="24" t="n">
        <f aca="false">SUM(H494:K494)</f>
        <v>0</v>
      </c>
      <c r="M494" s="58" t="str">
        <f aca="false">IF(ISERROR(1-(K494/L494)),"-",1-(K494/L494))</f>
        <v>-</v>
      </c>
      <c r="N494" s="59" t="str">
        <f aca="false">IF(ISERROR(L494/E494),"-",L494/E494)</f>
        <v>-</v>
      </c>
      <c r="O494" s="60" t="str">
        <f aca="false">IF(ISERROR(L494/E494),"-",L494/E494)</f>
        <v>-</v>
      </c>
      <c r="P494" s="60" t="n">
        <v>0.950000000000074</v>
      </c>
      <c r="Q494" s="60" t="n">
        <v>0.850000000000037</v>
      </c>
      <c r="R494" s="61"/>
      <c r="S494" s="1"/>
      <c r="T494" s="24" t="n">
        <f aca="false">+T493-U493</f>
        <v>0</v>
      </c>
      <c r="U494" s="24"/>
      <c r="V494" s="58" t="str">
        <f aca="false">IF(ISERR(U494/T494),"-",U494/T494)</f>
        <v>-</v>
      </c>
      <c r="W494" s="24"/>
      <c r="X494" s="24"/>
      <c r="Y494" s="24"/>
      <c r="Z494" s="24"/>
      <c r="AA494" s="24" t="n">
        <f aca="false">SUM(W494:Z494)</f>
        <v>0</v>
      </c>
      <c r="AB494" s="58" t="str">
        <f aca="false">IF(ISERROR(1-(Z494/AA494)),"-",1-(Z494/AA494))</f>
        <v>-</v>
      </c>
      <c r="AC494" s="59" t="str">
        <f aca="false">IF(ISERROR(AA494/T494),"-",AA494/T494)</f>
        <v>-</v>
      </c>
      <c r="AD494" s="60" t="str">
        <f aca="false">IF(ISERROR(AA494/T494),"-",AA494/T494)</f>
        <v>-</v>
      </c>
      <c r="AE494" s="60" t="n">
        <v>0.95</v>
      </c>
      <c r="AF494" s="60" t="n">
        <v>0.85</v>
      </c>
      <c r="AG494" s="61"/>
      <c r="AH494" s="1"/>
      <c r="AI494" s="1"/>
      <c r="AJ494" s="1"/>
      <c r="AK494" s="1"/>
    </row>
    <row r="495" customFormat="false" ht="14.25" hidden="false" customHeight="true" outlineLevel="0" collapsed="false">
      <c r="A495" s="1"/>
      <c r="B495" s="65" t="s">
        <v>46</v>
      </c>
      <c r="C495" s="64" t="n">
        <v>45778</v>
      </c>
      <c r="D495" s="1"/>
      <c r="E495" s="24" t="n">
        <f aca="false">+E494-F494</f>
        <v>0</v>
      </c>
      <c r="F495" s="24"/>
      <c r="G495" s="58" t="str">
        <f aca="false">IF(ISERR(F495/E495),"-",F495/E495)</f>
        <v>-</v>
      </c>
      <c r="H495" s="24"/>
      <c r="I495" s="24"/>
      <c r="J495" s="24"/>
      <c r="K495" s="24"/>
      <c r="L495" s="24" t="n">
        <f aca="false">SUM(H495:K495)</f>
        <v>0</v>
      </c>
      <c r="M495" s="58" t="str">
        <f aca="false">IF(ISERROR(1-(K495/L495)),"-",1-(K495/L495))</f>
        <v>-</v>
      </c>
      <c r="N495" s="59" t="str">
        <f aca="false">IF(ISERROR(L495/E495),"-",L495/E495)</f>
        <v>-</v>
      </c>
      <c r="O495" s="60" t="str">
        <f aca="false">IF(ISERROR(L495/E495),"-",L495/E495)</f>
        <v>-</v>
      </c>
      <c r="P495" s="60" t="n">
        <v>0.950000000000074</v>
      </c>
      <c r="Q495" s="60" t="n">
        <v>0.850000000000037</v>
      </c>
      <c r="R495" s="61"/>
      <c r="S495" s="1"/>
      <c r="T495" s="24" t="n">
        <f aca="false">+T494-U494</f>
        <v>0</v>
      </c>
      <c r="U495" s="24"/>
      <c r="V495" s="58" t="str">
        <f aca="false">IF(ISERR(U495/T495),"-",U495/T495)</f>
        <v>-</v>
      </c>
      <c r="W495" s="24"/>
      <c r="X495" s="24"/>
      <c r="Y495" s="24"/>
      <c r="Z495" s="24"/>
      <c r="AA495" s="24" t="n">
        <f aca="false">SUM(W495:Z495)</f>
        <v>0</v>
      </c>
      <c r="AB495" s="58" t="str">
        <f aca="false">IF(ISERROR(1-(Z495/AA495)),"-",1-(Z495/AA495))</f>
        <v>-</v>
      </c>
      <c r="AC495" s="59" t="str">
        <f aca="false">IF(ISERROR(AA495/T495),"-",AA495/T495)</f>
        <v>-</v>
      </c>
      <c r="AD495" s="60" t="str">
        <f aca="false">IF(ISERROR(AA495/T495),"-",AA495/T495)</f>
        <v>-</v>
      </c>
      <c r="AE495" s="60" t="n">
        <v>0.95</v>
      </c>
      <c r="AF495" s="60" t="n">
        <v>0.85</v>
      </c>
      <c r="AG495" s="61"/>
      <c r="AH495" s="1"/>
      <c r="AI495" s="1"/>
      <c r="AJ495" s="1"/>
      <c r="AK495" s="1"/>
    </row>
    <row r="496" customFormat="false" ht="14.25" hidden="false" customHeight="true" outlineLevel="0" collapsed="false">
      <c r="A496" s="1"/>
      <c r="B496" s="65" t="s">
        <v>46</v>
      </c>
      <c r="C496" s="64" t="n">
        <v>45779</v>
      </c>
      <c r="D496" s="1"/>
      <c r="E496" s="24" t="n">
        <f aca="false">+E495-F495</f>
        <v>0</v>
      </c>
      <c r="F496" s="24"/>
      <c r="G496" s="58" t="str">
        <f aca="false">IF(ISERR(F496/E496),"-",F496/E496)</f>
        <v>-</v>
      </c>
      <c r="H496" s="24"/>
      <c r="I496" s="24"/>
      <c r="J496" s="24"/>
      <c r="K496" s="24"/>
      <c r="L496" s="24" t="n">
        <f aca="false">SUM(H496:K496)</f>
        <v>0</v>
      </c>
      <c r="M496" s="58" t="str">
        <f aca="false">IF(ISERROR(1-(K496/L496)),"-",1-(K496/L496))</f>
        <v>-</v>
      </c>
      <c r="N496" s="59" t="str">
        <f aca="false">IF(ISERROR(L496/E496),"-",L496/E496)</f>
        <v>-</v>
      </c>
      <c r="O496" s="60" t="str">
        <f aca="false">IF(ISERROR(L496/E496),"-",L496/E496)</f>
        <v>-</v>
      </c>
      <c r="P496" s="60" t="n">
        <v>0.950000000000074</v>
      </c>
      <c r="Q496" s="60" t="n">
        <v>0.850000000000037</v>
      </c>
      <c r="R496" s="61"/>
      <c r="S496" s="1"/>
      <c r="T496" s="24" t="n">
        <f aca="false">+T495-U495</f>
        <v>0</v>
      </c>
      <c r="U496" s="24"/>
      <c r="V496" s="58" t="str">
        <f aca="false">IF(ISERR(U496/T496),"-",U496/T496)</f>
        <v>-</v>
      </c>
      <c r="W496" s="24"/>
      <c r="X496" s="24"/>
      <c r="Y496" s="24"/>
      <c r="Z496" s="24"/>
      <c r="AA496" s="24" t="n">
        <f aca="false">SUM(W496:Z496)</f>
        <v>0</v>
      </c>
      <c r="AB496" s="58" t="str">
        <f aca="false">IF(ISERROR(1-(Z496/AA496)),"-",1-(Z496/AA496))</f>
        <v>-</v>
      </c>
      <c r="AC496" s="59" t="str">
        <f aca="false">IF(ISERROR(AA496/T496),"-",AA496/T496)</f>
        <v>-</v>
      </c>
      <c r="AD496" s="60" t="str">
        <f aca="false">IF(ISERROR(AA496/T496),"-",AA496/T496)</f>
        <v>-</v>
      </c>
      <c r="AE496" s="60" t="n">
        <v>0.95</v>
      </c>
      <c r="AF496" s="60" t="n">
        <v>0.85</v>
      </c>
      <c r="AG496" s="61"/>
      <c r="AH496" s="1"/>
      <c r="AI496" s="1"/>
      <c r="AJ496" s="1"/>
      <c r="AK496" s="1"/>
    </row>
    <row r="497" customFormat="false" ht="14.25" hidden="false" customHeight="true" outlineLevel="0" collapsed="false">
      <c r="A497" s="1"/>
      <c r="B497" s="65" t="s">
        <v>46</v>
      </c>
      <c r="C497" s="64" t="n">
        <v>45780</v>
      </c>
      <c r="D497" s="1"/>
      <c r="E497" s="24" t="n">
        <f aca="false">+E496-F496</f>
        <v>0</v>
      </c>
      <c r="F497" s="24"/>
      <c r="G497" s="58" t="str">
        <f aca="false">IF(ISERR(F497/E497),"-",F497/E497)</f>
        <v>-</v>
      </c>
      <c r="H497" s="24"/>
      <c r="I497" s="24"/>
      <c r="J497" s="24"/>
      <c r="K497" s="24"/>
      <c r="L497" s="24" t="n">
        <f aca="false">SUM(H497:K497)</f>
        <v>0</v>
      </c>
      <c r="M497" s="58" t="str">
        <f aca="false">IF(ISERROR(1-(K497/L497)),"-",1-(K497/L497))</f>
        <v>-</v>
      </c>
      <c r="N497" s="59" t="str">
        <f aca="false">IF(ISERROR(L497/E497),"-",L497/E497)</f>
        <v>-</v>
      </c>
      <c r="O497" s="60" t="str">
        <f aca="false">IF(ISERROR(L497/E497),"-",L497/E497)</f>
        <v>-</v>
      </c>
      <c r="P497" s="60" t="n">
        <v>0.950000000000074</v>
      </c>
      <c r="Q497" s="60" t="n">
        <v>0.850000000000037</v>
      </c>
      <c r="R497" s="61"/>
      <c r="S497" s="1"/>
      <c r="T497" s="24" t="n">
        <f aca="false">+T496-U496</f>
        <v>0</v>
      </c>
      <c r="U497" s="24"/>
      <c r="V497" s="58" t="str">
        <f aca="false">IF(ISERR(U497/T497),"-",U497/T497)</f>
        <v>-</v>
      </c>
      <c r="W497" s="24"/>
      <c r="X497" s="24"/>
      <c r="Y497" s="24"/>
      <c r="Z497" s="24"/>
      <c r="AA497" s="24" t="n">
        <f aca="false">SUM(W497:Z497)</f>
        <v>0</v>
      </c>
      <c r="AB497" s="58" t="str">
        <f aca="false">IF(ISERROR(1-(Z497/AA497)),"-",1-(Z497/AA497))</f>
        <v>-</v>
      </c>
      <c r="AC497" s="59" t="str">
        <f aca="false">IF(ISERROR(AA497/T497),"-",AA497/T497)</f>
        <v>-</v>
      </c>
      <c r="AD497" s="60" t="str">
        <f aca="false">IF(ISERROR(AA497/T497),"-",AA497/T497)</f>
        <v>-</v>
      </c>
      <c r="AE497" s="60" t="n">
        <v>0.95</v>
      </c>
      <c r="AF497" s="60" t="n">
        <v>0.85</v>
      </c>
      <c r="AG497" s="61"/>
      <c r="AH497" s="1"/>
      <c r="AI497" s="1"/>
      <c r="AJ497" s="1"/>
      <c r="AK497" s="1"/>
    </row>
    <row r="498" customFormat="false" ht="14.25" hidden="false" customHeight="true" outlineLevel="0" collapsed="false">
      <c r="A498" s="1"/>
      <c r="B498" s="65" t="s">
        <v>46</v>
      </c>
      <c r="C498" s="64" t="n">
        <v>45781</v>
      </c>
      <c r="D498" s="1"/>
      <c r="E498" s="24" t="n">
        <f aca="false">+E497-F497</f>
        <v>0</v>
      </c>
      <c r="F498" s="24"/>
      <c r="G498" s="58" t="str">
        <f aca="false">IF(ISERR(F498/E498),"-",F498/E498)</f>
        <v>-</v>
      </c>
      <c r="H498" s="24"/>
      <c r="I498" s="24"/>
      <c r="J498" s="24"/>
      <c r="K498" s="24"/>
      <c r="L498" s="24" t="n">
        <f aca="false">SUM(H498:K498)</f>
        <v>0</v>
      </c>
      <c r="M498" s="58" t="str">
        <f aca="false">IF(ISERROR(1-(K498/L498)),"-",1-(K498/L498))</f>
        <v>-</v>
      </c>
      <c r="N498" s="59" t="str">
        <f aca="false">IF(ISERROR(L498/E498),"-",L498/E498)</f>
        <v>-</v>
      </c>
      <c r="O498" s="60" t="str">
        <f aca="false">IF(ISERROR(L498/E498),"-",L498/E498)</f>
        <v>-</v>
      </c>
      <c r="P498" s="60" t="n">
        <v>0.950000000000074</v>
      </c>
      <c r="Q498" s="60" t="n">
        <v>0.850000000000037</v>
      </c>
      <c r="R498" s="61"/>
      <c r="S498" s="1"/>
      <c r="T498" s="24" t="n">
        <f aca="false">+T497-U497</f>
        <v>0</v>
      </c>
      <c r="U498" s="24"/>
      <c r="V498" s="58" t="str">
        <f aca="false">IF(ISERR(U498/T498),"-",U498/T498)</f>
        <v>-</v>
      </c>
      <c r="W498" s="24"/>
      <c r="X498" s="24"/>
      <c r="Y498" s="24"/>
      <c r="Z498" s="24"/>
      <c r="AA498" s="24" t="n">
        <f aca="false">SUM(W498:Z498)</f>
        <v>0</v>
      </c>
      <c r="AB498" s="58" t="str">
        <f aca="false">IF(ISERROR(1-(Z498/AA498)),"-",1-(Z498/AA498))</f>
        <v>-</v>
      </c>
      <c r="AC498" s="59" t="str">
        <f aca="false">IF(ISERROR(AA498/T498),"-",AA498/T498)</f>
        <v>-</v>
      </c>
      <c r="AD498" s="60" t="str">
        <f aca="false">IF(ISERROR(AA498/T498),"-",AA498/T498)</f>
        <v>-</v>
      </c>
      <c r="AE498" s="60" t="n">
        <v>0.95</v>
      </c>
      <c r="AF498" s="60" t="n">
        <v>0.85</v>
      </c>
      <c r="AG498" s="61"/>
      <c r="AH498" s="1"/>
      <c r="AI498" s="1"/>
      <c r="AJ498" s="1"/>
      <c r="AK498" s="1"/>
    </row>
    <row r="499" customFormat="false" ht="14.25" hidden="false" customHeight="true" outlineLevel="0" collapsed="false">
      <c r="A499" s="1"/>
      <c r="B499" s="65" t="s">
        <v>46</v>
      </c>
      <c r="C499" s="64" t="n">
        <v>45782</v>
      </c>
      <c r="D499" s="1"/>
      <c r="E499" s="24" t="n">
        <f aca="false">+E498-F498</f>
        <v>0</v>
      </c>
      <c r="F499" s="24"/>
      <c r="G499" s="58" t="str">
        <f aca="false">IF(ISERR(F499/E499),"-",F499/E499)</f>
        <v>-</v>
      </c>
      <c r="H499" s="24"/>
      <c r="I499" s="24"/>
      <c r="J499" s="24"/>
      <c r="K499" s="24"/>
      <c r="L499" s="24" t="n">
        <f aca="false">SUM(H499:K499)</f>
        <v>0</v>
      </c>
      <c r="M499" s="58" t="str">
        <f aca="false">IF(ISERROR(1-(K499/L499)),"-",1-(K499/L499))</f>
        <v>-</v>
      </c>
      <c r="N499" s="59" t="str">
        <f aca="false">IF(ISERROR(L499/E499),"-",L499/E499)</f>
        <v>-</v>
      </c>
      <c r="O499" s="60" t="str">
        <f aca="false">IF(ISERROR(L499/E499),"-",L499/E499)</f>
        <v>-</v>
      </c>
      <c r="P499" s="60" t="n">
        <v>0.950000000000074</v>
      </c>
      <c r="Q499" s="60" t="n">
        <v>0.850000000000037</v>
      </c>
      <c r="R499" s="61"/>
      <c r="S499" s="1"/>
      <c r="T499" s="24" t="n">
        <f aca="false">+T498-U498</f>
        <v>0</v>
      </c>
      <c r="U499" s="24"/>
      <c r="V499" s="58" t="str">
        <f aca="false">IF(ISERR(U499/T499),"-",U499/T499)</f>
        <v>-</v>
      </c>
      <c r="W499" s="24"/>
      <c r="X499" s="24"/>
      <c r="Y499" s="24"/>
      <c r="Z499" s="24"/>
      <c r="AA499" s="24" t="n">
        <f aca="false">SUM(W499:Z499)</f>
        <v>0</v>
      </c>
      <c r="AB499" s="58" t="str">
        <f aca="false">IF(ISERROR(1-(Z499/AA499)),"-",1-(Z499/AA499))</f>
        <v>-</v>
      </c>
      <c r="AC499" s="59" t="str">
        <f aca="false">IF(ISERROR(AA499/T499),"-",AA499/T499)</f>
        <v>-</v>
      </c>
      <c r="AD499" s="60" t="str">
        <f aca="false">IF(ISERROR(AA499/T499),"-",AA499/T499)</f>
        <v>-</v>
      </c>
      <c r="AE499" s="60" t="n">
        <v>0.95</v>
      </c>
      <c r="AF499" s="60" t="n">
        <v>0.85</v>
      </c>
      <c r="AG499" s="61"/>
      <c r="AH499" s="1"/>
      <c r="AI499" s="1"/>
      <c r="AJ499" s="1"/>
      <c r="AK499" s="1"/>
    </row>
    <row r="500" customFormat="false" ht="14.25" hidden="false" customHeight="true" outlineLevel="0" collapsed="false">
      <c r="A500" s="1"/>
      <c r="B500" s="65" t="s">
        <v>46</v>
      </c>
      <c r="C500" s="64" t="n">
        <v>45783</v>
      </c>
      <c r="D500" s="1"/>
      <c r="E500" s="24" t="n">
        <f aca="false">+E499-F499</f>
        <v>0</v>
      </c>
      <c r="F500" s="24"/>
      <c r="G500" s="58" t="str">
        <f aca="false">IF(ISERR(F500/E500),"-",F500/E500)</f>
        <v>-</v>
      </c>
      <c r="H500" s="24"/>
      <c r="I500" s="24"/>
      <c r="J500" s="24"/>
      <c r="K500" s="24"/>
      <c r="L500" s="24" t="n">
        <f aca="false">SUM(H500:K500)</f>
        <v>0</v>
      </c>
      <c r="M500" s="58" t="str">
        <f aca="false">IF(ISERROR(1-(K500/L500)),"-",1-(K500/L500))</f>
        <v>-</v>
      </c>
      <c r="N500" s="59" t="str">
        <f aca="false">IF(ISERROR(L500/E500),"-",L500/E500)</f>
        <v>-</v>
      </c>
      <c r="O500" s="60" t="str">
        <f aca="false">IF(ISERROR(L500/E500),"-",L500/E500)</f>
        <v>-</v>
      </c>
      <c r="P500" s="60" t="n">
        <v>0.950000000000074</v>
      </c>
      <c r="Q500" s="60" t="n">
        <v>0.850000000000037</v>
      </c>
      <c r="R500" s="61"/>
      <c r="S500" s="1"/>
      <c r="T500" s="24" t="n">
        <f aca="false">+T499-U499</f>
        <v>0</v>
      </c>
      <c r="U500" s="24"/>
      <c r="V500" s="58" t="str">
        <f aca="false">IF(ISERR(U500/T500),"-",U500/T500)</f>
        <v>-</v>
      </c>
      <c r="W500" s="24"/>
      <c r="X500" s="24"/>
      <c r="Y500" s="24"/>
      <c r="Z500" s="24"/>
      <c r="AA500" s="24" t="n">
        <f aca="false">SUM(W500:Z500)</f>
        <v>0</v>
      </c>
      <c r="AB500" s="58" t="str">
        <f aca="false">IF(ISERROR(1-(Z500/AA500)),"-",1-(Z500/AA500))</f>
        <v>-</v>
      </c>
      <c r="AC500" s="59" t="str">
        <f aca="false">IF(ISERROR(AA500/T500),"-",AA500/T500)</f>
        <v>-</v>
      </c>
      <c r="AD500" s="60" t="str">
        <f aca="false">IF(ISERROR(AA500/T500),"-",AA500/T500)</f>
        <v>-</v>
      </c>
      <c r="AE500" s="60" t="n">
        <v>0.95</v>
      </c>
      <c r="AF500" s="60" t="n">
        <v>0.85</v>
      </c>
      <c r="AG500" s="61"/>
      <c r="AH500" s="1"/>
      <c r="AI500" s="1"/>
      <c r="AJ500" s="1"/>
      <c r="AK500" s="1"/>
    </row>
    <row r="501" customFormat="false" ht="14.25" hidden="false" customHeight="true" outlineLevel="0" collapsed="false">
      <c r="A501" s="1"/>
      <c r="B501" s="65" t="s">
        <v>46</v>
      </c>
      <c r="C501" s="64" t="n">
        <v>45784</v>
      </c>
      <c r="D501" s="1"/>
      <c r="E501" s="24" t="n">
        <f aca="false">+E500-F500</f>
        <v>0</v>
      </c>
      <c r="F501" s="24"/>
      <c r="G501" s="58" t="str">
        <f aca="false">IF(ISERR(F501/E501),"-",F501/E501)</f>
        <v>-</v>
      </c>
      <c r="H501" s="24"/>
      <c r="I501" s="24"/>
      <c r="J501" s="24"/>
      <c r="K501" s="24"/>
      <c r="L501" s="24" t="n">
        <f aca="false">SUM(H501:K501)</f>
        <v>0</v>
      </c>
      <c r="M501" s="58" t="str">
        <f aca="false">IF(ISERROR(1-(K501/L501)),"-",1-(K501/L501))</f>
        <v>-</v>
      </c>
      <c r="N501" s="59" t="str">
        <f aca="false">IF(ISERROR(L501/E501),"-",L501/E501)</f>
        <v>-</v>
      </c>
      <c r="O501" s="60" t="str">
        <f aca="false">IF(ISERROR(L501/E501),"-",L501/E501)</f>
        <v>-</v>
      </c>
      <c r="P501" s="60" t="n">
        <v>0.950000000000075</v>
      </c>
      <c r="Q501" s="60" t="n">
        <v>0.850000000000037</v>
      </c>
      <c r="R501" s="61"/>
      <c r="S501" s="1"/>
      <c r="T501" s="24" t="n">
        <f aca="false">+T500-U500</f>
        <v>0</v>
      </c>
      <c r="U501" s="24"/>
      <c r="V501" s="58" t="str">
        <f aca="false">IF(ISERR(U501/T501),"-",U501/T501)</f>
        <v>-</v>
      </c>
      <c r="W501" s="24"/>
      <c r="X501" s="24"/>
      <c r="Y501" s="24"/>
      <c r="Z501" s="24"/>
      <c r="AA501" s="24" t="n">
        <f aca="false">SUM(W501:Z501)</f>
        <v>0</v>
      </c>
      <c r="AB501" s="58" t="str">
        <f aca="false">IF(ISERROR(1-(Z501/AA501)),"-",1-(Z501/AA501))</f>
        <v>-</v>
      </c>
      <c r="AC501" s="59" t="str">
        <f aca="false">IF(ISERROR(AA501/T501),"-",AA501/T501)</f>
        <v>-</v>
      </c>
      <c r="AD501" s="60" t="str">
        <f aca="false">IF(ISERROR(AA501/T501),"-",AA501/T501)</f>
        <v>-</v>
      </c>
      <c r="AE501" s="60" t="n">
        <v>0.95</v>
      </c>
      <c r="AF501" s="60" t="n">
        <v>0.85</v>
      </c>
      <c r="AG501" s="61"/>
      <c r="AH501" s="1"/>
      <c r="AI501" s="1"/>
      <c r="AJ501" s="1"/>
      <c r="AK501" s="1"/>
    </row>
    <row r="502" customFormat="false" ht="14.25" hidden="false" customHeight="true" outlineLevel="0" collapsed="false">
      <c r="A502" s="1"/>
      <c r="B502" s="65" t="s">
        <v>46</v>
      </c>
      <c r="C502" s="64" t="n">
        <v>45785</v>
      </c>
      <c r="D502" s="1"/>
      <c r="E502" s="24" t="n">
        <f aca="false">+E501-F501</f>
        <v>0</v>
      </c>
      <c r="F502" s="24"/>
      <c r="G502" s="58" t="str">
        <f aca="false">IF(ISERR(F502/E502),"-",F502/E502)</f>
        <v>-</v>
      </c>
      <c r="H502" s="24"/>
      <c r="I502" s="24"/>
      <c r="J502" s="24"/>
      <c r="K502" s="24"/>
      <c r="L502" s="24" t="n">
        <f aca="false">SUM(H502:K502)</f>
        <v>0</v>
      </c>
      <c r="M502" s="58" t="str">
        <f aca="false">IF(ISERROR(1-(K502/L502)),"-",1-(K502/L502))</f>
        <v>-</v>
      </c>
      <c r="N502" s="59" t="str">
        <f aca="false">IF(ISERROR(L502/E502),"-",L502/E502)</f>
        <v>-</v>
      </c>
      <c r="O502" s="60" t="str">
        <f aca="false">IF(ISERROR(L502/E502),"-",L502/E502)</f>
        <v>-</v>
      </c>
      <c r="P502" s="60" t="n">
        <v>0.950000000000075</v>
      </c>
      <c r="Q502" s="60" t="n">
        <v>0.850000000000037</v>
      </c>
      <c r="R502" s="61"/>
      <c r="S502" s="1"/>
      <c r="T502" s="24" t="n">
        <f aca="false">+T501-U501</f>
        <v>0</v>
      </c>
      <c r="U502" s="24"/>
      <c r="V502" s="58" t="str">
        <f aca="false">IF(ISERR(U502/T502),"-",U502/T502)</f>
        <v>-</v>
      </c>
      <c r="W502" s="24"/>
      <c r="X502" s="24"/>
      <c r="Y502" s="24"/>
      <c r="Z502" s="24"/>
      <c r="AA502" s="24" t="n">
        <f aca="false">SUM(W502:Z502)</f>
        <v>0</v>
      </c>
      <c r="AB502" s="58" t="str">
        <f aca="false">IF(ISERROR(1-(Z502/AA502)),"-",1-(Z502/AA502))</f>
        <v>-</v>
      </c>
      <c r="AC502" s="59" t="str">
        <f aca="false">IF(ISERROR(AA502/T502),"-",AA502/T502)</f>
        <v>-</v>
      </c>
      <c r="AD502" s="60" t="str">
        <f aca="false">IF(ISERROR(AA502/T502),"-",AA502/T502)</f>
        <v>-</v>
      </c>
      <c r="AE502" s="60" t="n">
        <v>0.95</v>
      </c>
      <c r="AF502" s="60" t="n">
        <v>0.85</v>
      </c>
      <c r="AG502" s="61"/>
      <c r="AH502" s="1"/>
      <c r="AI502" s="1"/>
      <c r="AJ502" s="1"/>
      <c r="AK502" s="1"/>
    </row>
    <row r="503" customFormat="false" ht="14.25" hidden="false" customHeight="true" outlineLevel="0" collapsed="false">
      <c r="A503" s="1"/>
      <c r="B503" s="65" t="s">
        <v>46</v>
      </c>
      <c r="C503" s="64" t="n">
        <v>45786</v>
      </c>
      <c r="D503" s="1"/>
      <c r="E503" s="24" t="n">
        <f aca="false">+E502-F502</f>
        <v>0</v>
      </c>
      <c r="F503" s="24"/>
      <c r="G503" s="58" t="str">
        <f aca="false">IF(ISERR(F503/E503),"-",F503/E503)</f>
        <v>-</v>
      </c>
      <c r="H503" s="24"/>
      <c r="I503" s="24"/>
      <c r="J503" s="24"/>
      <c r="K503" s="24"/>
      <c r="L503" s="24" t="n">
        <f aca="false">SUM(H503:K503)</f>
        <v>0</v>
      </c>
      <c r="M503" s="58" t="str">
        <f aca="false">IF(ISERROR(1-(K503/L503)),"-",1-(K503/L503))</f>
        <v>-</v>
      </c>
      <c r="N503" s="59" t="str">
        <f aca="false">IF(ISERROR(L503/E503),"-",L503/E503)</f>
        <v>-</v>
      </c>
      <c r="O503" s="60" t="str">
        <f aca="false">IF(ISERROR(L503/E503),"-",L503/E503)</f>
        <v>-</v>
      </c>
      <c r="P503" s="60" t="n">
        <v>0.950000000000075</v>
      </c>
      <c r="Q503" s="60" t="n">
        <v>0.850000000000037</v>
      </c>
      <c r="R503" s="61"/>
      <c r="S503" s="1"/>
      <c r="T503" s="24" t="n">
        <f aca="false">+T502-U502</f>
        <v>0</v>
      </c>
      <c r="U503" s="24"/>
      <c r="V503" s="58" t="str">
        <f aca="false">IF(ISERR(U503/T503),"-",U503/T503)</f>
        <v>-</v>
      </c>
      <c r="W503" s="24"/>
      <c r="X503" s="24"/>
      <c r="Y503" s="24"/>
      <c r="Z503" s="24"/>
      <c r="AA503" s="24" t="n">
        <f aca="false">SUM(W503:Z503)</f>
        <v>0</v>
      </c>
      <c r="AB503" s="58" t="str">
        <f aca="false">IF(ISERROR(1-(Z503/AA503)),"-",1-(Z503/AA503))</f>
        <v>-</v>
      </c>
      <c r="AC503" s="59" t="str">
        <f aca="false">IF(ISERROR(AA503/T503),"-",AA503/T503)</f>
        <v>-</v>
      </c>
      <c r="AD503" s="60" t="str">
        <f aca="false">IF(ISERROR(AA503/T503),"-",AA503/T503)</f>
        <v>-</v>
      </c>
      <c r="AE503" s="60" t="n">
        <v>0.95</v>
      </c>
      <c r="AF503" s="60" t="n">
        <v>0.85</v>
      </c>
      <c r="AG503" s="61"/>
      <c r="AH503" s="1"/>
      <c r="AI503" s="1"/>
      <c r="AJ503" s="1"/>
      <c r="AK503" s="1"/>
    </row>
    <row r="504" customFormat="false" ht="14.25" hidden="false" customHeight="true" outlineLevel="0" collapsed="false">
      <c r="A504" s="1"/>
      <c r="B504" s="65" t="s">
        <v>46</v>
      </c>
      <c r="C504" s="64" t="n">
        <v>45787</v>
      </c>
      <c r="D504" s="1"/>
      <c r="E504" s="24" t="n">
        <f aca="false">+E503-F503</f>
        <v>0</v>
      </c>
      <c r="F504" s="24"/>
      <c r="G504" s="58" t="str">
        <f aca="false">IF(ISERR(F504/E504),"-",F504/E504)</f>
        <v>-</v>
      </c>
      <c r="H504" s="24"/>
      <c r="I504" s="24"/>
      <c r="J504" s="24"/>
      <c r="K504" s="24"/>
      <c r="L504" s="24" t="n">
        <f aca="false">SUM(H504:K504)</f>
        <v>0</v>
      </c>
      <c r="M504" s="58" t="str">
        <f aca="false">IF(ISERROR(1-(K504/L504)),"-",1-(K504/L504))</f>
        <v>-</v>
      </c>
      <c r="N504" s="59" t="str">
        <f aca="false">IF(ISERROR(L504/E504),"-",L504/E504)</f>
        <v>-</v>
      </c>
      <c r="O504" s="60" t="str">
        <f aca="false">IF(ISERROR(L504/E504),"-",L504/E504)</f>
        <v>-</v>
      </c>
      <c r="P504" s="60" t="n">
        <v>0.950000000000075</v>
      </c>
      <c r="Q504" s="60" t="n">
        <v>0.850000000000038</v>
      </c>
      <c r="R504" s="61"/>
      <c r="S504" s="1"/>
      <c r="T504" s="24" t="n">
        <f aca="false">+T503-U503</f>
        <v>0</v>
      </c>
      <c r="U504" s="24"/>
      <c r="V504" s="58" t="str">
        <f aca="false">IF(ISERR(U504/T504),"-",U504/T504)</f>
        <v>-</v>
      </c>
      <c r="W504" s="24"/>
      <c r="X504" s="24"/>
      <c r="Y504" s="24"/>
      <c r="Z504" s="24"/>
      <c r="AA504" s="24" t="n">
        <f aca="false">SUM(W504:Z504)</f>
        <v>0</v>
      </c>
      <c r="AB504" s="58" t="str">
        <f aca="false">IF(ISERROR(1-(Z504/AA504)),"-",1-(Z504/AA504))</f>
        <v>-</v>
      </c>
      <c r="AC504" s="59" t="str">
        <f aca="false">IF(ISERROR(AA504/T504),"-",AA504/T504)</f>
        <v>-</v>
      </c>
      <c r="AD504" s="60" t="str">
        <f aca="false">IF(ISERROR(AA504/T504),"-",AA504/T504)</f>
        <v>-</v>
      </c>
      <c r="AE504" s="60" t="n">
        <v>0.95</v>
      </c>
      <c r="AF504" s="60" t="n">
        <v>0.85</v>
      </c>
      <c r="AG504" s="61"/>
      <c r="AH504" s="1"/>
      <c r="AI504" s="1"/>
      <c r="AJ504" s="1"/>
      <c r="AK504" s="1"/>
    </row>
    <row r="505" customFormat="false" ht="14.25" hidden="false" customHeight="true" outlineLevel="0" collapsed="false">
      <c r="A505" s="1"/>
      <c r="B505" s="65" t="s">
        <v>46</v>
      </c>
      <c r="C505" s="64" t="n">
        <v>45788</v>
      </c>
      <c r="D505" s="1"/>
      <c r="E505" s="24" t="n">
        <f aca="false">+E504-F504</f>
        <v>0</v>
      </c>
      <c r="F505" s="24"/>
      <c r="G505" s="58" t="str">
        <f aca="false">IF(ISERR(F505/E505),"-",F505/E505)</f>
        <v>-</v>
      </c>
      <c r="H505" s="24"/>
      <c r="I505" s="24"/>
      <c r="J505" s="24"/>
      <c r="K505" s="24"/>
      <c r="L505" s="24" t="n">
        <f aca="false">SUM(H505:K505)</f>
        <v>0</v>
      </c>
      <c r="M505" s="58" t="str">
        <f aca="false">IF(ISERROR(1-(K505/L505)),"-",1-(K505/L505))</f>
        <v>-</v>
      </c>
      <c r="N505" s="59" t="str">
        <f aca="false">IF(ISERROR(L505/E505),"-",L505/E505)</f>
        <v>-</v>
      </c>
      <c r="O505" s="60" t="str">
        <f aca="false">IF(ISERROR(L505/E505),"-",L505/E505)</f>
        <v>-</v>
      </c>
      <c r="P505" s="60" t="n">
        <v>0.950000000000075</v>
      </c>
      <c r="Q505" s="60" t="n">
        <v>0.850000000000038</v>
      </c>
      <c r="R505" s="61"/>
      <c r="S505" s="1"/>
      <c r="T505" s="24" t="n">
        <f aca="false">+T504-U504</f>
        <v>0</v>
      </c>
      <c r="U505" s="24"/>
      <c r="V505" s="58" t="str">
        <f aca="false">IF(ISERR(U505/T505),"-",U505/T505)</f>
        <v>-</v>
      </c>
      <c r="W505" s="24"/>
      <c r="X505" s="24"/>
      <c r="Y505" s="24"/>
      <c r="Z505" s="24"/>
      <c r="AA505" s="24" t="n">
        <f aca="false">SUM(W505:Z505)</f>
        <v>0</v>
      </c>
      <c r="AB505" s="58" t="str">
        <f aca="false">IF(ISERROR(1-(Z505/AA505)),"-",1-(Z505/AA505))</f>
        <v>-</v>
      </c>
      <c r="AC505" s="59" t="str">
        <f aca="false">IF(ISERROR(AA505/T505),"-",AA505/T505)</f>
        <v>-</v>
      </c>
      <c r="AD505" s="60" t="str">
        <f aca="false">IF(ISERROR(AA505/T505),"-",AA505/T505)</f>
        <v>-</v>
      </c>
      <c r="AE505" s="60" t="n">
        <v>0.95</v>
      </c>
      <c r="AF505" s="60" t="n">
        <v>0.85</v>
      </c>
      <c r="AG505" s="61"/>
      <c r="AH505" s="1"/>
      <c r="AI505" s="1"/>
      <c r="AJ505" s="1"/>
      <c r="AK505" s="1"/>
    </row>
    <row r="506" customFormat="false" ht="14.25" hidden="false" customHeight="true" outlineLevel="0" collapsed="false">
      <c r="A506" s="1"/>
      <c r="B506" s="65" t="s">
        <v>46</v>
      </c>
      <c r="C506" s="64" t="n">
        <v>45789</v>
      </c>
      <c r="D506" s="1"/>
      <c r="E506" s="24" t="n">
        <f aca="false">+E505-F505</f>
        <v>0</v>
      </c>
      <c r="F506" s="24"/>
      <c r="G506" s="58" t="str">
        <f aca="false">IF(ISERR(F506/E506),"-",F506/E506)</f>
        <v>-</v>
      </c>
      <c r="H506" s="24"/>
      <c r="I506" s="24"/>
      <c r="J506" s="24"/>
      <c r="K506" s="24"/>
      <c r="L506" s="24" t="n">
        <f aca="false">SUM(H506:K506)</f>
        <v>0</v>
      </c>
      <c r="M506" s="58" t="str">
        <f aca="false">IF(ISERROR(1-(K506/L506)),"-",1-(K506/L506))</f>
        <v>-</v>
      </c>
      <c r="N506" s="59" t="str">
        <f aca="false">IF(ISERROR(L506/E506),"-",L506/E506)</f>
        <v>-</v>
      </c>
      <c r="O506" s="60" t="str">
        <f aca="false">IF(ISERROR(L506/E506),"-",L506/E506)</f>
        <v>-</v>
      </c>
      <c r="P506" s="60" t="n">
        <v>0.950000000000075</v>
      </c>
      <c r="Q506" s="60" t="n">
        <v>0.850000000000038</v>
      </c>
      <c r="R506" s="61"/>
      <c r="S506" s="1"/>
      <c r="T506" s="24" t="n">
        <f aca="false">+T505-U505</f>
        <v>0</v>
      </c>
      <c r="U506" s="24"/>
      <c r="V506" s="58" t="str">
        <f aca="false">IF(ISERR(U506/T506),"-",U506/T506)</f>
        <v>-</v>
      </c>
      <c r="W506" s="24"/>
      <c r="X506" s="24"/>
      <c r="Y506" s="24"/>
      <c r="Z506" s="24"/>
      <c r="AA506" s="24" t="n">
        <f aca="false">SUM(W506:Z506)</f>
        <v>0</v>
      </c>
      <c r="AB506" s="58" t="str">
        <f aca="false">IF(ISERROR(1-(Z506/AA506)),"-",1-(Z506/AA506))</f>
        <v>-</v>
      </c>
      <c r="AC506" s="59" t="str">
        <f aca="false">IF(ISERROR(AA506/T506),"-",AA506/T506)</f>
        <v>-</v>
      </c>
      <c r="AD506" s="60" t="str">
        <f aca="false">IF(ISERROR(AA506/T506),"-",AA506/T506)</f>
        <v>-</v>
      </c>
      <c r="AE506" s="60" t="n">
        <v>0.95</v>
      </c>
      <c r="AF506" s="60" t="n">
        <v>0.85</v>
      </c>
      <c r="AG506" s="61"/>
      <c r="AH506" s="1"/>
      <c r="AI506" s="1"/>
      <c r="AJ506" s="1"/>
      <c r="AK506" s="1"/>
    </row>
    <row r="507" customFormat="false" ht="14.25" hidden="false" customHeight="true" outlineLevel="0" collapsed="false">
      <c r="A507" s="1"/>
      <c r="B507" s="65" t="s">
        <v>46</v>
      </c>
      <c r="C507" s="64" t="n">
        <v>45790</v>
      </c>
      <c r="D507" s="1"/>
      <c r="E507" s="24" t="n">
        <f aca="false">+E506-F506</f>
        <v>0</v>
      </c>
      <c r="F507" s="24"/>
      <c r="G507" s="58" t="str">
        <f aca="false">IF(ISERR(F507/E507),"-",F507/E507)</f>
        <v>-</v>
      </c>
      <c r="H507" s="24"/>
      <c r="I507" s="24"/>
      <c r="J507" s="24"/>
      <c r="K507" s="24"/>
      <c r="L507" s="24" t="n">
        <f aca="false">SUM(H507:K507)</f>
        <v>0</v>
      </c>
      <c r="M507" s="58" t="str">
        <f aca="false">IF(ISERROR(1-(K507/L507)),"-",1-(K507/L507))</f>
        <v>-</v>
      </c>
      <c r="N507" s="59" t="str">
        <f aca="false">IF(ISERROR(L507/E507),"-",L507/E507)</f>
        <v>-</v>
      </c>
      <c r="O507" s="60" t="str">
        <f aca="false">IF(ISERROR(L507/E507),"-",L507/E507)</f>
        <v>-</v>
      </c>
      <c r="P507" s="60" t="n">
        <v>0.950000000000076</v>
      </c>
      <c r="Q507" s="60" t="n">
        <v>0.850000000000038</v>
      </c>
      <c r="R507" s="61"/>
      <c r="S507" s="1"/>
      <c r="T507" s="24" t="n">
        <f aca="false">+T506-U506</f>
        <v>0</v>
      </c>
      <c r="U507" s="24"/>
      <c r="V507" s="58" t="str">
        <f aca="false">IF(ISERR(U507/T507),"-",U507/T507)</f>
        <v>-</v>
      </c>
      <c r="W507" s="24"/>
      <c r="X507" s="24"/>
      <c r="Y507" s="24"/>
      <c r="Z507" s="24"/>
      <c r="AA507" s="24" t="n">
        <f aca="false">SUM(W507:Z507)</f>
        <v>0</v>
      </c>
      <c r="AB507" s="58" t="str">
        <f aca="false">IF(ISERROR(1-(Z507/AA507)),"-",1-(Z507/AA507))</f>
        <v>-</v>
      </c>
      <c r="AC507" s="59" t="str">
        <f aca="false">IF(ISERROR(AA507/T507),"-",AA507/T507)</f>
        <v>-</v>
      </c>
      <c r="AD507" s="60" t="str">
        <f aca="false">IF(ISERROR(AA507/T507),"-",AA507/T507)</f>
        <v>-</v>
      </c>
      <c r="AE507" s="60" t="n">
        <v>0.95</v>
      </c>
      <c r="AF507" s="60" t="n">
        <v>0.85</v>
      </c>
      <c r="AG507" s="61"/>
      <c r="AH507" s="1"/>
      <c r="AI507" s="1"/>
      <c r="AJ507" s="1"/>
      <c r="AK507" s="1"/>
    </row>
    <row r="508" customFormat="false" ht="14.25" hidden="false" customHeight="true" outlineLevel="0" collapsed="false">
      <c r="A508" s="1"/>
      <c r="B508" s="65" t="s">
        <v>46</v>
      </c>
      <c r="C508" s="64" t="n">
        <v>45791</v>
      </c>
      <c r="D508" s="1"/>
      <c r="E508" s="24" t="n">
        <f aca="false">+E507-F507</f>
        <v>0</v>
      </c>
      <c r="F508" s="24"/>
      <c r="G508" s="58" t="str">
        <f aca="false">IF(ISERR(F508/E508),"-",F508/E508)</f>
        <v>-</v>
      </c>
      <c r="H508" s="24"/>
      <c r="I508" s="24"/>
      <c r="J508" s="24"/>
      <c r="K508" s="24"/>
      <c r="L508" s="24" t="n">
        <f aca="false">SUM(H508:K508)</f>
        <v>0</v>
      </c>
      <c r="M508" s="58" t="str">
        <f aca="false">IF(ISERROR(1-(K508/L508)),"-",1-(K508/L508))</f>
        <v>-</v>
      </c>
      <c r="N508" s="59" t="str">
        <f aca="false">IF(ISERROR(L508/E508),"-",L508/E508)</f>
        <v>-</v>
      </c>
      <c r="O508" s="60" t="str">
        <f aca="false">IF(ISERROR(L508/E508),"-",L508/E508)</f>
        <v>-</v>
      </c>
      <c r="P508" s="60" t="n">
        <v>0.950000000000076</v>
      </c>
      <c r="Q508" s="60" t="n">
        <v>0.850000000000038</v>
      </c>
      <c r="R508" s="61"/>
      <c r="S508" s="1"/>
      <c r="T508" s="24" t="n">
        <f aca="false">+T507-U507</f>
        <v>0</v>
      </c>
      <c r="U508" s="24"/>
      <c r="V508" s="58" t="str">
        <f aca="false">IF(ISERR(U508/T508),"-",U508/T508)</f>
        <v>-</v>
      </c>
      <c r="W508" s="24"/>
      <c r="X508" s="24"/>
      <c r="Y508" s="24"/>
      <c r="Z508" s="24"/>
      <c r="AA508" s="24" t="n">
        <f aca="false">SUM(W508:Z508)</f>
        <v>0</v>
      </c>
      <c r="AB508" s="58" t="str">
        <f aca="false">IF(ISERROR(1-(Z508/AA508)),"-",1-(Z508/AA508))</f>
        <v>-</v>
      </c>
      <c r="AC508" s="59" t="str">
        <f aca="false">IF(ISERROR(AA508/T508),"-",AA508/T508)</f>
        <v>-</v>
      </c>
      <c r="AD508" s="60" t="str">
        <f aca="false">IF(ISERROR(AA508/T508),"-",AA508/T508)</f>
        <v>-</v>
      </c>
      <c r="AE508" s="60" t="n">
        <v>0.95</v>
      </c>
      <c r="AF508" s="60" t="n">
        <v>0.85</v>
      </c>
      <c r="AG508" s="61"/>
      <c r="AH508" s="1"/>
      <c r="AI508" s="1"/>
      <c r="AJ508" s="1"/>
      <c r="AK508" s="1"/>
    </row>
    <row r="509" customFormat="false" ht="14.25" hidden="false" customHeight="true" outlineLevel="0" collapsed="false">
      <c r="A509" s="1"/>
      <c r="B509" s="65" t="s">
        <v>46</v>
      </c>
      <c r="C509" s="64" t="n">
        <v>45792</v>
      </c>
      <c r="D509" s="1"/>
      <c r="E509" s="24" t="n">
        <f aca="false">+E508-F508</f>
        <v>0</v>
      </c>
      <c r="F509" s="24"/>
      <c r="G509" s="58" t="str">
        <f aca="false">IF(ISERR(F509/E509),"-",F509/E509)</f>
        <v>-</v>
      </c>
      <c r="H509" s="24"/>
      <c r="I509" s="24"/>
      <c r="J509" s="24"/>
      <c r="K509" s="24"/>
      <c r="L509" s="24" t="n">
        <f aca="false">SUM(H509:K509)</f>
        <v>0</v>
      </c>
      <c r="M509" s="58" t="str">
        <f aca="false">IF(ISERROR(1-(K509/L509)),"-",1-(K509/L509))</f>
        <v>-</v>
      </c>
      <c r="N509" s="59" t="str">
        <f aca="false">IF(ISERROR(L509/E509),"-",L509/E509)</f>
        <v>-</v>
      </c>
      <c r="O509" s="60" t="str">
        <f aca="false">IF(ISERROR(L509/E509),"-",L509/E509)</f>
        <v>-</v>
      </c>
      <c r="P509" s="60" t="n">
        <v>0.950000000000076</v>
      </c>
      <c r="Q509" s="60" t="n">
        <v>0.850000000000038</v>
      </c>
      <c r="R509" s="61"/>
      <c r="S509" s="1"/>
      <c r="T509" s="24" t="n">
        <f aca="false">+T508-U508</f>
        <v>0</v>
      </c>
      <c r="U509" s="24"/>
      <c r="V509" s="58" t="str">
        <f aca="false">IF(ISERR(U509/T509),"-",U509/T509)</f>
        <v>-</v>
      </c>
      <c r="W509" s="24"/>
      <c r="X509" s="24"/>
      <c r="Y509" s="24"/>
      <c r="Z509" s="24"/>
      <c r="AA509" s="24" t="n">
        <f aca="false">SUM(W509:Z509)</f>
        <v>0</v>
      </c>
      <c r="AB509" s="58" t="str">
        <f aca="false">IF(ISERROR(1-(Z509/AA509)),"-",1-(Z509/AA509))</f>
        <v>-</v>
      </c>
      <c r="AC509" s="59" t="str">
        <f aca="false">IF(ISERROR(AA509/T509),"-",AA509/T509)</f>
        <v>-</v>
      </c>
      <c r="AD509" s="60" t="str">
        <f aca="false">IF(ISERROR(AA509/T509),"-",AA509/T509)</f>
        <v>-</v>
      </c>
      <c r="AE509" s="60" t="n">
        <v>0.95</v>
      </c>
      <c r="AF509" s="60" t="n">
        <v>0.85</v>
      </c>
      <c r="AG509" s="61"/>
      <c r="AH509" s="1"/>
      <c r="AI509" s="1"/>
      <c r="AJ509" s="1"/>
      <c r="AK509" s="1"/>
    </row>
    <row r="510" customFormat="false" ht="14.25" hidden="false" customHeight="true" outlineLevel="0" collapsed="false">
      <c r="A510" s="1"/>
      <c r="B510" s="65" t="s">
        <v>46</v>
      </c>
      <c r="C510" s="64" t="n">
        <v>45793</v>
      </c>
      <c r="D510" s="1"/>
      <c r="E510" s="24" t="n">
        <f aca="false">+E509-F509</f>
        <v>0</v>
      </c>
      <c r="F510" s="24"/>
      <c r="G510" s="58" t="str">
        <f aca="false">IF(ISERR(F510/E510),"-",F510/E510)</f>
        <v>-</v>
      </c>
      <c r="H510" s="24"/>
      <c r="I510" s="24"/>
      <c r="J510" s="24"/>
      <c r="K510" s="24"/>
      <c r="L510" s="24" t="n">
        <f aca="false">SUM(H510:K510)</f>
        <v>0</v>
      </c>
      <c r="M510" s="58" t="str">
        <f aca="false">IF(ISERROR(1-(K510/L510)),"-",1-(K510/L510))</f>
        <v>-</v>
      </c>
      <c r="N510" s="59" t="str">
        <f aca="false">IF(ISERROR(L510/E510),"-",L510/E510)</f>
        <v>-</v>
      </c>
      <c r="O510" s="60" t="str">
        <f aca="false">IF(ISERROR(L510/E510),"-",L510/E510)</f>
        <v>-</v>
      </c>
      <c r="P510" s="60" t="n">
        <v>0.950000000000076</v>
      </c>
      <c r="Q510" s="60" t="n">
        <v>0.850000000000038</v>
      </c>
      <c r="R510" s="61"/>
      <c r="S510" s="1"/>
      <c r="T510" s="24" t="n">
        <f aca="false">+T509-U509</f>
        <v>0</v>
      </c>
      <c r="U510" s="24"/>
      <c r="V510" s="58" t="str">
        <f aca="false">IF(ISERR(U510/T510),"-",U510/T510)</f>
        <v>-</v>
      </c>
      <c r="W510" s="24"/>
      <c r="X510" s="24"/>
      <c r="Y510" s="24"/>
      <c r="Z510" s="24"/>
      <c r="AA510" s="24" t="n">
        <f aca="false">SUM(W510:Z510)</f>
        <v>0</v>
      </c>
      <c r="AB510" s="58" t="str">
        <f aca="false">IF(ISERROR(1-(Z510/AA510)),"-",1-(Z510/AA510))</f>
        <v>-</v>
      </c>
      <c r="AC510" s="59" t="str">
        <f aca="false">IF(ISERROR(AA510/T510),"-",AA510/T510)</f>
        <v>-</v>
      </c>
      <c r="AD510" s="60" t="str">
        <f aca="false">IF(ISERROR(AA510/T510),"-",AA510/T510)</f>
        <v>-</v>
      </c>
      <c r="AE510" s="60" t="n">
        <v>0.95</v>
      </c>
      <c r="AF510" s="60" t="n">
        <v>0.85</v>
      </c>
      <c r="AG510" s="61"/>
      <c r="AH510" s="1"/>
      <c r="AI510" s="1"/>
      <c r="AJ510" s="1"/>
      <c r="AK510" s="1"/>
    </row>
    <row r="511" customFormat="false" ht="14.25" hidden="false" customHeight="true" outlineLevel="0" collapsed="false">
      <c r="A511" s="1"/>
      <c r="B511" s="65" t="s">
        <v>46</v>
      </c>
      <c r="C511" s="64" t="n">
        <v>45794</v>
      </c>
      <c r="D511" s="1"/>
      <c r="E511" s="24" t="n">
        <f aca="false">+E510-F510</f>
        <v>0</v>
      </c>
      <c r="F511" s="24"/>
      <c r="G511" s="58" t="str">
        <f aca="false">IF(ISERR(F511/E511),"-",F511/E511)</f>
        <v>-</v>
      </c>
      <c r="H511" s="24"/>
      <c r="I511" s="24"/>
      <c r="J511" s="24"/>
      <c r="K511" s="24"/>
      <c r="L511" s="24" t="n">
        <f aca="false">SUM(H511:K511)</f>
        <v>0</v>
      </c>
      <c r="M511" s="58" t="str">
        <f aca="false">IF(ISERROR(1-(K511/L511)),"-",1-(K511/L511))</f>
        <v>-</v>
      </c>
      <c r="N511" s="59" t="str">
        <f aca="false">IF(ISERROR(L511/E511),"-",L511/E511)</f>
        <v>-</v>
      </c>
      <c r="O511" s="60" t="str">
        <f aca="false">IF(ISERROR(L511/E511),"-",L511/E511)</f>
        <v>-</v>
      </c>
      <c r="P511" s="60" t="n">
        <v>0.950000000000076</v>
      </c>
      <c r="Q511" s="60" t="n">
        <v>0.850000000000038</v>
      </c>
      <c r="R511" s="61"/>
      <c r="S511" s="1"/>
      <c r="T511" s="24" t="n">
        <f aca="false">+T510-U510</f>
        <v>0</v>
      </c>
      <c r="U511" s="24"/>
      <c r="V511" s="58" t="str">
        <f aca="false">IF(ISERR(U511/T511),"-",U511/T511)</f>
        <v>-</v>
      </c>
      <c r="W511" s="24"/>
      <c r="X511" s="24"/>
      <c r="Y511" s="24"/>
      <c r="Z511" s="24"/>
      <c r="AA511" s="24" t="n">
        <f aca="false">SUM(W511:Z511)</f>
        <v>0</v>
      </c>
      <c r="AB511" s="58" t="str">
        <f aca="false">IF(ISERROR(1-(Z511/AA511)),"-",1-(Z511/AA511))</f>
        <v>-</v>
      </c>
      <c r="AC511" s="59" t="str">
        <f aca="false">IF(ISERROR(AA511/T511),"-",AA511/T511)</f>
        <v>-</v>
      </c>
      <c r="AD511" s="60" t="str">
        <f aca="false">IF(ISERROR(AA511/T511),"-",AA511/T511)</f>
        <v>-</v>
      </c>
      <c r="AE511" s="60" t="n">
        <v>0.95</v>
      </c>
      <c r="AF511" s="60" t="n">
        <v>0.85</v>
      </c>
      <c r="AG511" s="61"/>
      <c r="AH511" s="1"/>
      <c r="AI511" s="1"/>
      <c r="AJ511" s="1"/>
      <c r="AK511" s="1"/>
    </row>
    <row r="512" customFormat="false" ht="14.25" hidden="false" customHeight="true" outlineLevel="0" collapsed="false">
      <c r="A512" s="1"/>
      <c r="B512" s="65" t="s">
        <v>46</v>
      </c>
      <c r="C512" s="64" t="n">
        <v>45795</v>
      </c>
      <c r="D512" s="1"/>
      <c r="E512" s="24" t="n">
        <f aca="false">+E511-F511</f>
        <v>0</v>
      </c>
      <c r="F512" s="24"/>
      <c r="G512" s="58" t="str">
        <f aca="false">IF(ISERR(F512/E512),"-",F512/E512)</f>
        <v>-</v>
      </c>
      <c r="H512" s="24"/>
      <c r="I512" s="24"/>
      <c r="J512" s="24"/>
      <c r="K512" s="24"/>
      <c r="L512" s="24" t="n">
        <f aca="false">SUM(H512:K512)</f>
        <v>0</v>
      </c>
      <c r="M512" s="58" t="str">
        <f aca="false">IF(ISERROR(1-(K512/L512)),"-",1-(K512/L512))</f>
        <v>-</v>
      </c>
      <c r="N512" s="59" t="str">
        <f aca="false">IF(ISERROR(L512/E512),"-",L512/E512)</f>
        <v>-</v>
      </c>
      <c r="O512" s="60" t="str">
        <f aca="false">IF(ISERROR(L512/E512),"-",L512/E512)</f>
        <v>-</v>
      </c>
      <c r="P512" s="60" t="n">
        <v>0.950000000000076</v>
      </c>
      <c r="Q512" s="60" t="n">
        <v>0.850000000000038</v>
      </c>
      <c r="R512" s="61"/>
      <c r="S512" s="1"/>
      <c r="T512" s="24" t="n">
        <f aca="false">+T511-U511</f>
        <v>0</v>
      </c>
      <c r="U512" s="24"/>
      <c r="V512" s="58" t="str">
        <f aca="false">IF(ISERR(U512/T512),"-",U512/T512)</f>
        <v>-</v>
      </c>
      <c r="W512" s="24"/>
      <c r="X512" s="24"/>
      <c r="Y512" s="24"/>
      <c r="Z512" s="24"/>
      <c r="AA512" s="24" t="n">
        <f aca="false">SUM(W512:Z512)</f>
        <v>0</v>
      </c>
      <c r="AB512" s="58" t="str">
        <f aca="false">IF(ISERROR(1-(Z512/AA512)),"-",1-(Z512/AA512))</f>
        <v>-</v>
      </c>
      <c r="AC512" s="59" t="str">
        <f aca="false">IF(ISERROR(AA512/T512),"-",AA512/T512)</f>
        <v>-</v>
      </c>
      <c r="AD512" s="60" t="str">
        <f aca="false">IF(ISERROR(AA512/T512),"-",AA512/T512)</f>
        <v>-</v>
      </c>
      <c r="AE512" s="60" t="n">
        <v>0.95</v>
      </c>
      <c r="AF512" s="60" t="n">
        <v>0.85</v>
      </c>
      <c r="AG512" s="61"/>
      <c r="AH512" s="1"/>
      <c r="AI512" s="1"/>
      <c r="AJ512" s="1"/>
      <c r="AK512" s="1"/>
    </row>
    <row r="513" customFormat="false" ht="14.25" hidden="false" customHeight="true" outlineLevel="0" collapsed="false">
      <c r="A513" s="1"/>
      <c r="B513" s="65" t="s">
        <v>46</v>
      </c>
      <c r="C513" s="64" t="n">
        <v>45796</v>
      </c>
      <c r="D513" s="1"/>
      <c r="E513" s="24" t="n">
        <f aca="false">+E512-F512</f>
        <v>0</v>
      </c>
      <c r="F513" s="24"/>
      <c r="G513" s="58" t="str">
        <f aca="false">IF(ISERR(F513/E513),"-",F513/E513)</f>
        <v>-</v>
      </c>
      <c r="H513" s="24"/>
      <c r="I513" s="24"/>
      <c r="J513" s="24"/>
      <c r="K513" s="24"/>
      <c r="L513" s="24" t="n">
        <f aca="false">SUM(H513:K513)</f>
        <v>0</v>
      </c>
      <c r="M513" s="58" t="str">
        <f aca="false">IF(ISERROR(1-(K513/L513)),"-",1-(K513/L513))</f>
        <v>-</v>
      </c>
      <c r="N513" s="59" t="str">
        <f aca="false">IF(ISERROR(L513/E513),"-",L513/E513)</f>
        <v>-</v>
      </c>
      <c r="O513" s="60" t="str">
        <f aca="false">IF(ISERROR(L513/E513),"-",L513/E513)</f>
        <v>-</v>
      </c>
      <c r="P513" s="60" t="n">
        <v>0.950000000000077</v>
      </c>
      <c r="Q513" s="60" t="n">
        <v>0.850000000000038</v>
      </c>
      <c r="R513" s="61"/>
      <c r="S513" s="1"/>
      <c r="T513" s="24" t="n">
        <f aca="false">+T512-U512</f>
        <v>0</v>
      </c>
      <c r="U513" s="24"/>
      <c r="V513" s="58" t="str">
        <f aca="false">IF(ISERR(U513/T513),"-",U513/T513)</f>
        <v>-</v>
      </c>
      <c r="W513" s="24"/>
      <c r="X513" s="24"/>
      <c r="Y513" s="24"/>
      <c r="Z513" s="24"/>
      <c r="AA513" s="24" t="n">
        <f aca="false">SUM(W513:Z513)</f>
        <v>0</v>
      </c>
      <c r="AB513" s="58" t="str">
        <f aca="false">IF(ISERROR(1-(Z513/AA513)),"-",1-(Z513/AA513))</f>
        <v>-</v>
      </c>
      <c r="AC513" s="59" t="str">
        <f aca="false">IF(ISERROR(AA513/T513),"-",AA513/T513)</f>
        <v>-</v>
      </c>
      <c r="AD513" s="60" t="str">
        <f aca="false">IF(ISERROR(AA513/T513),"-",AA513/T513)</f>
        <v>-</v>
      </c>
      <c r="AE513" s="60" t="n">
        <v>0.95</v>
      </c>
      <c r="AF513" s="60" t="n">
        <v>0.85</v>
      </c>
      <c r="AG513" s="61"/>
      <c r="AH513" s="1"/>
      <c r="AI513" s="1"/>
      <c r="AJ513" s="1"/>
      <c r="AK513" s="1"/>
    </row>
    <row r="514" customFormat="false" ht="14.25" hidden="false" customHeight="true" outlineLevel="0" collapsed="false">
      <c r="A514" s="1"/>
      <c r="B514" s="65" t="s">
        <v>46</v>
      </c>
      <c r="C514" s="64" t="n">
        <v>45797</v>
      </c>
      <c r="D514" s="1"/>
      <c r="E514" s="24" t="n">
        <f aca="false">+E513-F513</f>
        <v>0</v>
      </c>
      <c r="F514" s="24"/>
      <c r="G514" s="58" t="str">
        <f aca="false">IF(ISERR(F514/E514),"-",F514/E514)</f>
        <v>-</v>
      </c>
      <c r="H514" s="24"/>
      <c r="I514" s="24"/>
      <c r="J514" s="24"/>
      <c r="K514" s="24"/>
      <c r="L514" s="24" t="n">
        <f aca="false">SUM(H514:K514)</f>
        <v>0</v>
      </c>
      <c r="M514" s="58" t="str">
        <f aca="false">IF(ISERROR(1-(K514/L514)),"-",1-(K514/L514))</f>
        <v>-</v>
      </c>
      <c r="N514" s="59" t="str">
        <f aca="false">IF(ISERROR(L514/E514),"-",L514/E514)</f>
        <v>-</v>
      </c>
      <c r="O514" s="60" t="str">
        <f aca="false">IF(ISERROR(L514/E514),"-",L514/E514)</f>
        <v>-</v>
      </c>
      <c r="P514" s="60" t="n">
        <v>0.950000000000077</v>
      </c>
      <c r="Q514" s="60" t="n">
        <v>0.850000000000038</v>
      </c>
      <c r="R514" s="61"/>
      <c r="S514" s="1"/>
      <c r="T514" s="24" t="n">
        <f aca="false">+T513-U513</f>
        <v>0</v>
      </c>
      <c r="U514" s="24"/>
      <c r="V514" s="58" t="str">
        <f aca="false">IF(ISERR(U514/T514),"-",U514/T514)</f>
        <v>-</v>
      </c>
      <c r="W514" s="24"/>
      <c r="X514" s="24"/>
      <c r="Y514" s="24"/>
      <c r="Z514" s="24"/>
      <c r="AA514" s="24" t="n">
        <f aca="false">SUM(W514:Z514)</f>
        <v>0</v>
      </c>
      <c r="AB514" s="58" t="str">
        <f aca="false">IF(ISERROR(1-(Z514/AA514)),"-",1-(Z514/AA514))</f>
        <v>-</v>
      </c>
      <c r="AC514" s="59" t="str">
        <f aca="false">IF(ISERROR(AA514/T514),"-",AA514/T514)</f>
        <v>-</v>
      </c>
      <c r="AD514" s="60" t="str">
        <f aca="false">IF(ISERROR(AA514/T514),"-",AA514/T514)</f>
        <v>-</v>
      </c>
      <c r="AE514" s="60" t="n">
        <v>0.95</v>
      </c>
      <c r="AF514" s="60" t="n">
        <v>0.85</v>
      </c>
      <c r="AG514" s="61"/>
      <c r="AH514" s="1"/>
      <c r="AI514" s="1"/>
      <c r="AJ514" s="1"/>
      <c r="AK514" s="1"/>
    </row>
    <row r="515" customFormat="false" ht="14.25" hidden="false" customHeight="true" outlineLevel="0" collapsed="false">
      <c r="A515" s="1"/>
      <c r="B515" s="65" t="s">
        <v>46</v>
      </c>
      <c r="C515" s="64" t="n">
        <v>45798</v>
      </c>
      <c r="D515" s="1"/>
      <c r="E515" s="24" t="n">
        <f aca="false">+E514-F514</f>
        <v>0</v>
      </c>
      <c r="F515" s="24"/>
      <c r="G515" s="58" t="str">
        <f aca="false">IF(ISERR(F515/E515),"-",F515/E515)</f>
        <v>-</v>
      </c>
      <c r="H515" s="24"/>
      <c r="I515" s="24"/>
      <c r="J515" s="24"/>
      <c r="K515" s="24"/>
      <c r="L515" s="24" t="n">
        <f aca="false">SUM(H515:K515)</f>
        <v>0</v>
      </c>
      <c r="M515" s="58" t="str">
        <f aca="false">IF(ISERROR(1-(K515/L515)),"-",1-(K515/L515))</f>
        <v>-</v>
      </c>
      <c r="N515" s="59" t="str">
        <f aca="false">IF(ISERROR(L515/E515),"-",L515/E515)</f>
        <v>-</v>
      </c>
      <c r="O515" s="60" t="str">
        <f aca="false">IF(ISERROR(L515/E515),"-",L515/E515)</f>
        <v>-</v>
      </c>
      <c r="P515" s="60" t="n">
        <v>0.950000000000077</v>
      </c>
      <c r="Q515" s="60" t="n">
        <v>0.850000000000038</v>
      </c>
      <c r="R515" s="61"/>
      <c r="S515" s="1"/>
      <c r="T515" s="24" t="n">
        <f aca="false">+T514-U514</f>
        <v>0</v>
      </c>
      <c r="U515" s="24"/>
      <c r="V515" s="58" t="str">
        <f aca="false">IF(ISERR(U515/T515),"-",U515/T515)</f>
        <v>-</v>
      </c>
      <c r="W515" s="24"/>
      <c r="X515" s="24"/>
      <c r="Y515" s="24"/>
      <c r="Z515" s="24"/>
      <c r="AA515" s="24" t="n">
        <f aca="false">SUM(W515:Z515)</f>
        <v>0</v>
      </c>
      <c r="AB515" s="58" t="str">
        <f aca="false">IF(ISERROR(1-(Z515/AA515)),"-",1-(Z515/AA515))</f>
        <v>-</v>
      </c>
      <c r="AC515" s="59" t="str">
        <f aca="false">IF(ISERROR(AA515/T515),"-",AA515/T515)</f>
        <v>-</v>
      </c>
      <c r="AD515" s="60" t="str">
        <f aca="false">IF(ISERROR(AA515/T515),"-",AA515/T515)</f>
        <v>-</v>
      </c>
      <c r="AE515" s="60" t="n">
        <v>0.95</v>
      </c>
      <c r="AF515" s="60" t="n">
        <v>0.85</v>
      </c>
      <c r="AG515" s="61"/>
      <c r="AH515" s="1"/>
      <c r="AI515" s="1"/>
      <c r="AJ515" s="1"/>
      <c r="AK515" s="1"/>
    </row>
    <row r="516" customFormat="false" ht="14.25" hidden="false" customHeight="true" outlineLevel="0" collapsed="false">
      <c r="A516" s="1"/>
      <c r="B516" s="65" t="s">
        <v>46</v>
      </c>
      <c r="C516" s="64" t="n">
        <v>45799</v>
      </c>
      <c r="D516" s="1"/>
      <c r="E516" s="24" t="n">
        <f aca="false">+E515-F515</f>
        <v>0</v>
      </c>
      <c r="F516" s="24"/>
      <c r="G516" s="58" t="str">
        <f aca="false">IF(ISERR(F516/E516),"-",F516/E516)</f>
        <v>-</v>
      </c>
      <c r="H516" s="24"/>
      <c r="I516" s="24"/>
      <c r="J516" s="24"/>
      <c r="K516" s="24"/>
      <c r="L516" s="24" t="n">
        <f aca="false">SUM(H516:K516)</f>
        <v>0</v>
      </c>
      <c r="M516" s="58" t="str">
        <f aca="false">IF(ISERROR(1-(K516/L516)),"-",1-(K516/L516))</f>
        <v>-</v>
      </c>
      <c r="N516" s="59" t="str">
        <f aca="false">IF(ISERROR(L516/E516),"-",L516/E516)</f>
        <v>-</v>
      </c>
      <c r="O516" s="60" t="str">
        <f aca="false">IF(ISERROR(L516/E516),"-",L516/E516)</f>
        <v>-</v>
      </c>
      <c r="P516" s="60" t="n">
        <v>0.950000000000077</v>
      </c>
      <c r="Q516" s="60" t="n">
        <v>0.850000000000038</v>
      </c>
      <c r="R516" s="61"/>
      <c r="S516" s="1"/>
      <c r="T516" s="24" t="n">
        <f aca="false">+T515-U515</f>
        <v>0</v>
      </c>
      <c r="U516" s="24"/>
      <c r="V516" s="58" t="str">
        <f aca="false">IF(ISERR(U516/T516),"-",U516/T516)</f>
        <v>-</v>
      </c>
      <c r="W516" s="24"/>
      <c r="X516" s="24"/>
      <c r="Y516" s="24"/>
      <c r="Z516" s="24"/>
      <c r="AA516" s="24" t="n">
        <f aca="false">SUM(W516:Z516)</f>
        <v>0</v>
      </c>
      <c r="AB516" s="58" t="str">
        <f aca="false">IF(ISERROR(1-(Z516/AA516)),"-",1-(Z516/AA516))</f>
        <v>-</v>
      </c>
      <c r="AC516" s="59" t="str">
        <f aca="false">IF(ISERROR(AA516/T516),"-",AA516/T516)</f>
        <v>-</v>
      </c>
      <c r="AD516" s="60" t="str">
        <f aca="false">IF(ISERROR(AA516/T516),"-",AA516/T516)</f>
        <v>-</v>
      </c>
      <c r="AE516" s="60" t="n">
        <v>0.95</v>
      </c>
      <c r="AF516" s="60" t="n">
        <v>0.85</v>
      </c>
      <c r="AG516" s="61"/>
      <c r="AH516" s="1"/>
      <c r="AI516" s="1"/>
      <c r="AJ516" s="1"/>
      <c r="AK516" s="1"/>
    </row>
    <row r="517" customFormat="false" ht="14.25" hidden="false" customHeight="true" outlineLevel="0" collapsed="false">
      <c r="A517" s="1"/>
      <c r="B517" s="65" t="s">
        <v>46</v>
      </c>
      <c r="C517" s="64" t="n">
        <v>45800</v>
      </c>
      <c r="D517" s="1"/>
      <c r="E517" s="24" t="n">
        <f aca="false">+E516-F516</f>
        <v>0</v>
      </c>
      <c r="F517" s="24"/>
      <c r="G517" s="58" t="str">
        <f aca="false">IF(ISERR(F517/E517),"-",F517/E517)</f>
        <v>-</v>
      </c>
      <c r="H517" s="24"/>
      <c r="I517" s="24"/>
      <c r="J517" s="24"/>
      <c r="K517" s="24"/>
      <c r="L517" s="24" t="n">
        <f aca="false">SUM(H517:K517)</f>
        <v>0</v>
      </c>
      <c r="M517" s="58" t="str">
        <f aca="false">IF(ISERROR(1-(K517/L517)),"-",1-(K517/L517))</f>
        <v>-</v>
      </c>
      <c r="N517" s="59" t="str">
        <f aca="false">IF(ISERROR(L517/E517),"-",L517/E517)</f>
        <v>-</v>
      </c>
      <c r="O517" s="60" t="str">
        <f aca="false">IF(ISERROR(L517/E517),"-",L517/E517)</f>
        <v>-</v>
      </c>
      <c r="P517" s="60" t="n">
        <v>0.950000000000077</v>
      </c>
      <c r="Q517" s="60" t="n">
        <v>0.850000000000039</v>
      </c>
      <c r="R517" s="61"/>
      <c r="S517" s="1"/>
      <c r="T517" s="24" t="n">
        <f aca="false">+T516-U516</f>
        <v>0</v>
      </c>
      <c r="U517" s="24"/>
      <c r="V517" s="58" t="str">
        <f aca="false">IF(ISERR(U517/T517),"-",U517/T517)</f>
        <v>-</v>
      </c>
      <c r="W517" s="24"/>
      <c r="X517" s="24"/>
      <c r="Y517" s="24"/>
      <c r="Z517" s="24"/>
      <c r="AA517" s="24" t="n">
        <f aca="false">SUM(W517:Z517)</f>
        <v>0</v>
      </c>
      <c r="AB517" s="58" t="str">
        <f aca="false">IF(ISERROR(1-(Z517/AA517)),"-",1-(Z517/AA517))</f>
        <v>-</v>
      </c>
      <c r="AC517" s="59" t="str">
        <f aca="false">IF(ISERROR(AA517/T517),"-",AA517/T517)</f>
        <v>-</v>
      </c>
      <c r="AD517" s="60" t="str">
        <f aca="false">IF(ISERROR(AA517/T517),"-",AA517/T517)</f>
        <v>-</v>
      </c>
      <c r="AE517" s="60" t="n">
        <v>0.95</v>
      </c>
      <c r="AF517" s="60" t="n">
        <v>0.85</v>
      </c>
      <c r="AG517" s="61"/>
      <c r="AH517" s="1"/>
      <c r="AI517" s="1"/>
      <c r="AJ517" s="1"/>
      <c r="AK517" s="1"/>
    </row>
    <row r="518" customFormat="false" ht="14.25" hidden="false" customHeight="true" outlineLevel="0" collapsed="false">
      <c r="A518" s="1"/>
      <c r="B518" s="65" t="s">
        <v>46</v>
      </c>
      <c r="C518" s="64" t="n">
        <v>45801</v>
      </c>
      <c r="D518" s="1"/>
      <c r="E518" s="24" t="n">
        <f aca="false">+E517-F517</f>
        <v>0</v>
      </c>
      <c r="F518" s="24"/>
      <c r="G518" s="58" t="str">
        <f aca="false">IF(ISERR(F518/E518),"-",F518/E518)</f>
        <v>-</v>
      </c>
      <c r="H518" s="24"/>
      <c r="I518" s="24"/>
      <c r="J518" s="24"/>
      <c r="K518" s="24"/>
      <c r="L518" s="24" t="n">
        <f aca="false">SUM(H518:K518)</f>
        <v>0</v>
      </c>
      <c r="M518" s="58" t="str">
        <f aca="false">IF(ISERROR(1-(K518/L518)),"-",1-(K518/L518))</f>
        <v>-</v>
      </c>
      <c r="N518" s="59" t="str">
        <f aca="false">IF(ISERROR(L518/E518),"-",L518/E518)</f>
        <v>-</v>
      </c>
      <c r="O518" s="60" t="str">
        <f aca="false">IF(ISERROR(L518/E518),"-",L518/E518)</f>
        <v>-</v>
      </c>
      <c r="P518" s="60" t="n">
        <v>0.950000000000077</v>
      </c>
      <c r="Q518" s="60" t="n">
        <v>0.850000000000039</v>
      </c>
      <c r="R518" s="61"/>
      <c r="S518" s="1"/>
      <c r="T518" s="24" t="n">
        <f aca="false">+T517-U517</f>
        <v>0</v>
      </c>
      <c r="U518" s="24"/>
      <c r="V518" s="58" t="str">
        <f aca="false">IF(ISERR(U518/T518),"-",U518/T518)</f>
        <v>-</v>
      </c>
      <c r="W518" s="24"/>
      <c r="X518" s="24"/>
      <c r="Y518" s="24"/>
      <c r="Z518" s="24"/>
      <c r="AA518" s="24" t="n">
        <f aca="false">SUM(W518:Z518)</f>
        <v>0</v>
      </c>
      <c r="AB518" s="58" t="str">
        <f aca="false">IF(ISERROR(1-(Z518/AA518)),"-",1-(Z518/AA518))</f>
        <v>-</v>
      </c>
      <c r="AC518" s="59" t="str">
        <f aca="false">IF(ISERROR(AA518/T518),"-",AA518/T518)</f>
        <v>-</v>
      </c>
      <c r="AD518" s="60" t="str">
        <f aca="false">IF(ISERROR(AA518/T518),"-",AA518/T518)</f>
        <v>-</v>
      </c>
      <c r="AE518" s="60" t="n">
        <v>0.95</v>
      </c>
      <c r="AF518" s="60" t="n">
        <v>0.85</v>
      </c>
      <c r="AG518" s="61"/>
      <c r="AH518" s="1"/>
      <c r="AI518" s="1"/>
      <c r="AJ518" s="1"/>
      <c r="AK518" s="1"/>
    </row>
    <row r="519" customFormat="false" ht="14.25" hidden="false" customHeight="true" outlineLevel="0" collapsed="false">
      <c r="A519" s="1"/>
      <c r="B519" s="65" t="s">
        <v>46</v>
      </c>
      <c r="C519" s="64" t="n">
        <v>45802</v>
      </c>
      <c r="D519" s="1"/>
      <c r="E519" s="24" t="n">
        <f aca="false">+E518-F518</f>
        <v>0</v>
      </c>
      <c r="F519" s="24"/>
      <c r="G519" s="58" t="str">
        <f aca="false">IF(ISERR(F519/E519),"-",F519/E519)</f>
        <v>-</v>
      </c>
      <c r="H519" s="24"/>
      <c r="I519" s="24"/>
      <c r="J519" s="24"/>
      <c r="K519" s="24"/>
      <c r="L519" s="24" t="n">
        <f aca="false">SUM(H519:K519)</f>
        <v>0</v>
      </c>
      <c r="M519" s="58" t="str">
        <f aca="false">IF(ISERROR(1-(K519/L519)),"-",1-(K519/L519))</f>
        <v>-</v>
      </c>
      <c r="N519" s="59" t="str">
        <f aca="false">IF(ISERROR(L519/E519),"-",L519/E519)</f>
        <v>-</v>
      </c>
      <c r="O519" s="60" t="str">
        <f aca="false">IF(ISERROR(L519/E519),"-",L519/E519)</f>
        <v>-</v>
      </c>
      <c r="P519" s="60" t="n">
        <v>0.950000000000077</v>
      </c>
      <c r="Q519" s="60" t="n">
        <v>0.850000000000039</v>
      </c>
      <c r="R519" s="61"/>
      <c r="S519" s="1"/>
      <c r="T519" s="24" t="n">
        <f aca="false">+T518-U518</f>
        <v>0</v>
      </c>
      <c r="U519" s="24"/>
      <c r="V519" s="58" t="str">
        <f aca="false">IF(ISERR(U519/T519),"-",U519/T519)</f>
        <v>-</v>
      </c>
      <c r="W519" s="24"/>
      <c r="X519" s="24"/>
      <c r="Y519" s="24"/>
      <c r="Z519" s="24"/>
      <c r="AA519" s="24" t="n">
        <f aca="false">SUM(W519:Z519)</f>
        <v>0</v>
      </c>
      <c r="AB519" s="58" t="str">
        <f aca="false">IF(ISERROR(1-(Z519/AA519)),"-",1-(Z519/AA519))</f>
        <v>-</v>
      </c>
      <c r="AC519" s="59" t="str">
        <f aca="false">IF(ISERROR(AA519/T519),"-",AA519/T519)</f>
        <v>-</v>
      </c>
      <c r="AD519" s="60" t="str">
        <f aca="false">IF(ISERROR(AA519/T519),"-",AA519/T519)</f>
        <v>-</v>
      </c>
      <c r="AE519" s="60" t="n">
        <v>0.95</v>
      </c>
      <c r="AF519" s="60" t="n">
        <v>0.85</v>
      </c>
      <c r="AG519" s="61"/>
      <c r="AH519" s="1"/>
      <c r="AI519" s="1"/>
      <c r="AJ519" s="1"/>
      <c r="AK519" s="1"/>
    </row>
    <row r="520" customFormat="false" ht="14.25" hidden="false" customHeight="true" outlineLevel="0" collapsed="false">
      <c r="A520" s="1"/>
      <c r="B520" s="65" t="s">
        <v>46</v>
      </c>
      <c r="C520" s="64" t="n">
        <v>45803</v>
      </c>
      <c r="D520" s="1"/>
      <c r="E520" s="24" t="n">
        <f aca="false">+E519-F519</f>
        <v>0</v>
      </c>
      <c r="F520" s="24"/>
      <c r="G520" s="58" t="str">
        <f aca="false">IF(ISERR(F520/E520),"-",F520/E520)</f>
        <v>-</v>
      </c>
      <c r="H520" s="24"/>
      <c r="I520" s="24"/>
      <c r="J520" s="24"/>
      <c r="K520" s="24"/>
      <c r="L520" s="24" t="n">
        <f aca="false">SUM(H520:K520)</f>
        <v>0</v>
      </c>
      <c r="M520" s="58" t="str">
        <f aca="false">IF(ISERROR(1-(K520/L520)),"-",1-(K520/L520))</f>
        <v>-</v>
      </c>
      <c r="N520" s="59" t="str">
        <f aca="false">IF(ISERROR(L520/E520),"-",L520/E520)</f>
        <v>-</v>
      </c>
      <c r="O520" s="60" t="str">
        <f aca="false">IF(ISERROR(L520/E520),"-",L520/E520)</f>
        <v>-</v>
      </c>
      <c r="P520" s="60" t="n">
        <v>0.950000000000078</v>
      </c>
      <c r="Q520" s="60" t="n">
        <v>0.850000000000039</v>
      </c>
      <c r="R520" s="61"/>
      <c r="S520" s="1"/>
      <c r="T520" s="24" t="n">
        <f aca="false">+T519-U519</f>
        <v>0</v>
      </c>
      <c r="U520" s="24"/>
      <c r="V520" s="58" t="str">
        <f aca="false">IF(ISERR(U520/T520),"-",U520/T520)</f>
        <v>-</v>
      </c>
      <c r="W520" s="24"/>
      <c r="X520" s="24"/>
      <c r="Y520" s="24"/>
      <c r="Z520" s="24"/>
      <c r="AA520" s="24" t="n">
        <f aca="false">SUM(W520:Z520)</f>
        <v>0</v>
      </c>
      <c r="AB520" s="58" t="str">
        <f aca="false">IF(ISERROR(1-(Z520/AA520)),"-",1-(Z520/AA520))</f>
        <v>-</v>
      </c>
      <c r="AC520" s="59" t="str">
        <f aca="false">IF(ISERROR(AA520/T520),"-",AA520/T520)</f>
        <v>-</v>
      </c>
      <c r="AD520" s="60" t="str">
        <f aca="false">IF(ISERROR(AA520/T520),"-",AA520/T520)</f>
        <v>-</v>
      </c>
      <c r="AE520" s="60" t="n">
        <v>0.95</v>
      </c>
      <c r="AF520" s="60" t="n">
        <v>0.85</v>
      </c>
      <c r="AG520" s="61"/>
      <c r="AH520" s="1"/>
      <c r="AI520" s="1"/>
      <c r="AJ520" s="1"/>
      <c r="AK520" s="1"/>
    </row>
    <row r="521" customFormat="false" ht="14.25" hidden="false" customHeight="true" outlineLevel="0" collapsed="false">
      <c r="A521" s="1"/>
      <c r="B521" s="65" t="s">
        <v>46</v>
      </c>
      <c r="C521" s="64" t="n">
        <v>45804</v>
      </c>
      <c r="D521" s="1"/>
      <c r="E521" s="24" t="n">
        <f aca="false">+E520-F520</f>
        <v>0</v>
      </c>
      <c r="F521" s="24"/>
      <c r="G521" s="58" t="str">
        <f aca="false">IF(ISERR(F521/E521),"-",F521/E521)</f>
        <v>-</v>
      </c>
      <c r="H521" s="24"/>
      <c r="I521" s="24"/>
      <c r="J521" s="24"/>
      <c r="K521" s="24"/>
      <c r="L521" s="24" t="n">
        <f aca="false">SUM(H521:K521)</f>
        <v>0</v>
      </c>
      <c r="M521" s="58" t="str">
        <f aca="false">IF(ISERROR(1-(K521/L521)),"-",1-(K521/L521))</f>
        <v>-</v>
      </c>
      <c r="N521" s="59" t="str">
        <f aca="false">IF(ISERROR(L521/E521),"-",L521/E521)</f>
        <v>-</v>
      </c>
      <c r="O521" s="60" t="str">
        <f aca="false">IF(ISERROR(L521/E521),"-",L521/E521)</f>
        <v>-</v>
      </c>
      <c r="P521" s="60" t="n">
        <v>0.950000000000078</v>
      </c>
      <c r="Q521" s="60" t="n">
        <v>0.850000000000039</v>
      </c>
      <c r="R521" s="61"/>
      <c r="S521" s="1"/>
      <c r="T521" s="24" t="n">
        <f aca="false">+T520-U520</f>
        <v>0</v>
      </c>
      <c r="U521" s="24"/>
      <c r="V521" s="58" t="str">
        <f aca="false">IF(ISERR(U521/T521),"-",U521/T521)</f>
        <v>-</v>
      </c>
      <c r="W521" s="24"/>
      <c r="X521" s="24"/>
      <c r="Y521" s="24"/>
      <c r="Z521" s="24"/>
      <c r="AA521" s="24" t="n">
        <f aca="false">SUM(W521:Z521)</f>
        <v>0</v>
      </c>
      <c r="AB521" s="58" t="str">
        <f aca="false">IF(ISERROR(1-(Z521/AA521)),"-",1-(Z521/AA521))</f>
        <v>-</v>
      </c>
      <c r="AC521" s="59" t="str">
        <f aca="false">IF(ISERROR(AA521/T521),"-",AA521/T521)</f>
        <v>-</v>
      </c>
      <c r="AD521" s="60" t="str">
        <f aca="false">IF(ISERROR(AA521/T521),"-",AA521/T521)</f>
        <v>-</v>
      </c>
      <c r="AE521" s="60" t="n">
        <v>0.95</v>
      </c>
      <c r="AF521" s="60" t="n">
        <v>0.85</v>
      </c>
      <c r="AG521" s="61"/>
      <c r="AH521" s="1"/>
      <c r="AI521" s="1"/>
      <c r="AJ521" s="1"/>
      <c r="AK521" s="1"/>
    </row>
    <row r="522" customFormat="false" ht="14.25" hidden="false" customHeight="true" outlineLevel="0" collapsed="false">
      <c r="A522" s="1"/>
      <c r="B522" s="65" t="s">
        <v>46</v>
      </c>
      <c r="C522" s="64" t="n">
        <v>45805</v>
      </c>
      <c r="D522" s="1"/>
      <c r="E522" s="24" t="n">
        <f aca="false">+E521-F521</f>
        <v>0</v>
      </c>
      <c r="F522" s="24"/>
      <c r="G522" s="58" t="str">
        <f aca="false">IF(ISERR(F522/E522),"-",F522/E522)</f>
        <v>-</v>
      </c>
      <c r="H522" s="24"/>
      <c r="I522" s="24"/>
      <c r="J522" s="24"/>
      <c r="K522" s="24"/>
      <c r="L522" s="24" t="n">
        <f aca="false">SUM(H522:K522)</f>
        <v>0</v>
      </c>
      <c r="M522" s="58" t="str">
        <f aca="false">IF(ISERROR(1-(K522/L522)),"-",1-(K522/L522))</f>
        <v>-</v>
      </c>
      <c r="N522" s="59" t="str">
        <f aca="false">IF(ISERROR(L522/E522),"-",L522/E522)</f>
        <v>-</v>
      </c>
      <c r="O522" s="60" t="str">
        <f aca="false">IF(ISERROR(L522/E522),"-",L522/E522)</f>
        <v>-</v>
      </c>
      <c r="P522" s="60" t="n">
        <v>0.950000000000078</v>
      </c>
      <c r="Q522" s="60" t="n">
        <v>0.850000000000039</v>
      </c>
      <c r="R522" s="61"/>
      <c r="S522" s="1"/>
      <c r="T522" s="24" t="n">
        <f aca="false">+T521-U521</f>
        <v>0</v>
      </c>
      <c r="U522" s="24"/>
      <c r="V522" s="58" t="str">
        <f aca="false">IF(ISERR(U522/T522),"-",U522/T522)</f>
        <v>-</v>
      </c>
      <c r="W522" s="24"/>
      <c r="X522" s="24"/>
      <c r="Y522" s="24"/>
      <c r="Z522" s="24"/>
      <c r="AA522" s="24" t="n">
        <f aca="false">SUM(W522:Z522)</f>
        <v>0</v>
      </c>
      <c r="AB522" s="58" t="str">
        <f aca="false">IF(ISERROR(1-(Z522/AA522)),"-",1-(Z522/AA522))</f>
        <v>-</v>
      </c>
      <c r="AC522" s="59" t="str">
        <f aca="false">IF(ISERROR(AA522/T522),"-",AA522/T522)</f>
        <v>-</v>
      </c>
      <c r="AD522" s="60" t="str">
        <f aca="false">IF(ISERROR(AA522/T522),"-",AA522/T522)</f>
        <v>-</v>
      </c>
      <c r="AE522" s="60" t="n">
        <v>0.95</v>
      </c>
      <c r="AF522" s="60" t="n">
        <v>0.85</v>
      </c>
      <c r="AG522" s="61"/>
      <c r="AH522" s="1"/>
      <c r="AI522" s="1"/>
      <c r="AJ522" s="1"/>
      <c r="AK522" s="1"/>
    </row>
    <row r="523" customFormat="false" ht="14.25" hidden="false" customHeight="true" outlineLevel="0" collapsed="false">
      <c r="A523" s="1"/>
      <c r="B523" s="65" t="s">
        <v>46</v>
      </c>
      <c r="C523" s="64" t="n">
        <v>45806</v>
      </c>
      <c r="D523" s="1"/>
      <c r="E523" s="24" t="n">
        <f aca="false">+E522-F522</f>
        <v>0</v>
      </c>
      <c r="F523" s="24"/>
      <c r="G523" s="58" t="str">
        <f aca="false">IF(ISERR(F523/E523),"-",F523/E523)</f>
        <v>-</v>
      </c>
      <c r="H523" s="24"/>
      <c r="I523" s="24"/>
      <c r="J523" s="24"/>
      <c r="K523" s="24"/>
      <c r="L523" s="24" t="n">
        <f aca="false">SUM(H523:K523)</f>
        <v>0</v>
      </c>
      <c r="M523" s="58" t="str">
        <f aca="false">IF(ISERROR(1-(K523/L523)),"-",1-(K523/L523))</f>
        <v>-</v>
      </c>
      <c r="N523" s="59" t="str">
        <f aca="false">IF(ISERROR(L523/E523),"-",L523/E523)</f>
        <v>-</v>
      </c>
      <c r="O523" s="60" t="str">
        <f aca="false">IF(ISERROR(L523/E523),"-",L523/E523)</f>
        <v>-</v>
      </c>
      <c r="P523" s="60" t="n">
        <v>0.950000000000078</v>
      </c>
      <c r="Q523" s="60" t="n">
        <v>0.850000000000039</v>
      </c>
      <c r="R523" s="61"/>
      <c r="S523" s="1"/>
      <c r="T523" s="24" t="n">
        <f aca="false">+T522-U522</f>
        <v>0</v>
      </c>
      <c r="U523" s="24"/>
      <c r="V523" s="58" t="str">
        <f aca="false">IF(ISERR(U523/T523),"-",U523/T523)</f>
        <v>-</v>
      </c>
      <c r="W523" s="24"/>
      <c r="X523" s="24"/>
      <c r="Y523" s="24"/>
      <c r="Z523" s="24"/>
      <c r="AA523" s="24" t="n">
        <f aca="false">SUM(W523:Z523)</f>
        <v>0</v>
      </c>
      <c r="AB523" s="58" t="str">
        <f aca="false">IF(ISERROR(1-(Z523/AA523)),"-",1-(Z523/AA523))</f>
        <v>-</v>
      </c>
      <c r="AC523" s="59" t="str">
        <f aca="false">IF(ISERROR(AA523/T523),"-",AA523/T523)</f>
        <v>-</v>
      </c>
      <c r="AD523" s="60" t="str">
        <f aca="false">IF(ISERROR(AA523/T523),"-",AA523/T523)</f>
        <v>-</v>
      </c>
      <c r="AE523" s="60" t="n">
        <v>0.95</v>
      </c>
      <c r="AF523" s="60" t="n">
        <v>0.85</v>
      </c>
      <c r="AG523" s="61"/>
      <c r="AH523" s="1"/>
      <c r="AI523" s="1"/>
      <c r="AJ523" s="1"/>
      <c r="AK523" s="1"/>
    </row>
    <row r="524" customFormat="false" ht="14.25" hidden="false" customHeight="true" outlineLevel="0" collapsed="false">
      <c r="A524" s="1"/>
      <c r="B524" s="65" t="s">
        <v>46</v>
      </c>
      <c r="C524" s="64" t="n">
        <v>45807</v>
      </c>
      <c r="D524" s="1"/>
      <c r="E524" s="24" t="n">
        <f aca="false">+E523-F523</f>
        <v>0</v>
      </c>
      <c r="F524" s="24"/>
      <c r="G524" s="58" t="str">
        <f aca="false">IF(ISERR(F524/E524),"-",F524/E524)</f>
        <v>-</v>
      </c>
      <c r="H524" s="24"/>
      <c r="I524" s="24"/>
      <c r="J524" s="24"/>
      <c r="K524" s="24"/>
      <c r="L524" s="24" t="n">
        <f aca="false">SUM(H524:K524)</f>
        <v>0</v>
      </c>
      <c r="M524" s="58" t="str">
        <f aca="false">IF(ISERROR(1-(K524/L524)),"-",1-(K524/L524))</f>
        <v>-</v>
      </c>
      <c r="N524" s="59" t="str">
        <f aca="false">IF(ISERROR(L524/E524),"-",L524/E524)</f>
        <v>-</v>
      </c>
      <c r="O524" s="60" t="str">
        <f aca="false">IF(ISERROR(L524/E524),"-",L524/E524)</f>
        <v>-</v>
      </c>
      <c r="P524" s="60" t="n">
        <v>0.950000000000078</v>
      </c>
      <c r="Q524" s="60" t="n">
        <v>0.850000000000039</v>
      </c>
      <c r="R524" s="61"/>
      <c r="S524" s="1"/>
      <c r="T524" s="24" t="n">
        <f aca="false">+T523-U523</f>
        <v>0</v>
      </c>
      <c r="U524" s="24"/>
      <c r="V524" s="58" t="str">
        <f aca="false">IF(ISERR(U524/T524),"-",U524/T524)</f>
        <v>-</v>
      </c>
      <c r="W524" s="24"/>
      <c r="X524" s="24"/>
      <c r="Y524" s="24"/>
      <c r="Z524" s="24"/>
      <c r="AA524" s="24" t="n">
        <f aca="false">SUM(W524:Z524)</f>
        <v>0</v>
      </c>
      <c r="AB524" s="58" t="str">
        <f aca="false">IF(ISERROR(1-(Z524/AA524)),"-",1-(Z524/AA524))</f>
        <v>-</v>
      </c>
      <c r="AC524" s="59" t="str">
        <f aca="false">IF(ISERROR(AA524/T524),"-",AA524/T524)</f>
        <v>-</v>
      </c>
      <c r="AD524" s="60" t="str">
        <f aca="false">IF(ISERROR(AA524/T524),"-",AA524/T524)</f>
        <v>-</v>
      </c>
      <c r="AE524" s="60" t="n">
        <v>0.95</v>
      </c>
      <c r="AF524" s="60" t="n">
        <v>0.85</v>
      </c>
      <c r="AG524" s="61"/>
      <c r="AH524" s="1"/>
      <c r="AI524" s="1"/>
      <c r="AJ524" s="1"/>
      <c r="AK524" s="1"/>
    </row>
    <row r="525" customFormat="false" ht="14.25" hidden="false" customHeight="true" outlineLevel="0" collapsed="false">
      <c r="A525" s="1"/>
      <c r="B525" s="65" t="s">
        <v>46</v>
      </c>
      <c r="C525" s="64" t="n">
        <v>45808</v>
      </c>
      <c r="D525" s="1"/>
      <c r="E525" s="24" t="n">
        <f aca="false">+E524-F524</f>
        <v>0</v>
      </c>
      <c r="F525" s="24"/>
      <c r="G525" s="58" t="str">
        <f aca="false">IF(ISERR(F525/E525),"-",F525/E525)</f>
        <v>-</v>
      </c>
      <c r="H525" s="24"/>
      <c r="I525" s="24"/>
      <c r="J525" s="24"/>
      <c r="K525" s="24"/>
      <c r="L525" s="24" t="n">
        <f aca="false">SUM(H525:K525)</f>
        <v>0</v>
      </c>
      <c r="M525" s="58" t="str">
        <f aca="false">IF(ISERROR(1-(K525/L525)),"-",1-(K525/L525))</f>
        <v>-</v>
      </c>
      <c r="N525" s="59" t="str">
        <f aca="false">IF(ISERROR(L525/E525),"-",L525/E525)</f>
        <v>-</v>
      </c>
      <c r="O525" s="60" t="str">
        <f aca="false">IF(ISERROR(L525/E525),"-",L525/E525)</f>
        <v>-</v>
      </c>
      <c r="P525" s="60" t="n">
        <v>0.950000000000078</v>
      </c>
      <c r="Q525" s="60" t="n">
        <v>0.850000000000039</v>
      </c>
      <c r="R525" s="61"/>
      <c r="S525" s="1"/>
      <c r="T525" s="24" t="n">
        <f aca="false">+T524-U524</f>
        <v>0</v>
      </c>
      <c r="U525" s="24"/>
      <c r="V525" s="58" t="str">
        <f aca="false">IF(ISERR(U525/T525),"-",U525/T525)</f>
        <v>-</v>
      </c>
      <c r="W525" s="24"/>
      <c r="X525" s="24"/>
      <c r="Y525" s="24"/>
      <c r="Z525" s="24"/>
      <c r="AA525" s="24" t="n">
        <f aca="false">SUM(W525:Z525)</f>
        <v>0</v>
      </c>
      <c r="AB525" s="58" t="str">
        <f aca="false">IF(ISERROR(1-(Z525/AA525)),"-",1-(Z525/AA525))</f>
        <v>-</v>
      </c>
      <c r="AC525" s="59" t="str">
        <f aca="false">IF(ISERROR(AA525/T525),"-",AA525/T525)</f>
        <v>-</v>
      </c>
      <c r="AD525" s="60" t="str">
        <f aca="false">IF(ISERROR(AA525/T525),"-",AA525/T525)</f>
        <v>-</v>
      </c>
      <c r="AE525" s="60" t="n">
        <v>0.95</v>
      </c>
      <c r="AF525" s="60" t="n">
        <v>0.85</v>
      </c>
      <c r="AG525" s="61"/>
      <c r="AH525" s="1"/>
      <c r="AI525" s="1"/>
      <c r="AJ525" s="1"/>
      <c r="AK525" s="1"/>
    </row>
    <row r="526" customFormat="false" ht="14.25" hidden="false" customHeight="true" outlineLevel="0" collapsed="false">
      <c r="A526" s="1"/>
      <c r="B526" s="65" t="s">
        <v>47</v>
      </c>
      <c r="C526" s="64" t="n">
        <v>45809</v>
      </c>
      <c r="D526" s="1"/>
      <c r="E526" s="24" t="n">
        <f aca="false">+E525-F525</f>
        <v>0</v>
      </c>
      <c r="F526" s="24"/>
      <c r="G526" s="58" t="str">
        <f aca="false">IF(ISERR(F526/E526),"-",F526/E526)</f>
        <v>-</v>
      </c>
      <c r="H526" s="24"/>
      <c r="I526" s="24"/>
      <c r="J526" s="24"/>
      <c r="K526" s="24"/>
      <c r="L526" s="24" t="n">
        <f aca="false">SUM(H526:K526)</f>
        <v>0</v>
      </c>
      <c r="M526" s="58" t="str">
        <f aca="false">IF(ISERROR(1-(K526/L526)),"-",1-(K526/L526))</f>
        <v>-</v>
      </c>
      <c r="N526" s="59" t="str">
        <f aca="false">IF(ISERROR(L526/E526),"-",L526/E526)</f>
        <v>-</v>
      </c>
      <c r="O526" s="60" t="str">
        <f aca="false">IF(ISERROR(L526/E526),"-",L526/E526)</f>
        <v>-</v>
      </c>
      <c r="P526" s="60" t="n">
        <v>0.950000000000079</v>
      </c>
      <c r="Q526" s="60" t="n">
        <v>0.850000000000039</v>
      </c>
      <c r="R526" s="61"/>
      <c r="S526" s="1"/>
      <c r="T526" s="24" t="n">
        <f aca="false">+T525-U525</f>
        <v>0</v>
      </c>
      <c r="U526" s="24"/>
      <c r="V526" s="58" t="str">
        <f aca="false">IF(ISERR(U526/T526),"-",U526/T526)</f>
        <v>-</v>
      </c>
      <c r="W526" s="24"/>
      <c r="X526" s="24"/>
      <c r="Y526" s="24"/>
      <c r="Z526" s="24"/>
      <c r="AA526" s="24" t="n">
        <f aca="false">SUM(W526:Z526)</f>
        <v>0</v>
      </c>
      <c r="AB526" s="58" t="str">
        <f aca="false">IF(ISERROR(1-(Z526/AA526)),"-",1-(Z526/AA526))</f>
        <v>-</v>
      </c>
      <c r="AC526" s="59" t="str">
        <f aca="false">IF(ISERROR(AA526/T526),"-",AA526/T526)</f>
        <v>-</v>
      </c>
      <c r="AD526" s="60" t="str">
        <f aca="false">IF(ISERROR(AA526/T526),"-",AA526/T526)</f>
        <v>-</v>
      </c>
      <c r="AE526" s="60" t="n">
        <v>0.95</v>
      </c>
      <c r="AF526" s="60" t="n">
        <v>0.85</v>
      </c>
      <c r="AG526" s="61"/>
      <c r="AH526" s="1"/>
      <c r="AI526" s="1"/>
      <c r="AJ526" s="1"/>
      <c r="AK526" s="1"/>
    </row>
    <row r="527" customFormat="false" ht="14.25" hidden="false" customHeight="true" outlineLevel="0" collapsed="false">
      <c r="A527" s="1"/>
      <c r="B527" s="65" t="s">
        <v>47</v>
      </c>
      <c r="C527" s="64" t="n">
        <v>45810</v>
      </c>
      <c r="D527" s="1"/>
      <c r="E527" s="24" t="n">
        <f aca="false">+E526-F526</f>
        <v>0</v>
      </c>
      <c r="F527" s="24"/>
      <c r="G527" s="58" t="str">
        <f aca="false">IF(ISERR(F527/E527),"-",F527/E527)</f>
        <v>-</v>
      </c>
      <c r="H527" s="24"/>
      <c r="I527" s="24"/>
      <c r="J527" s="24"/>
      <c r="K527" s="24"/>
      <c r="L527" s="24" t="n">
        <f aca="false">SUM(H527:K527)</f>
        <v>0</v>
      </c>
      <c r="M527" s="58" t="str">
        <f aca="false">IF(ISERROR(1-(K527/L527)),"-",1-(K527/L527))</f>
        <v>-</v>
      </c>
      <c r="N527" s="59" t="str">
        <f aca="false">IF(ISERROR(L527/E527),"-",L527/E527)</f>
        <v>-</v>
      </c>
      <c r="O527" s="60" t="str">
        <f aca="false">IF(ISERROR(L527/E527),"-",L527/E527)</f>
        <v>-</v>
      </c>
      <c r="P527" s="60" t="n">
        <v>0.950000000000079</v>
      </c>
      <c r="Q527" s="60" t="n">
        <v>0.850000000000039</v>
      </c>
      <c r="R527" s="61"/>
      <c r="S527" s="1"/>
      <c r="T527" s="24" t="n">
        <f aca="false">+T526-U526</f>
        <v>0</v>
      </c>
      <c r="U527" s="24"/>
      <c r="V527" s="58" t="str">
        <f aca="false">IF(ISERR(U527/T527),"-",U527/T527)</f>
        <v>-</v>
      </c>
      <c r="W527" s="24"/>
      <c r="X527" s="24"/>
      <c r="Y527" s="24"/>
      <c r="Z527" s="24"/>
      <c r="AA527" s="24" t="n">
        <f aca="false">SUM(W527:Z527)</f>
        <v>0</v>
      </c>
      <c r="AB527" s="58" t="str">
        <f aca="false">IF(ISERROR(1-(Z527/AA527)),"-",1-(Z527/AA527))</f>
        <v>-</v>
      </c>
      <c r="AC527" s="59" t="str">
        <f aca="false">IF(ISERROR(AA527/T527),"-",AA527/T527)</f>
        <v>-</v>
      </c>
      <c r="AD527" s="60" t="str">
        <f aca="false">IF(ISERROR(AA527/T527),"-",AA527/T527)</f>
        <v>-</v>
      </c>
      <c r="AE527" s="60" t="n">
        <v>0.95</v>
      </c>
      <c r="AF527" s="60" t="n">
        <v>0.85</v>
      </c>
      <c r="AG527" s="61"/>
      <c r="AH527" s="1"/>
      <c r="AI527" s="1"/>
      <c r="AJ527" s="1"/>
      <c r="AK527" s="1"/>
    </row>
    <row r="528" customFormat="false" ht="14.25" hidden="false" customHeight="true" outlineLevel="0" collapsed="false">
      <c r="A528" s="1"/>
      <c r="B528" s="65" t="s">
        <v>47</v>
      </c>
      <c r="C528" s="64" t="n">
        <v>45811</v>
      </c>
      <c r="D528" s="1"/>
      <c r="E528" s="24" t="n">
        <f aca="false">+E527-F527</f>
        <v>0</v>
      </c>
      <c r="F528" s="24"/>
      <c r="G528" s="58" t="str">
        <f aca="false">IF(ISERR(F528/E528),"-",F528/E528)</f>
        <v>-</v>
      </c>
      <c r="H528" s="24"/>
      <c r="I528" s="24"/>
      <c r="J528" s="24"/>
      <c r="K528" s="24"/>
      <c r="L528" s="24" t="n">
        <f aca="false">SUM(H528:K528)</f>
        <v>0</v>
      </c>
      <c r="M528" s="58" t="str">
        <f aca="false">IF(ISERROR(1-(K528/L528)),"-",1-(K528/L528))</f>
        <v>-</v>
      </c>
      <c r="N528" s="59" t="str">
        <f aca="false">IF(ISERROR(L528/E528),"-",L528/E528)</f>
        <v>-</v>
      </c>
      <c r="O528" s="60" t="str">
        <f aca="false">IF(ISERROR(L528/E528),"-",L528/E528)</f>
        <v>-</v>
      </c>
      <c r="P528" s="60" t="n">
        <v>0.950000000000079</v>
      </c>
      <c r="Q528" s="60" t="n">
        <v>0.850000000000039</v>
      </c>
      <c r="R528" s="61"/>
      <c r="S528" s="1"/>
      <c r="T528" s="24" t="n">
        <f aca="false">+T527-U527</f>
        <v>0</v>
      </c>
      <c r="U528" s="24"/>
      <c r="V528" s="58" t="str">
        <f aca="false">IF(ISERR(U528/T528),"-",U528/T528)</f>
        <v>-</v>
      </c>
      <c r="W528" s="24"/>
      <c r="X528" s="24"/>
      <c r="Y528" s="24"/>
      <c r="Z528" s="24"/>
      <c r="AA528" s="24" t="n">
        <f aca="false">SUM(W528:Z528)</f>
        <v>0</v>
      </c>
      <c r="AB528" s="58" t="str">
        <f aca="false">IF(ISERROR(1-(Z528/AA528)),"-",1-(Z528/AA528))</f>
        <v>-</v>
      </c>
      <c r="AC528" s="59" t="str">
        <f aca="false">IF(ISERROR(AA528/T528),"-",AA528/T528)</f>
        <v>-</v>
      </c>
      <c r="AD528" s="60" t="str">
        <f aca="false">IF(ISERROR(AA528/T528),"-",AA528/T528)</f>
        <v>-</v>
      </c>
      <c r="AE528" s="60" t="n">
        <v>0.95</v>
      </c>
      <c r="AF528" s="60" t="n">
        <v>0.85</v>
      </c>
      <c r="AG528" s="61"/>
      <c r="AH528" s="1"/>
      <c r="AI528" s="1"/>
      <c r="AJ528" s="1"/>
      <c r="AK528" s="1"/>
    </row>
    <row r="529" customFormat="false" ht="14.25" hidden="false" customHeight="true" outlineLevel="0" collapsed="false">
      <c r="A529" s="1"/>
      <c r="B529" s="65" t="s">
        <v>47</v>
      </c>
      <c r="C529" s="64" t="n">
        <v>45812</v>
      </c>
      <c r="D529" s="1"/>
      <c r="E529" s="24" t="n">
        <f aca="false">+E528-F528</f>
        <v>0</v>
      </c>
      <c r="F529" s="24"/>
      <c r="G529" s="58" t="str">
        <f aca="false">IF(ISERR(F529/E529),"-",F529/E529)</f>
        <v>-</v>
      </c>
      <c r="H529" s="24"/>
      <c r="I529" s="24"/>
      <c r="J529" s="24"/>
      <c r="K529" s="24"/>
      <c r="L529" s="24" t="n">
        <f aca="false">SUM(H529:K529)</f>
        <v>0</v>
      </c>
      <c r="M529" s="58" t="str">
        <f aca="false">IF(ISERROR(1-(K529/L529)),"-",1-(K529/L529))</f>
        <v>-</v>
      </c>
      <c r="N529" s="59" t="str">
        <f aca="false">IF(ISERROR(L529/E529),"-",L529/E529)</f>
        <v>-</v>
      </c>
      <c r="O529" s="60" t="str">
        <f aca="false">IF(ISERROR(L529/E529),"-",L529/E529)</f>
        <v>-</v>
      </c>
      <c r="P529" s="60" t="n">
        <v>0.950000000000079</v>
      </c>
      <c r="Q529" s="60" t="n">
        <v>0.85000000000004</v>
      </c>
      <c r="R529" s="61"/>
      <c r="S529" s="1"/>
      <c r="T529" s="24" t="n">
        <f aca="false">+T528-U528</f>
        <v>0</v>
      </c>
      <c r="U529" s="24"/>
      <c r="V529" s="58" t="str">
        <f aca="false">IF(ISERR(U529/T529),"-",U529/T529)</f>
        <v>-</v>
      </c>
      <c r="W529" s="24"/>
      <c r="X529" s="24"/>
      <c r="Y529" s="24"/>
      <c r="Z529" s="24"/>
      <c r="AA529" s="24" t="n">
        <f aca="false">SUM(W529:Z529)</f>
        <v>0</v>
      </c>
      <c r="AB529" s="58" t="str">
        <f aca="false">IF(ISERROR(1-(Z529/AA529)),"-",1-(Z529/AA529))</f>
        <v>-</v>
      </c>
      <c r="AC529" s="59" t="str">
        <f aca="false">IF(ISERROR(AA529/T529),"-",AA529/T529)</f>
        <v>-</v>
      </c>
      <c r="AD529" s="60" t="str">
        <f aca="false">IF(ISERROR(AA529/T529),"-",AA529/T529)</f>
        <v>-</v>
      </c>
      <c r="AE529" s="60" t="n">
        <v>0.95</v>
      </c>
      <c r="AF529" s="60" t="n">
        <v>0.85</v>
      </c>
      <c r="AG529" s="61"/>
      <c r="AH529" s="1"/>
      <c r="AI529" s="1"/>
      <c r="AJ529" s="1"/>
      <c r="AK529" s="1"/>
    </row>
    <row r="530" customFormat="false" ht="14.25" hidden="false" customHeight="true" outlineLevel="0" collapsed="false">
      <c r="A530" s="1"/>
      <c r="B530" s="65" t="s">
        <v>47</v>
      </c>
      <c r="C530" s="64" t="n">
        <v>45813</v>
      </c>
      <c r="D530" s="1"/>
      <c r="E530" s="24" t="n">
        <f aca="false">+E529-F529</f>
        <v>0</v>
      </c>
      <c r="F530" s="24"/>
      <c r="G530" s="58" t="str">
        <f aca="false">IF(ISERR(F530/E530),"-",F530/E530)</f>
        <v>-</v>
      </c>
      <c r="H530" s="24"/>
      <c r="I530" s="24"/>
      <c r="J530" s="24"/>
      <c r="K530" s="24"/>
      <c r="L530" s="24" t="n">
        <f aca="false">SUM(H530:K530)</f>
        <v>0</v>
      </c>
      <c r="M530" s="58" t="str">
        <f aca="false">IF(ISERROR(1-(K530/L530)),"-",1-(K530/L530))</f>
        <v>-</v>
      </c>
      <c r="N530" s="59" t="str">
        <f aca="false">IF(ISERROR(L530/E530),"-",L530/E530)</f>
        <v>-</v>
      </c>
      <c r="O530" s="60" t="str">
        <f aca="false">IF(ISERROR(L530/E530),"-",L530/E530)</f>
        <v>-</v>
      </c>
      <c r="P530" s="60" t="n">
        <v>0.950000000000079</v>
      </c>
      <c r="Q530" s="60" t="n">
        <v>0.85000000000004</v>
      </c>
      <c r="R530" s="61"/>
      <c r="S530" s="1"/>
      <c r="T530" s="24" t="n">
        <f aca="false">+T529-U529</f>
        <v>0</v>
      </c>
      <c r="U530" s="24"/>
      <c r="V530" s="58" t="str">
        <f aca="false">IF(ISERR(U530/T530),"-",U530/T530)</f>
        <v>-</v>
      </c>
      <c r="W530" s="24"/>
      <c r="X530" s="24"/>
      <c r="Y530" s="24"/>
      <c r="Z530" s="24"/>
      <c r="AA530" s="24" t="n">
        <f aca="false">SUM(W530:Z530)</f>
        <v>0</v>
      </c>
      <c r="AB530" s="58" t="str">
        <f aca="false">IF(ISERROR(1-(Z530/AA530)),"-",1-(Z530/AA530))</f>
        <v>-</v>
      </c>
      <c r="AC530" s="59" t="str">
        <f aca="false">IF(ISERROR(AA530/T530),"-",AA530/T530)</f>
        <v>-</v>
      </c>
      <c r="AD530" s="60" t="str">
        <f aca="false">IF(ISERROR(AA530/T530),"-",AA530/T530)</f>
        <v>-</v>
      </c>
      <c r="AE530" s="60" t="n">
        <v>0.95</v>
      </c>
      <c r="AF530" s="60" t="n">
        <v>0.85</v>
      </c>
      <c r="AG530" s="61"/>
      <c r="AH530" s="1"/>
      <c r="AI530" s="1"/>
      <c r="AJ530" s="1"/>
      <c r="AK530" s="1"/>
    </row>
    <row r="531" customFormat="false" ht="14.25" hidden="false" customHeight="true" outlineLevel="0" collapsed="false">
      <c r="A531" s="1"/>
      <c r="B531" s="65" t="s">
        <v>47</v>
      </c>
      <c r="C531" s="64" t="n">
        <v>45814</v>
      </c>
      <c r="D531" s="1"/>
      <c r="E531" s="24" t="n">
        <f aca="false">+E530-F530</f>
        <v>0</v>
      </c>
      <c r="F531" s="24"/>
      <c r="G531" s="58" t="str">
        <f aca="false">IF(ISERR(F531/E531),"-",F531/E531)</f>
        <v>-</v>
      </c>
      <c r="H531" s="24"/>
      <c r="I531" s="24"/>
      <c r="J531" s="24"/>
      <c r="K531" s="24"/>
      <c r="L531" s="24" t="n">
        <f aca="false">SUM(H531:K531)</f>
        <v>0</v>
      </c>
      <c r="M531" s="58" t="str">
        <f aca="false">IF(ISERROR(1-(K531/L531)),"-",1-(K531/L531))</f>
        <v>-</v>
      </c>
      <c r="N531" s="59" t="str">
        <f aca="false">IF(ISERROR(L531/E531),"-",L531/E531)</f>
        <v>-</v>
      </c>
      <c r="O531" s="60" t="str">
        <f aca="false">IF(ISERROR(L531/E531),"-",L531/E531)</f>
        <v>-</v>
      </c>
      <c r="P531" s="60" t="n">
        <v>0.950000000000079</v>
      </c>
      <c r="Q531" s="60" t="n">
        <v>0.85000000000004</v>
      </c>
      <c r="R531" s="61"/>
      <c r="S531" s="1"/>
      <c r="T531" s="24" t="n">
        <f aca="false">+T530-U530</f>
        <v>0</v>
      </c>
      <c r="U531" s="24"/>
      <c r="V531" s="58" t="str">
        <f aca="false">IF(ISERR(U531/T531),"-",U531/T531)</f>
        <v>-</v>
      </c>
      <c r="W531" s="24"/>
      <c r="X531" s="24"/>
      <c r="Y531" s="24"/>
      <c r="Z531" s="24"/>
      <c r="AA531" s="24" t="n">
        <f aca="false">SUM(W531:Z531)</f>
        <v>0</v>
      </c>
      <c r="AB531" s="58" t="str">
        <f aca="false">IF(ISERROR(1-(Z531/AA531)),"-",1-(Z531/AA531))</f>
        <v>-</v>
      </c>
      <c r="AC531" s="59" t="str">
        <f aca="false">IF(ISERROR(AA531/T531),"-",AA531/T531)</f>
        <v>-</v>
      </c>
      <c r="AD531" s="60" t="str">
        <f aca="false">IF(ISERROR(AA531/T531),"-",AA531/T531)</f>
        <v>-</v>
      </c>
      <c r="AE531" s="60" t="n">
        <v>0.95</v>
      </c>
      <c r="AF531" s="60" t="n">
        <v>0.85</v>
      </c>
      <c r="AG531" s="61"/>
      <c r="AH531" s="1"/>
      <c r="AI531" s="1"/>
      <c r="AJ531" s="1"/>
      <c r="AK531" s="1"/>
    </row>
    <row r="532" customFormat="false" ht="14.25" hidden="false" customHeight="true" outlineLevel="0" collapsed="false">
      <c r="A532" s="1"/>
      <c r="B532" s="65" t="s">
        <v>47</v>
      </c>
      <c r="C532" s="64" t="n">
        <v>45815</v>
      </c>
      <c r="D532" s="1"/>
      <c r="E532" s="24" t="n">
        <f aca="false">+E531-F531</f>
        <v>0</v>
      </c>
      <c r="F532" s="24"/>
      <c r="G532" s="58" t="str">
        <f aca="false">IF(ISERR(F532/E532),"-",F532/E532)</f>
        <v>-</v>
      </c>
      <c r="H532" s="24"/>
      <c r="I532" s="24"/>
      <c r="J532" s="24"/>
      <c r="K532" s="24"/>
      <c r="L532" s="24" t="n">
        <f aca="false">SUM(H532:K532)</f>
        <v>0</v>
      </c>
      <c r="M532" s="58" t="str">
        <f aca="false">IF(ISERROR(1-(K532/L532)),"-",1-(K532/L532))</f>
        <v>-</v>
      </c>
      <c r="N532" s="59" t="str">
        <f aca="false">IF(ISERROR(L532/E532),"-",L532/E532)</f>
        <v>-</v>
      </c>
      <c r="O532" s="60" t="str">
        <f aca="false">IF(ISERROR(L532/E532),"-",L532/E532)</f>
        <v>-</v>
      </c>
      <c r="P532" s="60" t="n">
        <v>0.950000000000079</v>
      </c>
      <c r="Q532" s="60" t="n">
        <v>0.85000000000004</v>
      </c>
      <c r="R532" s="61"/>
      <c r="S532" s="1"/>
      <c r="T532" s="24" t="n">
        <f aca="false">+T531-U531</f>
        <v>0</v>
      </c>
      <c r="U532" s="24"/>
      <c r="V532" s="58" t="str">
        <f aca="false">IF(ISERR(U532/T532),"-",U532/T532)</f>
        <v>-</v>
      </c>
      <c r="W532" s="24"/>
      <c r="X532" s="24"/>
      <c r="Y532" s="24"/>
      <c r="Z532" s="24"/>
      <c r="AA532" s="24" t="n">
        <f aca="false">SUM(W532:Z532)</f>
        <v>0</v>
      </c>
      <c r="AB532" s="58" t="str">
        <f aca="false">IF(ISERROR(1-(Z532/AA532)),"-",1-(Z532/AA532))</f>
        <v>-</v>
      </c>
      <c r="AC532" s="59" t="str">
        <f aca="false">IF(ISERROR(AA532/T532),"-",AA532/T532)</f>
        <v>-</v>
      </c>
      <c r="AD532" s="60" t="str">
        <f aca="false">IF(ISERROR(AA532/T532),"-",AA532/T532)</f>
        <v>-</v>
      </c>
      <c r="AE532" s="60" t="n">
        <v>0.95</v>
      </c>
      <c r="AF532" s="60" t="n">
        <v>0.85</v>
      </c>
      <c r="AG532" s="61"/>
      <c r="AH532" s="1"/>
      <c r="AI532" s="1"/>
      <c r="AJ532" s="1"/>
      <c r="AK532" s="1"/>
    </row>
    <row r="533" customFormat="false" ht="14.25" hidden="false" customHeight="true" outlineLevel="0" collapsed="false">
      <c r="A533" s="1"/>
      <c r="B533" s="65" t="s">
        <v>47</v>
      </c>
      <c r="C533" s="64" t="n">
        <v>45816</v>
      </c>
      <c r="D533" s="1"/>
      <c r="E533" s="24" t="n">
        <f aca="false">+E532-F532</f>
        <v>0</v>
      </c>
      <c r="F533" s="24"/>
      <c r="G533" s="58" t="str">
        <f aca="false">IF(ISERR(F533/E533),"-",F533/E533)</f>
        <v>-</v>
      </c>
      <c r="H533" s="24"/>
      <c r="I533" s="24"/>
      <c r="J533" s="24"/>
      <c r="K533" s="24"/>
      <c r="L533" s="24" t="n">
        <f aca="false">SUM(H533:K533)</f>
        <v>0</v>
      </c>
      <c r="M533" s="58" t="str">
        <f aca="false">IF(ISERROR(1-(K533/L533)),"-",1-(K533/L533))</f>
        <v>-</v>
      </c>
      <c r="N533" s="59" t="str">
        <f aca="false">IF(ISERROR(L533/E533),"-",L533/E533)</f>
        <v>-</v>
      </c>
      <c r="O533" s="60" t="str">
        <f aca="false">IF(ISERROR(L533/E533),"-",L533/E533)</f>
        <v>-</v>
      </c>
      <c r="P533" s="60" t="n">
        <v>0.95000000000008</v>
      </c>
      <c r="Q533" s="60" t="n">
        <v>0.85000000000004</v>
      </c>
      <c r="R533" s="61"/>
      <c r="S533" s="1"/>
      <c r="T533" s="24" t="n">
        <f aca="false">+T532-U532</f>
        <v>0</v>
      </c>
      <c r="U533" s="24"/>
      <c r="V533" s="58" t="str">
        <f aca="false">IF(ISERR(U533/T533),"-",U533/T533)</f>
        <v>-</v>
      </c>
      <c r="W533" s="24"/>
      <c r="X533" s="24"/>
      <c r="Y533" s="24"/>
      <c r="Z533" s="24"/>
      <c r="AA533" s="24" t="n">
        <f aca="false">SUM(W533:Z533)</f>
        <v>0</v>
      </c>
      <c r="AB533" s="58" t="str">
        <f aca="false">IF(ISERROR(1-(Z533/AA533)),"-",1-(Z533/AA533))</f>
        <v>-</v>
      </c>
      <c r="AC533" s="59" t="str">
        <f aca="false">IF(ISERROR(AA533/T533),"-",AA533/T533)</f>
        <v>-</v>
      </c>
      <c r="AD533" s="60" t="str">
        <f aca="false">IF(ISERROR(AA533/T533),"-",AA533/T533)</f>
        <v>-</v>
      </c>
      <c r="AE533" s="60" t="n">
        <v>0.95</v>
      </c>
      <c r="AF533" s="60" t="n">
        <v>0.85</v>
      </c>
      <c r="AG533" s="61"/>
      <c r="AH533" s="1"/>
      <c r="AI533" s="1"/>
      <c r="AJ533" s="1"/>
      <c r="AK533" s="1"/>
    </row>
    <row r="534" customFormat="false" ht="14.25" hidden="false" customHeight="true" outlineLevel="0" collapsed="false">
      <c r="A534" s="1"/>
      <c r="B534" s="65" t="s">
        <v>47</v>
      </c>
      <c r="C534" s="64" t="n">
        <v>45817</v>
      </c>
      <c r="D534" s="1"/>
      <c r="E534" s="24" t="n">
        <f aca="false">+E533-F533</f>
        <v>0</v>
      </c>
      <c r="F534" s="24"/>
      <c r="G534" s="58" t="str">
        <f aca="false">IF(ISERR(F534/E534),"-",F534/E534)</f>
        <v>-</v>
      </c>
      <c r="H534" s="24"/>
      <c r="I534" s="24"/>
      <c r="J534" s="24"/>
      <c r="K534" s="24"/>
      <c r="L534" s="24" t="n">
        <f aca="false">SUM(H534:K534)</f>
        <v>0</v>
      </c>
      <c r="M534" s="58" t="str">
        <f aca="false">IF(ISERROR(1-(K534/L534)),"-",1-(K534/L534))</f>
        <v>-</v>
      </c>
      <c r="N534" s="59" t="str">
        <f aca="false">IF(ISERROR(L534/E534),"-",L534/E534)</f>
        <v>-</v>
      </c>
      <c r="O534" s="60" t="str">
        <f aca="false">IF(ISERROR(L534/E534),"-",L534/E534)</f>
        <v>-</v>
      </c>
      <c r="P534" s="60" t="n">
        <v>0.95000000000008</v>
      </c>
      <c r="Q534" s="60" t="n">
        <v>0.85000000000004</v>
      </c>
      <c r="R534" s="61"/>
      <c r="S534" s="1"/>
      <c r="T534" s="24" t="n">
        <f aca="false">+T533-U533</f>
        <v>0</v>
      </c>
      <c r="U534" s="24"/>
      <c r="V534" s="58" t="str">
        <f aca="false">IF(ISERR(U534/T534),"-",U534/T534)</f>
        <v>-</v>
      </c>
      <c r="W534" s="24"/>
      <c r="X534" s="24"/>
      <c r="Y534" s="24"/>
      <c r="Z534" s="24"/>
      <c r="AA534" s="24" t="n">
        <f aca="false">SUM(W534:Z534)</f>
        <v>0</v>
      </c>
      <c r="AB534" s="58" t="str">
        <f aca="false">IF(ISERROR(1-(Z534/AA534)),"-",1-(Z534/AA534))</f>
        <v>-</v>
      </c>
      <c r="AC534" s="59" t="str">
        <f aca="false">IF(ISERROR(AA534/T534),"-",AA534/T534)</f>
        <v>-</v>
      </c>
      <c r="AD534" s="60" t="str">
        <f aca="false">IF(ISERROR(AA534/T534),"-",AA534/T534)</f>
        <v>-</v>
      </c>
      <c r="AE534" s="60" t="n">
        <v>0.95</v>
      </c>
      <c r="AF534" s="60" t="n">
        <v>0.85</v>
      </c>
      <c r="AG534" s="61"/>
      <c r="AH534" s="1"/>
      <c r="AI534" s="1"/>
      <c r="AJ534" s="1"/>
      <c r="AK534" s="1"/>
    </row>
    <row r="535" customFormat="false" ht="14.25" hidden="false" customHeight="true" outlineLevel="0" collapsed="false">
      <c r="A535" s="1"/>
      <c r="B535" s="65" t="s">
        <v>47</v>
      </c>
      <c r="C535" s="64" t="n">
        <v>45818</v>
      </c>
      <c r="D535" s="1"/>
      <c r="E535" s="24" t="n">
        <f aca="false">+E534-F534</f>
        <v>0</v>
      </c>
      <c r="F535" s="24"/>
      <c r="G535" s="58" t="str">
        <f aca="false">IF(ISERR(F535/E535),"-",F535/E535)</f>
        <v>-</v>
      </c>
      <c r="H535" s="24"/>
      <c r="I535" s="24"/>
      <c r="J535" s="24"/>
      <c r="K535" s="24"/>
      <c r="L535" s="24" t="n">
        <f aca="false">SUM(H535:K535)</f>
        <v>0</v>
      </c>
      <c r="M535" s="58" t="str">
        <f aca="false">IF(ISERROR(1-(K535/L535)),"-",1-(K535/L535))</f>
        <v>-</v>
      </c>
      <c r="N535" s="59" t="str">
        <f aca="false">IF(ISERROR(L535/E535),"-",L535/E535)</f>
        <v>-</v>
      </c>
      <c r="O535" s="60" t="str">
        <f aca="false">IF(ISERROR(L535/E535),"-",L535/E535)</f>
        <v>-</v>
      </c>
      <c r="P535" s="60" t="n">
        <v>0.95000000000008</v>
      </c>
      <c r="Q535" s="60" t="n">
        <v>0.85000000000004</v>
      </c>
      <c r="R535" s="61"/>
      <c r="S535" s="1"/>
      <c r="T535" s="24" t="n">
        <f aca="false">+T534-U534</f>
        <v>0</v>
      </c>
      <c r="U535" s="24"/>
      <c r="V535" s="58" t="str">
        <f aca="false">IF(ISERR(U535/T535),"-",U535/T535)</f>
        <v>-</v>
      </c>
      <c r="W535" s="24"/>
      <c r="X535" s="24"/>
      <c r="Y535" s="24"/>
      <c r="Z535" s="24"/>
      <c r="AA535" s="24" t="n">
        <f aca="false">SUM(W535:Z535)</f>
        <v>0</v>
      </c>
      <c r="AB535" s="58" t="str">
        <f aca="false">IF(ISERROR(1-(Z535/AA535)),"-",1-(Z535/AA535))</f>
        <v>-</v>
      </c>
      <c r="AC535" s="59" t="str">
        <f aca="false">IF(ISERROR(AA535/T535),"-",AA535/T535)</f>
        <v>-</v>
      </c>
      <c r="AD535" s="60" t="str">
        <f aca="false">IF(ISERROR(AA535/T535),"-",AA535/T535)</f>
        <v>-</v>
      </c>
      <c r="AE535" s="60" t="n">
        <v>0.95</v>
      </c>
      <c r="AF535" s="60" t="n">
        <v>0.85</v>
      </c>
      <c r="AG535" s="61"/>
      <c r="AH535" s="1"/>
      <c r="AI535" s="1"/>
      <c r="AJ535" s="1"/>
      <c r="AK535" s="1"/>
    </row>
    <row r="536" customFormat="false" ht="14.25" hidden="false" customHeight="true" outlineLevel="0" collapsed="false">
      <c r="A536" s="1"/>
      <c r="B536" s="65" t="s">
        <v>47</v>
      </c>
      <c r="C536" s="64" t="n">
        <v>45819</v>
      </c>
      <c r="D536" s="1"/>
      <c r="E536" s="24" t="n">
        <f aca="false">+E535-F535</f>
        <v>0</v>
      </c>
      <c r="F536" s="24"/>
      <c r="G536" s="58" t="str">
        <f aca="false">IF(ISERR(F536/E536),"-",F536/E536)</f>
        <v>-</v>
      </c>
      <c r="H536" s="24"/>
      <c r="I536" s="24"/>
      <c r="J536" s="24"/>
      <c r="K536" s="24"/>
      <c r="L536" s="24" t="n">
        <f aca="false">SUM(H536:K536)</f>
        <v>0</v>
      </c>
      <c r="M536" s="58" t="str">
        <f aca="false">IF(ISERROR(1-(K536/L536)),"-",1-(K536/L536))</f>
        <v>-</v>
      </c>
      <c r="N536" s="59" t="str">
        <f aca="false">IF(ISERROR(L536/E536),"-",L536/E536)</f>
        <v>-</v>
      </c>
      <c r="O536" s="60" t="str">
        <f aca="false">IF(ISERROR(L536/E536),"-",L536/E536)</f>
        <v>-</v>
      </c>
      <c r="P536" s="60" t="n">
        <v>0.95000000000008</v>
      </c>
      <c r="Q536" s="60" t="n">
        <v>0.85000000000004</v>
      </c>
      <c r="R536" s="61"/>
      <c r="S536" s="1"/>
      <c r="T536" s="24" t="n">
        <f aca="false">+T535-U535</f>
        <v>0</v>
      </c>
      <c r="U536" s="24"/>
      <c r="V536" s="58" t="str">
        <f aca="false">IF(ISERR(U536/T536),"-",U536/T536)</f>
        <v>-</v>
      </c>
      <c r="W536" s="24"/>
      <c r="X536" s="24"/>
      <c r="Y536" s="24"/>
      <c r="Z536" s="24"/>
      <c r="AA536" s="24" t="n">
        <f aca="false">SUM(W536:Z536)</f>
        <v>0</v>
      </c>
      <c r="AB536" s="58" t="str">
        <f aca="false">IF(ISERROR(1-(Z536/AA536)),"-",1-(Z536/AA536))</f>
        <v>-</v>
      </c>
      <c r="AC536" s="59" t="str">
        <f aca="false">IF(ISERROR(AA536/T536),"-",AA536/T536)</f>
        <v>-</v>
      </c>
      <c r="AD536" s="60" t="str">
        <f aca="false">IF(ISERROR(AA536/T536),"-",AA536/T536)</f>
        <v>-</v>
      </c>
      <c r="AE536" s="60" t="n">
        <v>0.95</v>
      </c>
      <c r="AF536" s="60" t="n">
        <v>0.85</v>
      </c>
      <c r="AG536" s="61"/>
      <c r="AH536" s="1"/>
      <c r="AI536" s="1"/>
      <c r="AJ536" s="1"/>
      <c r="AK536" s="1"/>
    </row>
    <row r="537" customFormat="false" ht="14.25" hidden="false" customHeight="true" outlineLevel="0" collapsed="false">
      <c r="A537" s="1"/>
      <c r="B537" s="65" t="s">
        <v>47</v>
      </c>
      <c r="C537" s="64" t="n">
        <v>45820</v>
      </c>
      <c r="D537" s="1"/>
      <c r="E537" s="24" t="n">
        <f aca="false">+E536-F536</f>
        <v>0</v>
      </c>
      <c r="F537" s="24"/>
      <c r="G537" s="58" t="str">
        <f aca="false">IF(ISERR(F537/E537),"-",F537/E537)</f>
        <v>-</v>
      </c>
      <c r="H537" s="24"/>
      <c r="I537" s="24"/>
      <c r="J537" s="24"/>
      <c r="K537" s="24"/>
      <c r="L537" s="24" t="n">
        <f aca="false">SUM(H537:K537)</f>
        <v>0</v>
      </c>
      <c r="M537" s="58" t="str">
        <f aca="false">IF(ISERROR(1-(K537/L537)),"-",1-(K537/L537))</f>
        <v>-</v>
      </c>
      <c r="N537" s="59" t="str">
        <f aca="false">IF(ISERROR(L537/E537),"-",L537/E537)</f>
        <v>-</v>
      </c>
      <c r="O537" s="60" t="str">
        <f aca="false">IF(ISERROR(L537/E537),"-",L537/E537)</f>
        <v>-</v>
      </c>
      <c r="P537" s="60" t="n">
        <v>0.95000000000008</v>
      </c>
      <c r="Q537" s="60" t="n">
        <v>0.85000000000004</v>
      </c>
      <c r="R537" s="61"/>
      <c r="S537" s="1"/>
      <c r="T537" s="24" t="n">
        <f aca="false">+T536-U536</f>
        <v>0</v>
      </c>
      <c r="U537" s="24"/>
      <c r="V537" s="58" t="str">
        <f aca="false">IF(ISERR(U537/T537),"-",U537/T537)</f>
        <v>-</v>
      </c>
      <c r="W537" s="24"/>
      <c r="X537" s="24"/>
      <c r="Y537" s="24"/>
      <c r="Z537" s="24"/>
      <c r="AA537" s="24" t="n">
        <f aca="false">SUM(W537:Z537)</f>
        <v>0</v>
      </c>
      <c r="AB537" s="58" t="str">
        <f aca="false">IF(ISERROR(1-(Z537/AA537)),"-",1-(Z537/AA537))</f>
        <v>-</v>
      </c>
      <c r="AC537" s="59" t="str">
        <f aca="false">IF(ISERROR(AA537/T537),"-",AA537/T537)</f>
        <v>-</v>
      </c>
      <c r="AD537" s="60" t="str">
        <f aca="false">IF(ISERROR(AA537/T537),"-",AA537/T537)</f>
        <v>-</v>
      </c>
      <c r="AE537" s="60" t="n">
        <v>0.95</v>
      </c>
      <c r="AF537" s="60" t="n">
        <v>0.85</v>
      </c>
      <c r="AG537" s="61"/>
      <c r="AH537" s="1"/>
      <c r="AI537" s="1"/>
      <c r="AJ537" s="1"/>
      <c r="AK537" s="1"/>
    </row>
    <row r="538" customFormat="false" ht="14.25" hidden="false" customHeight="true" outlineLevel="0" collapsed="false">
      <c r="A538" s="1"/>
      <c r="B538" s="65" t="s">
        <v>47</v>
      </c>
      <c r="C538" s="64" t="n">
        <v>45821</v>
      </c>
      <c r="D538" s="1"/>
      <c r="E538" s="24" t="n">
        <f aca="false">+E537-F537</f>
        <v>0</v>
      </c>
      <c r="F538" s="24"/>
      <c r="G538" s="58" t="str">
        <f aca="false">IF(ISERR(F538/E538),"-",F538/E538)</f>
        <v>-</v>
      </c>
      <c r="H538" s="24"/>
      <c r="I538" s="24"/>
      <c r="J538" s="24"/>
      <c r="K538" s="24"/>
      <c r="L538" s="24" t="n">
        <f aca="false">SUM(H538:K538)</f>
        <v>0</v>
      </c>
      <c r="M538" s="58" t="str">
        <f aca="false">IF(ISERROR(1-(K538/L538)),"-",1-(K538/L538))</f>
        <v>-</v>
      </c>
      <c r="N538" s="59" t="str">
        <f aca="false">IF(ISERROR(L538/E538),"-",L538/E538)</f>
        <v>-</v>
      </c>
      <c r="O538" s="60" t="str">
        <f aca="false">IF(ISERROR(L538/E538),"-",L538/E538)</f>
        <v>-</v>
      </c>
      <c r="P538" s="60" t="n">
        <v>0.95000000000008</v>
      </c>
      <c r="Q538" s="60" t="n">
        <v>0.85000000000004</v>
      </c>
      <c r="R538" s="61"/>
      <c r="S538" s="1"/>
      <c r="T538" s="24" t="n">
        <f aca="false">+T537-U537</f>
        <v>0</v>
      </c>
      <c r="U538" s="24"/>
      <c r="V538" s="58" t="str">
        <f aca="false">IF(ISERR(U538/T538),"-",U538/T538)</f>
        <v>-</v>
      </c>
      <c r="W538" s="24"/>
      <c r="X538" s="24"/>
      <c r="Y538" s="24"/>
      <c r="Z538" s="24"/>
      <c r="AA538" s="24" t="n">
        <f aca="false">SUM(W538:Z538)</f>
        <v>0</v>
      </c>
      <c r="AB538" s="58" t="str">
        <f aca="false">IF(ISERROR(1-(Z538/AA538)),"-",1-(Z538/AA538))</f>
        <v>-</v>
      </c>
      <c r="AC538" s="59" t="str">
        <f aca="false">IF(ISERROR(AA538/T538),"-",AA538/T538)</f>
        <v>-</v>
      </c>
      <c r="AD538" s="60" t="str">
        <f aca="false">IF(ISERROR(AA538/T538),"-",AA538/T538)</f>
        <v>-</v>
      </c>
      <c r="AE538" s="60" t="n">
        <v>0.95</v>
      </c>
      <c r="AF538" s="60" t="n">
        <v>0.85</v>
      </c>
      <c r="AG538" s="61"/>
      <c r="AH538" s="1"/>
      <c r="AI538" s="1"/>
      <c r="AJ538" s="1"/>
      <c r="AK538" s="1"/>
    </row>
    <row r="539" customFormat="false" ht="14.25" hidden="false" customHeight="true" outlineLevel="0" collapsed="false">
      <c r="A539" s="1"/>
      <c r="B539" s="65" t="s">
        <v>47</v>
      </c>
      <c r="C539" s="64" t="n">
        <v>45822</v>
      </c>
      <c r="D539" s="1"/>
      <c r="E539" s="24" t="n">
        <f aca="false">+E538-F538</f>
        <v>0</v>
      </c>
      <c r="F539" s="24"/>
      <c r="G539" s="58" t="str">
        <f aca="false">IF(ISERR(F539/E539),"-",F539/E539)</f>
        <v>-</v>
      </c>
      <c r="H539" s="24"/>
      <c r="I539" s="24"/>
      <c r="J539" s="24"/>
      <c r="K539" s="24"/>
      <c r="L539" s="24" t="n">
        <f aca="false">SUM(H539:K539)</f>
        <v>0</v>
      </c>
      <c r="M539" s="58" t="str">
        <f aca="false">IF(ISERROR(1-(K539/L539)),"-",1-(K539/L539))</f>
        <v>-</v>
      </c>
      <c r="N539" s="59" t="str">
        <f aca="false">IF(ISERROR(L539/E539),"-",L539/E539)</f>
        <v>-</v>
      </c>
      <c r="O539" s="60" t="str">
        <f aca="false">IF(ISERROR(L539/E539),"-",L539/E539)</f>
        <v>-</v>
      </c>
      <c r="P539" s="60" t="n">
        <v>0.950000000000081</v>
      </c>
      <c r="Q539" s="60" t="n">
        <v>0.85000000000004</v>
      </c>
      <c r="R539" s="61"/>
      <c r="S539" s="1"/>
      <c r="T539" s="24" t="n">
        <f aca="false">+T538-U538</f>
        <v>0</v>
      </c>
      <c r="U539" s="24"/>
      <c r="V539" s="58" t="str">
        <f aca="false">IF(ISERR(U539/T539),"-",U539/T539)</f>
        <v>-</v>
      </c>
      <c r="W539" s="24"/>
      <c r="X539" s="24"/>
      <c r="Y539" s="24"/>
      <c r="Z539" s="24"/>
      <c r="AA539" s="24" t="n">
        <f aca="false">SUM(W539:Z539)</f>
        <v>0</v>
      </c>
      <c r="AB539" s="58" t="str">
        <f aca="false">IF(ISERROR(1-(Z539/AA539)),"-",1-(Z539/AA539))</f>
        <v>-</v>
      </c>
      <c r="AC539" s="59" t="str">
        <f aca="false">IF(ISERROR(AA539/T539),"-",AA539/T539)</f>
        <v>-</v>
      </c>
      <c r="AD539" s="60" t="str">
        <f aca="false">IF(ISERROR(AA539/T539),"-",AA539/T539)</f>
        <v>-</v>
      </c>
      <c r="AE539" s="60" t="n">
        <v>0.95</v>
      </c>
      <c r="AF539" s="60" t="n">
        <v>0.85</v>
      </c>
      <c r="AG539" s="61"/>
      <c r="AH539" s="1"/>
      <c r="AI539" s="1"/>
      <c r="AJ539" s="1"/>
      <c r="AK539" s="1"/>
    </row>
    <row r="540" customFormat="false" ht="14.25" hidden="false" customHeight="true" outlineLevel="0" collapsed="false">
      <c r="A540" s="1"/>
      <c r="B540" s="65" t="s">
        <v>47</v>
      </c>
      <c r="C540" s="64" t="n">
        <v>45823</v>
      </c>
      <c r="D540" s="1"/>
      <c r="E540" s="24" t="n">
        <f aca="false">+E539-F539</f>
        <v>0</v>
      </c>
      <c r="F540" s="24"/>
      <c r="G540" s="58" t="str">
        <f aca="false">IF(ISERR(F540/E540),"-",F540/E540)</f>
        <v>-</v>
      </c>
      <c r="H540" s="24"/>
      <c r="I540" s="24"/>
      <c r="J540" s="24"/>
      <c r="K540" s="24"/>
      <c r="L540" s="24" t="n">
        <f aca="false">SUM(H540:K540)</f>
        <v>0</v>
      </c>
      <c r="M540" s="58" t="str">
        <f aca="false">IF(ISERROR(1-(K540/L540)),"-",1-(K540/L540))</f>
        <v>-</v>
      </c>
      <c r="N540" s="59" t="str">
        <f aca="false">IF(ISERROR(L540/E540),"-",L540/E540)</f>
        <v>-</v>
      </c>
      <c r="O540" s="60" t="str">
        <f aca="false">IF(ISERROR(L540/E540),"-",L540/E540)</f>
        <v>-</v>
      </c>
      <c r="P540" s="60" t="n">
        <v>0.950000000000081</v>
      </c>
      <c r="Q540" s="60" t="n">
        <v>0.85000000000004</v>
      </c>
      <c r="R540" s="61"/>
      <c r="S540" s="1"/>
      <c r="T540" s="24" t="n">
        <f aca="false">+T539-U539</f>
        <v>0</v>
      </c>
      <c r="U540" s="24"/>
      <c r="V540" s="58" t="str">
        <f aca="false">IF(ISERR(U540/T540),"-",U540/T540)</f>
        <v>-</v>
      </c>
      <c r="W540" s="24"/>
      <c r="X540" s="24"/>
      <c r="Y540" s="24"/>
      <c r="Z540" s="24"/>
      <c r="AA540" s="24" t="n">
        <f aca="false">SUM(W540:Z540)</f>
        <v>0</v>
      </c>
      <c r="AB540" s="58" t="str">
        <f aca="false">IF(ISERROR(1-(Z540/AA540)),"-",1-(Z540/AA540))</f>
        <v>-</v>
      </c>
      <c r="AC540" s="59" t="str">
        <f aca="false">IF(ISERROR(AA540/T540),"-",AA540/T540)</f>
        <v>-</v>
      </c>
      <c r="AD540" s="60" t="str">
        <f aca="false">IF(ISERROR(AA540/T540),"-",AA540/T540)</f>
        <v>-</v>
      </c>
      <c r="AE540" s="60" t="n">
        <v>0.95</v>
      </c>
      <c r="AF540" s="60" t="n">
        <v>0.85</v>
      </c>
      <c r="AG540" s="61"/>
      <c r="AH540" s="1"/>
      <c r="AI540" s="1"/>
      <c r="AJ540" s="1"/>
      <c r="AK540" s="1"/>
    </row>
    <row r="541" customFormat="false" ht="14.25" hidden="false" customHeight="true" outlineLevel="0" collapsed="false">
      <c r="A541" s="1"/>
      <c r="B541" s="65" t="s">
        <v>47</v>
      </c>
      <c r="C541" s="64" t="n">
        <v>45824</v>
      </c>
      <c r="D541" s="1"/>
      <c r="E541" s="24" t="n">
        <f aca="false">+E540-F540</f>
        <v>0</v>
      </c>
      <c r="F541" s="24"/>
      <c r="G541" s="58" t="str">
        <f aca="false">IF(ISERR(F541/E541),"-",F541/E541)</f>
        <v>-</v>
      </c>
      <c r="H541" s="24"/>
      <c r="I541" s="24"/>
      <c r="J541" s="24"/>
      <c r="K541" s="24"/>
      <c r="L541" s="24" t="n">
        <f aca="false">SUM(H541:K541)</f>
        <v>0</v>
      </c>
      <c r="M541" s="58" t="str">
        <f aca="false">IF(ISERROR(1-(K541/L541)),"-",1-(K541/L541))</f>
        <v>-</v>
      </c>
      <c r="N541" s="59" t="str">
        <f aca="false">IF(ISERROR(L541/E541),"-",L541/E541)</f>
        <v>-</v>
      </c>
      <c r="O541" s="60" t="str">
        <f aca="false">IF(ISERROR(L541/E541),"-",L541/E541)</f>
        <v>-</v>
      </c>
      <c r="P541" s="60" t="n">
        <v>0.950000000000081</v>
      </c>
      <c r="Q541" s="60" t="n">
        <v>0.85000000000004</v>
      </c>
      <c r="R541" s="61"/>
      <c r="S541" s="1"/>
      <c r="T541" s="24" t="n">
        <f aca="false">+T540-U540</f>
        <v>0</v>
      </c>
      <c r="U541" s="24"/>
      <c r="V541" s="58" t="str">
        <f aca="false">IF(ISERR(U541/T541),"-",U541/T541)</f>
        <v>-</v>
      </c>
      <c r="W541" s="24"/>
      <c r="X541" s="24"/>
      <c r="Y541" s="24"/>
      <c r="Z541" s="24"/>
      <c r="AA541" s="24" t="n">
        <f aca="false">SUM(W541:Z541)</f>
        <v>0</v>
      </c>
      <c r="AB541" s="58" t="str">
        <f aca="false">IF(ISERROR(1-(Z541/AA541)),"-",1-(Z541/AA541))</f>
        <v>-</v>
      </c>
      <c r="AC541" s="59" t="str">
        <f aca="false">IF(ISERROR(AA541/T541),"-",AA541/T541)</f>
        <v>-</v>
      </c>
      <c r="AD541" s="60" t="str">
        <f aca="false">IF(ISERROR(AA541/T541),"-",AA541/T541)</f>
        <v>-</v>
      </c>
      <c r="AE541" s="60" t="n">
        <v>0.95</v>
      </c>
      <c r="AF541" s="60" t="n">
        <v>0.85</v>
      </c>
      <c r="AG541" s="61"/>
      <c r="AH541" s="1"/>
      <c r="AI541" s="1"/>
      <c r="AJ541" s="1"/>
      <c r="AK541" s="1"/>
    </row>
    <row r="542" customFormat="false" ht="14.25" hidden="false" customHeight="true" outlineLevel="0" collapsed="false">
      <c r="A542" s="1"/>
      <c r="B542" s="65" t="s">
        <v>47</v>
      </c>
      <c r="C542" s="64" t="n">
        <v>45825</v>
      </c>
      <c r="D542" s="1"/>
      <c r="E542" s="24" t="n">
        <f aca="false">+E541-F541</f>
        <v>0</v>
      </c>
      <c r="F542" s="24"/>
      <c r="G542" s="58" t="str">
        <f aca="false">IF(ISERR(F542/E542),"-",F542/E542)</f>
        <v>-</v>
      </c>
      <c r="H542" s="24"/>
      <c r="I542" s="24"/>
      <c r="J542" s="24"/>
      <c r="K542" s="24"/>
      <c r="L542" s="24" t="n">
        <f aca="false">SUM(H542:K542)</f>
        <v>0</v>
      </c>
      <c r="M542" s="58" t="str">
        <f aca="false">IF(ISERROR(1-(K542/L542)),"-",1-(K542/L542))</f>
        <v>-</v>
      </c>
      <c r="N542" s="59" t="str">
        <f aca="false">IF(ISERROR(L542/E542),"-",L542/E542)</f>
        <v>-</v>
      </c>
      <c r="O542" s="60" t="str">
        <f aca="false">IF(ISERROR(L542/E542),"-",L542/E542)</f>
        <v>-</v>
      </c>
      <c r="P542" s="60" t="n">
        <v>0.950000000000081</v>
      </c>
      <c r="Q542" s="60" t="n">
        <v>0.850000000000041</v>
      </c>
      <c r="R542" s="61"/>
      <c r="S542" s="1"/>
      <c r="T542" s="24" t="n">
        <f aca="false">+T541-U541</f>
        <v>0</v>
      </c>
      <c r="U542" s="24"/>
      <c r="V542" s="58" t="str">
        <f aca="false">IF(ISERR(U542/T542),"-",U542/T542)</f>
        <v>-</v>
      </c>
      <c r="W542" s="24"/>
      <c r="X542" s="24"/>
      <c r="Y542" s="24"/>
      <c r="Z542" s="24"/>
      <c r="AA542" s="24" t="n">
        <f aca="false">SUM(W542:Z542)</f>
        <v>0</v>
      </c>
      <c r="AB542" s="58" t="str">
        <f aca="false">IF(ISERROR(1-(Z542/AA542)),"-",1-(Z542/AA542))</f>
        <v>-</v>
      </c>
      <c r="AC542" s="59" t="str">
        <f aca="false">IF(ISERROR(AA542/T542),"-",AA542/T542)</f>
        <v>-</v>
      </c>
      <c r="AD542" s="60" t="str">
        <f aca="false">IF(ISERROR(AA542/T542),"-",AA542/T542)</f>
        <v>-</v>
      </c>
      <c r="AE542" s="60" t="n">
        <v>0.95</v>
      </c>
      <c r="AF542" s="60" t="n">
        <v>0.85</v>
      </c>
      <c r="AG542" s="61"/>
      <c r="AH542" s="1"/>
      <c r="AI542" s="1"/>
      <c r="AJ542" s="1"/>
      <c r="AK542" s="1"/>
    </row>
    <row r="543" customFormat="false" ht="14.25" hidden="false" customHeight="true" outlineLevel="0" collapsed="false">
      <c r="A543" s="1"/>
      <c r="B543" s="65" t="s">
        <v>47</v>
      </c>
      <c r="C543" s="64" t="n">
        <v>45826</v>
      </c>
      <c r="D543" s="1"/>
      <c r="E543" s="24" t="n">
        <f aca="false">+E542-F542</f>
        <v>0</v>
      </c>
      <c r="F543" s="24"/>
      <c r="G543" s="58" t="str">
        <f aca="false">IF(ISERR(F543/E543),"-",F543/E543)</f>
        <v>-</v>
      </c>
      <c r="H543" s="24"/>
      <c r="I543" s="24"/>
      <c r="J543" s="24"/>
      <c r="K543" s="24"/>
      <c r="L543" s="24" t="n">
        <f aca="false">SUM(H543:K543)</f>
        <v>0</v>
      </c>
      <c r="M543" s="58" t="str">
        <f aca="false">IF(ISERROR(1-(K543/L543)),"-",1-(K543/L543))</f>
        <v>-</v>
      </c>
      <c r="N543" s="59" t="str">
        <f aca="false">IF(ISERROR(L543/E543),"-",L543/E543)</f>
        <v>-</v>
      </c>
      <c r="O543" s="60" t="str">
        <f aca="false">IF(ISERROR(L543/E543),"-",L543/E543)</f>
        <v>-</v>
      </c>
      <c r="P543" s="60" t="n">
        <v>0.950000000000081</v>
      </c>
      <c r="Q543" s="60" t="n">
        <v>0.850000000000041</v>
      </c>
      <c r="R543" s="61"/>
      <c r="S543" s="1"/>
      <c r="T543" s="24" t="n">
        <f aca="false">+T542-U542</f>
        <v>0</v>
      </c>
      <c r="U543" s="24"/>
      <c r="V543" s="58" t="str">
        <f aca="false">IF(ISERR(U543/T543),"-",U543/T543)</f>
        <v>-</v>
      </c>
      <c r="W543" s="24"/>
      <c r="X543" s="24"/>
      <c r="Y543" s="24"/>
      <c r="Z543" s="24"/>
      <c r="AA543" s="24" t="n">
        <f aca="false">SUM(W543:Z543)</f>
        <v>0</v>
      </c>
      <c r="AB543" s="58" t="str">
        <f aca="false">IF(ISERROR(1-(Z543/AA543)),"-",1-(Z543/AA543))</f>
        <v>-</v>
      </c>
      <c r="AC543" s="59" t="str">
        <f aca="false">IF(ISERROR(AA543/T543),"-",AA543/T543)</f>
        <v>-</v>
      </c>
      <c r="AD543" s="60" t="str">
        <f aca="false">IF(ISERROR(AA543/T543),"-",AA543/T543)</f>
        <v>-</v>
      </c>
      <c r="AE543" s="60" t="n">
        <v>0.95</v>
      </c>
      <c r="AF543" s="60" t="n">
        <v>0.85</v>
      </c>
      <c r="AG543" s="61"/>
      <c r="AH543" s="1"/>
      <c r="AI543" s="1"/>
      <c r="AJ543" s="1"/>
      <c r="AK543" s="1"/>
    </row>
    <row r="544" customFormat="false" ht="14.25" hidden="false" customHeight="true" outlineLevel="0" collapsed="false">
      <c r="A544" s="1"/>
      <c r="B544" s="65" t="s">
        <v>47</v>
      </c>
      <c r="C544" s="64" t="n">
        <v>45827</v>
      </c>
      <c r="D544" s="1"/>
      <c r="E544" s="24" t="n">
        <f aca="false">+E543-F543</f>
        <v>0</v>
      </c>
      <c r="F544" s="24"/>
      <c r="G544" s="58" t="str">
        <f aca="false">IF(ISERR(F544/E544),"-",F544/E544)</f>
        <v>-</v>
      </c>
      <c r="H544" s="24"/>
      <c r="I544" s="24"/>
      <c r="J544" s="24"/>
      <c r="K544" s="24"/>
      <c r="L544" s="24" t="n">
        <f aca="false">SUM(H544:K544)</f>
        <v>0</v>
      </c>
      <c r="M544" s="58" t="str">
        <f aca="false">IF(ISERROR(1-(K544/L544)),"-",1-(K544/L544))</f>
        <v>-</v>
      </c>
      <c r="N544" s="59" t="str">
        <f aca="false">IF(ISERROR(L544/E544),"-",L544/E544)</f>
        <v>-</v>
      </c>
      <c r="O544" s="60" t="str">
        <f aca="false">IF(ISERROR(L544/E544),"-",L544/E544)</f>
        <v>-</v>
      </c>
      <c r="P544" s="60" t="n">
        <v>0.950000000000081</v>
      </c>
      <c r="Q544" s="60" t="n">
        <v>0.850000000000041</v>
      </c>
      <c r="R544" s="61"/>
      <c r="S544" s="1"/>
      <c r="T544" s="24" t="n">
        <f aca="false">+T543-U543</f>
        <v>0</v>
      </c>
      <c r="U544" s="24"/>
      <c r="V544" s="58" t="str">
        <f aca="false">IF(ISERR(U544/T544),"-",U544/T544)</f>
        <v>-</v>
      </c>
      <c r="W544" s="24"/>
      <c r="X544" s="24"/>
      <c r="Y544" s="24"/>
      <c r="Z544" s="24"/>
      <c r="AA544" s="24" t="n">
        <f aca="false">SUM(W544:Z544)</f>
        <v>0</v>
      </c>
      <c r="AB544" s="58" t="str">
        <f aca="false">IF(ISERROR(1-(Z544/AA544)),"-",1-(Z544/AA544))</f>
        <v>-</v>
      </c>
      <c r="AC544" s="59" t="str">
        <f aca="false">IF(ISERROR(AA544/T544),"-",AA544/T544)</f>
        <v>-</v>
      </c>
      <c r="AD544" s="60" t="str">
        <f aca="false">IF(ISERROR(AA544/T544),"-",AA544/T544)</f>
        <v>-</v>
      </c>
      <c r="AE544" s="60" t="n">
        <v>0.95</v>
      </c>
      <c r="AF544" s="60" t="n">
        <v>0.85</v>
      </c>
      <c r="AG544" s="61"/>
      <c r="AH544" s="1"/>
      <c r="AI544" s="1"/>
      <c r="AJ544" s="1"/>
      <c r="AK544" s="1"/>
    </row>
    <row r="545" customFormat="false" ht="14.25" hidden="false" customHeight="true" outlineLevel="0" collapsed="false">
      <c r="A545" s="1"/>
      <c r="B545" s="65" t="s">
        <v>47</v>
      </c>
      <c r="C545" s="64" t="n">
        <v>45828</v>
      </c>
      <c r="D545" s="1"/>
      <c r="E545" s="24" t="n">
        <f aca="false">+E544-F544</f>
        <v>0</v>
      </c>
      <c r="F545" s="24"/>
      <c r="G545" s="58" t="str">
        <f aca="false">IF(ISERR(F545/E545),"-",F545/E545)</f>
        <v>-</v>
      </c>
      <c r="H545" s="24"/>
      <c r="I545" s="24"/>
      <c r="J545" s="24"/>
      <c r="K545" s="24"/>
      <c r="L545" s="24" t="n">
        <f aca="false">SUM(H545:K545)</f>
        <v>0</v>
      </c>
      <c r="M545" s="58" t="str">
        <f aca="false">IF(ISERROR(1-(K545/L545)),"-",1-(K545/L545))</f>
        <v>-</v>
      </c>
      <c r="N545" s="59" t="str">
        <f aca="false">IF(ISERROR(L545/E545),"-",L545/E545)</f>
        <v>-</v>
      </c>
      <c r="O545" s="60" t="str">
        <f aca="false">IF(ISERROR(L545/E545),"-",L545/E545)</f>
        <v>-</v>
      </c>
      <c r="P545" s="60" t="n">
        <v>0.950000000000082</v>
      </c>
      <c r="Q545" s="60" t="n">
        <v>0.850000000000041</v>
      </c>
      <c r="R545" s="61"/>
      <c r="S545" s="1"/>
      <c r="T545" s="24" t="n">
        <f aca="false">+T544-U544</f>
        <v>0</v>
      </c>
      <c r="U545" s="24"/>
      <c r="V545" s="58" t="str">
        <f aca="false">IF(ISERR(U545/T545),"-",U545/T545)</f>
        <v>-</v>
      </c>
      <c r="W545" s="24"/>
      <c r="X545" s="24"/>
      <c r="Y545" s="24"/>
      <c r="Z545" s="24"/>
      <c r="AA545" s="24" t="n">
        <f aca="false">SUM(W545:Z545)</f>
        <v>0</v>
      </c>
      <c r="AB545" s="58" t="str">
        <f aca="false">IF(ISERROR(1-(Z545/AA545)),"-",1-(Z545/AA545))</f>
        <v>-</v>
      </c>
      <c r="AC545" s="59" t="str">
        <f aca="false">IF(ISERROR(AA545/T545),"-",AA545/T545)</f>
        <v>-</v>
      </c>
      <c r="AD545" s="60" t="str">
        <f aca="false">IF(ISERROR(AA545/T545),"-",AA545/T545)</f>
        <v>-</v>
      </c>
      <c r="AE545" s="60" t="n">
        <v>0.95</v>
      </c>
      <c r="AF545" s="60" t="n">
        <v>0.85</v>
      </c>
      <c r="AG545" s="61"/>
      <c r="AH545" s="1"/>
      <c r="AI545" s="1"/>
      <c r="AJ545" s="1"/>
      <c r="AK545" s="1"/>
    </row>
    <row r="546" customFormat="false" ht="14.25" hidden="false" customHeight="true" outlineLevel="0" collapsed="false">
      <c r="A546" s="1"/>
      <c r="B546" s="65" t="s">
        <v>47</v>
      </c>
      <c r="C546" s="64" t="n">
        <v>45829</v>
      </c>
      <c r="D546" s="1"/>
      <c r="E546" s="24" t="n">
        <f aca="false">+E545-F545</f>
        <v>0</v>
      </c>
      <c r="F546" s="24"/>
      <c r="G546" s="58" t="str">
        <f aca="false">IF(ISERR(F546/E546),"-",F546/E546)</f>
        <v>-</v>
      </c>
      <c r="H546" s="24"/>
      <c r="I546" s="24"/>
      <c r="J546" s="24"/>
      <c r="K546" s="24"/>
      <c r="L546" s="24" t="n">
        <f aca="false">SUM(H546:K546)</f>
        <v>0</v>
      </c>
      <c r="M546" s="58" t="str">
        <f aca="false">IF(ISERROR(1-(K546/L546)),"-",1-(K546/L546))</f>
        <v>-</v>
      </c>
      <c r="N546" s="59" t="str">
        <f aca="false">IF(ISERROR(L546/E546),"-",L546/E546)</f>
        <v>-</v>
      </c>
      <c r="O546" s="60" t="str">
        <f aca="false">IF(ISERROR(L546/E546),"-",L546/E546)</f>
        <v>-</v>
      </c>
      <c r="P546" s="60" t="n">
        <v>0.950000000000082</v>
      </c>
      <c r="Q546" s="60" t="n">
        <v>0.850000000000041</v>
      </c>
      <c r="R546" s="61"/>
      <c r="S546" s="1"/>
      <c r="T546" s="24" t="n">
        <f aca="false">+T545-U545</f>
        <v>0</v>
      </c>
      <c r="U546" s="24"/>
      <c r="V546" s="58" t="str">
        <f aca="false">IF(ISERR(U546/T546),"-",U546/T546)</f>
        <v>-</v>
      </c>
      <c r="W546" s="24"/>
      <c r="X546" s="24"/>
      <c r="Y546" s="24"/>
      <c r="Z546" s="24"/>
      <c r="AA546" s="24" t="n">
        <f aca="false">SUM(W546:Z546)</f>
        <v>0</v>
      </c>
      <c r="AB546" s="58" t="str">
        <f aca="false">IF(ISERROR(1-(Z546/AA546)),"-",1-(Z546/AA546))</f>
        <v>-</v>
      </c>
      <c r="AC546" s="59" t="str">
        <f aca="false">IF(ISERROR(AA546/T546),"-",AA546/T546)</f>
        <v>-</v>
      </c>
      <c r="AD546" s="60" t="str">
        <f aca="false">IF(ISERROR(AA546/T546),"-",AA546/T546)</f>
        <v>-</v>
      </c>
      <c r="AE546" s="60" t="n">
        <v>0.95</v>
      </c>
      <c r="AF546" s="60" t="n">
        <v>0.85</v>
      </c>
      <c r="AG546" s="61"/>
      <c r="AH546" s="1"/>
      <c r="AI546" s="1"/>
      <c r="AJ546" s="1"/>
      <c r="AK546" s="1"/>
    </row>
    <row r="547" customFormat="false" ht="14.25" hidden="false" customHeight="true" outlineLevel="0" collapsed="false">
      <c r="A547" s="1"/>
      <c r="B547" s="65" t="s">
        <v>47</v>
      </c>
      <c r="C547" s="64" t="n">
        <v>45830</v>
      </c>
      <c r="D547" s="1"/>
      <c r="E547" s="24" t="n">
        <f aca="false">+E546-F546</f>
        <v>0</v>
      </c>
      <c r="F547" s="24"/>
      <c r="G547" s="58" t="str">
        <f aca="false">IF(ISERR(F547/E547),"-",F547/E547)</f>
        <v>-</v>
      </c>
      <c r="H547" s="24"/>
      <c r="I547" s="24"/>
      <c r="J547" s="24"/>
      <c r="K547" s="24"/>
      <c r="L547" s="24" t="n">
        <f aca="false">SUM(H547:K547)</f>
        <v>0</v>
      </c>
      <c r="M547" s="58" t="str">
        <f aca="false">IF(ISERROR(1-(K547/L547)),"-",1-(K547/L547))</f>
        <v>-</v>
      </c>
      <c r="N547" s="59" t="str">
        <f aca="false">IF(ISERROR(L547/E547),"-",L547/E547)</f>
        <v>-</v>
      </c>
      <c r="O547" s="60" t="str">
        <f aca="false">IF(ISERROR(L547/E547),"-",L547/E547)</f>
        <v>-</v>
      </c>
      <c r="P547" s="60" t="n">
        <v>0.950000000000082</v>
      </c>
      <c r="Q547" s="60" t="n">
        <v>0.850000000000041</v>
      </c>
      <c r="R547" s="61"/>
      <c r="S547" s="1"/>
      <c r="T547" s="24" t="n">
        <f aca="false">+T546-U546</f>
        <v>0</v>
      </c>
      <c r="U547" s="24"/>
      <c r="V547" s="58" t="str">
        <f aca="false">IF(ISERR(U547/T547),"-",U547/T547)</f>
        <v>-</v>
      </c>
      <c r="W547" s="24"/>
      <c r="X547" s="24"/>
      <c r="Y547" s="24"/>
      <c r="Z547" s="24"/>
      <c r="AA547" s="24" t="n">
        <f aca="false">SUM(W547:Z547)</f>
        <v>0</v>
      </c>
      <c r="AB547" s="58" t="str">
        <f aca="false">IF(ISERROR(1-(Z547/AA547)),"-",1-(Z547/AA547))</f>
        <v>-</v>
      </c>
      <c r="AC547" s="59" t="str">
        <f aca="false">IF(ISERROR(AA547/T547),"-",AA547/T547)</f>
        <v>-</v>
      </c>
      <c r="AD547" s="60" t="str">
        <f aca="false">IF(ISERROR(AA547/T547),"-",AA547/T547)</f>
        <v>-</v>
      </c>
      <c r="AE547" s="60" t="n">
        <v>0.95</v>
      </c>
      <c r="AF547" s="60" t="n">
        <v>0.85</v>
      </c>
      <c r="AG547" s="61"/>
      <c r="AH547" s="1"/>
      <c r="AI547" s="1"/>
      <c r="AJ547" s="1"/>
      <c r="AK547" s="1"/>
    </row>
    <row r="548" customFormat="false" ht="14.25" hidden="false" customHeight="true" outlineLevel="0" collapsed="false">
      <c r="A548" s="1"/>
      <c r="B548" s="65" t="s">
        <v>47</v>
      </c>
      <c r="C548" s="64" t="n">
        <v>45831</v>
      </c>
      <c r="D548" s="1"/>
      <c r="E548" s="24" t="n">
        <f aca="false">+E547-F547</f>
        <v>0</v>
      </c>
      <c r="F548" s="24"/>
      <c r="G548" s="58" t="str">
        <f aca="false">IF(ISERR(F548/E548),"-",F548/E548)</f>
        <v>-</v>
      </c>
      <c r="H548" s="24"/>
      <c r="I548" s="24"/>
      <c r="J548" s="24"/>
      <c r="K548" s="24"/>
      <c r="L548" s="24" t="n">
        <f aca="false">SUM(H548:K548)</f>
        <v>0</v>
      </c>
      <c r="M548" s="58" t="str">
        <f aca="false">IF(ISERROR(1-(K548/L548)),"-",1-(K548/L548))</f>
        <v>-</v>
      </c>
      <c r="N548" s="59" t="str">
        <f aca="false">IF(ISERROR(L548/E548),"-",L548/E548)</f>
        <v>-</v>
      </c>
      <c r="O548" s="60" t="str">
        <f aca="false">IF(ISERROR(L548/E548),"-",L548/E548)</f>
        <v>-</v>
      </c>
      <c r="P548" s="60" t="n">
        <v>0.950000000000082</v>
      </c>
      <c r="Q548" s="60" t="n">
        <v>0.850000000000041</v>
      </c>
      <c r="R548" s="61"/>
      <c r="S548" s="1"/>
      <c r="T548" s="24" t="n">
        <f aca="false">+T547-U547</f>
        <v>0</v>
      </c>
      <c r="U548" s="24"/>
      <c r="V548" s="58" t="str">
        <f aca="false">IF(ISERR(U548/T548),"-",U548/T548)</f>
        <v>-</v>
      </c>
      <c r="W548" s="24"/>
      <c r="X548" s="24"/>
      <c r="Y548" s="24"/>
      <c r="Z548" s="24"/>
      <c r="AA548" s="24" t="n">
        <f aca="false">SUM(W548:Z548)</f>
        <v>0</v>
      </c>
      <c r="AB548" s="58" t="str">
        <f aca="false">IF(ISERROR(1-(Z548/AA548)),"-",1-(Z548/AA548))</f>
        <v>-</v>
      </c>
      <c r="AC548" s="59" t="str">
        <f aca="false">IF(ISERROR(AA548/T548),"-",AA548/T548)</f>
        <v>-</v>
      </c>
      <c r="AD548" s="60" t="str">
        <f aca="false">IF(ISERROR(AA548/T548),"-",AA548/T548)</f>
        <v>-</v>
      </c>
      <c r="AE548" s="60" t="n">
        <v>0.95</v>
      </c>
      <c r="AF548" s="60" t="n">
        <v>0.85</v>
      </c>
      <c r="AG548" s="61"/>
      <c r="AH548" s="1"/>
      <c r="AI548" s="1"/>
      <c r="AJ548" s="1"/>
      <c r="AK548" s="1"/>
    </row>
    <row r="549" customFormat="false" ht="14.25" hidden="false" customHeight="true" outlineLevel="0" collapsed="false">
      <c r="A549" s="1"/>
      <c r="B549" s="65" t="s">
        <v>47</v>
      </c>
      <c r="C549" s="64" t="n">
        <v>45832</v>
      </c>
      <c r="D549" s="1"/>
      <c r="E549" s="24" t="n">
        <f aca="false">+E548-F548</f>
        <v>0</v>
      </c>
      <c r="F549" s="24"/>
      <c r="G549" s="58" t="str">
        <f aca="false">IF(ISERR(F549/E549),"-",F549/E549)</f>
        <v>-</v>
      </c>
      <c r="H549" s="24"/>
      <c r="I549" s="24"/>
      <c r="J549" s="24"/>
      <c r="K549" s="24"/>
      <c r="L549" s="24" t="n">
        <f aca="false">SUM(H549:K549)</f>
        <v>0</v>
      </c>
      <c r="M549" s="58" t="str">
        <f aca="false">IF(ISERROR(1-(K549/L549)),"-",1-(K549/L549))</f>
        <v>-</v>
      </c>
      <c r="N549" s="59" t="str">
        <f aca="false">IF(ISERROR(L549/E549),"-",L549/E549)</f>
        <v>-</v>
      </c>
      <c r="O549" s="60" t="str">
        <f aca="false">IF(ISERROR(L549/E549),"-",L549/E549)</f>
        <v>-</v>
      </c>
      <c r="P549" s="60" t="n">
        <v>0.950000000000082</v>
      </c>
      <c r="Q549" s="60" t="n">
        <v>0.850000000000041</v>
      </c>
      <c r="R549" s="61"/>
      <c r="S549" s="1"/>
      <c r="T549" s="24" t="n">
        <f aca="false">+T548-U548</f>
        <v>0</v>
      </c>
      <c r="U549" s="24"/>
      <c r="V549" s="58" t="str">
        <f aca="false">IF(ISERR(U549/T549),"-",U549/T549)</f>
        <v>-</v>
      </c>
      <c r="W549" s="24"/>
      <c r="X549" s="24"/>
      <c r="Y549" s="24"/>
      <c r="Z549" s="24"/>
      <c r="AA549" s="24" t="n">
        <f aca="false">SUM(W549:Z549)</f>
        <v>0</v>
      </c>
      <c r="AB549" s="58" t="str">
        <f aca="false">IF(ISERROR(1-(Z549/AA549)),"-",1-(Z549/AA549))</f>
        <v>-</v>
      </c>
      <c r="AC549" s="59" t="str">
        <f aca="false">IF(ISERROR(AA549/T549),"-",AA549/T549)</f>
        <v>-</v>
      </c>
      <c r="AD549" s="60" t="str">
        <f aca="false">IF(ISERROR(AA549/T549),"-",AA549/T549)</f>
        <v>-</v>
      </c>
      <c r="AE549" s="60" t="n">
        <v>0.95</v>
      </c>
      <c r="AF549" s="60" t="n">
        <v>0.85</v>
      </c>
      <c r="AG549" s="61"/>
      <c r="AH549" s="1"/>
      <c r="AI549" s="1"/>
      <c r="AJ549" s="1"/>
      <c r="AK549" s="1"/>
    </row>
    <row r="550" customFormat="false" ht="14.25" hidden="false" customHeight="true" outlineLevel="0" collapsed="false">
      <c r="A550" s="1"/>
      <c r="B550" s="65" t="s">
        <v>47</v>
      </c>
      <c r="C550" s="64" t="n">
        <v>45833</v>
      </c>
      <c r="D550" s="1"/>
      <c r="E550" s="24" t="n">
        <f aca="false">+E549-F549</f>
        <v>0</v>
      </c>
      <c r="F550" s="24"/>
      <c r="G550" s="58" t="str">
        <f aca="false">IF(ISERR(F550/E550),"-",F550/E550)</f>
        <v>-</v>
      </c>
      <c r="H550" s="24"/>
      <c r="I550" s="24"/>
      <c r="J550" s="24"/>
      <c r="K550" s="24"/>
      <c r="L550" s="24" t="n">
        <f aca="false">SUM(H550:K550)</f>
        <v>0</v>
      </c>
      <c r="M550" s="58" t="str">
        <f aca="false">IF(ISERROR(1-(K550/L550)),"-",1-(K550/L550))</f>
        <v>-</v>
      </c>
      <c r="N550" s="59" t="str">
        <f aca="false">IF(ISERROR(L550/E550),"-",L550/E550)</f>
        <v>-</v>
      </c>
      <c r="O550" s="60" t="str">
        <f aca="false">IF(ISERROR(L550/E550),"-",L550/E550)</f>
        <v>-</v>
      </c>
      <c r="P550" s="60" t="n">
        <v>0.950000000000082</v>
      </c>
      <c r="Q550" s="60" t="n">
        <v>0.850000000000041</v>
      </c>
      <c r="R550" s="61"/>
      <c r="S550" s="1"/>
      <c r="T550" s="24" t="n">
        <f aca="false">+T549-U549</f>
        <v>0</v>
      </c>
      <c r="U550" s="24"/>
      <c r="V550" s="58" t="str">
        <f aca="false">IF(ISERR(U550/T550),"-",U550/T550)</f>
        <v>-</v>
      </c>
      <c r="W550" s="24"/>
      <c r="X550" s="24"/>
      <c r="Y550" s="24"/>
      <c r="Z550" s="24"/>
      <c r="AA550" s="24" t="n">
        <f aca="false">SUM(W550:Z550)</f>
        <v>0</v>
      </c>
      <c r="AB550" s="58" t="str">
        <f aca="false">IF(ISERROR(1-(Z550/AA550)),"-",1-(Z550/AA550))</f>
        <v>-</v>
      </c>
      <c r="AC550" s="59" t="str">
        <f aca="false">IF(ISERROR(AA550/T550),"-",AA550/T550)</f>
        <v>-</v>
      </c>
      <c r="AD550" s="60" t="str">
        <f aca="false">IF(ISERROR(AA550/T550),"-",AA550/T550)</f>
        <v>-</v>
      </c>
      <c r="AE550" s="60" t="n">
        <v>0.95</v>
      </c>
      <c r="AF550" s="60" t="n">
        <v>0.85</v>
      </c>
      <c r="AG550" s="61"/>
      <c r="AH550" s="1"/>
      <c r="AI550" s="1"/>
      <c r="AJ550" s="1"/>
      <c r="AK550" s="1"/>
    </row>
    <row r="551" customFormat="false" ht="14.25" hidden="false" customHeight="true" outlineLevel="0" collapsed="false">
      <c r="A551" s="1"/>
      <c r="B551" s="65" t="s">
        <v>47</v>
      </c>
      <c r="C551" s="64" t="n">
        <v>45834</v>
      </c>
      <c r="D551" s="1"/>
      <c r="E551" s="24" t="n">
        <f aca="false">+E550-F550</f>
        <v>0</v>
      </c>
      <c r="F551" s="24"/>
      <c r="G551" s="58" t="str">
        <f aca="false">IF(ISERR(F551/E551),"-",F551/E551)</f>
        <v>-</v>
      </c>
      <c r="H551" s="24"/>
      <c r="I551" s="24"/>
      <c r="J551" s="24"/>
      <c r="K551" s="24"/>
      <c r="L551" s="24" t="n">
        <f aca="false">SUM(H551:K551)</f>
        <v>0</v>
      </c>
      <c r="M551" s="58" t="str">
        <f aca="false">IF(ISERROR(1-(K551/L551)),"-",1-(K551/L551))</f>
        <v>-</v>
      </c>
      <c r="N551" s="59" t="str">
        <f aca="false">IF(ISERROR(L551/E551),"-",L551/E551)</f>
        <v>-</v>
      </c>
      <c r="O551" s="60" t="str">
        <f aca="false">IF(ISERROR(L551/E551),"-",L551/E551)</f>
        <v>-</v>
      </c>
      <c r="P551" s="60" t="n">
        <v>0.950000000000082</v>
      </c>
      <c r="Q551" s="60" t="n">
        <v>0.850000000000041</v>
      </c>
      <c r="R551" s="61"/>
      <c r="S551" s="1"/>
      <c r="T551" s="24" t="n">
        <f aca="false">+T550-U550</f>
        <v>0</v>
      </c>
      <c r="U551" s="24"/>
      <c r="V551" s="58" t="str">
        <f aca="false">IF(ISERR(U551/T551),"-",U551/T551)</f>
        <v>-</v>
      </c>
      <c r="W551" s="24"/>
      <c r="X551" s="24"/>
      <c r="Y551" s="24"/>
      <c r="Z551" s="24"/>
      <c r="AA551" s="24" t="n">
        <f aca="false">SUM(W551:Z551)</f>
        <v>0</v>
      </c>
      <c r="AB551" s="58" t="str">
        <f aca="false">IF(ISERROR(1-(Z551/AA551)),"-",1-(Z551/AA551))</f>
        <v>-</v>
      </c>
      <c r="AC551" s="59" t="str">
        <f aca="false">IF(ISERROR(AA551/T551),"-",AA551/T551)</f>
        <v>-</v>
      </c>
      <c r="AD551" s="60" t="str">
        <f aca="false">IF(ISERROR(AA551/T551),"-",AA551/T551)</f>
        <v>-</v>
      </c>
      <c r="AE551" s="60" t="n">
        <v>0.95</v>
      </c>
      <c r="AF551" s="60" t="n">
        <v>0.85</v>
      </c>
      <c r="AG551" s="61"/>
      <c r="AH551" s="1"/>
      <c r="AI551" s="1"/>
      <c r="AJ551" s="1"/>
      <c r="AK551" s="1"/>
    </row>
    <row r="552" customFormat="false" ht="14.25" hidden="false" customHeight="true" outlineLevel="0" collapsed="false">
      <c r="A552" s="1"/>
      <c r="B552" s="65" t="s">
        <v>47</v>
      </c>
      <c r="C552" s="64" t="n">
        <v>45835</v>
      </c>
      <c r="D552" s="1"/>
      <c r="E552" s="24" t="n">
        <f aca="false">+E551-F551</f>
        <v>0</v>
      </c>
      <c r="F552" s="24"/>
      <c r="G552" s="58" t="str">
        <f aca="false">IF(ISERR(F552/E552),"-",F552/E552)</f>
        <v>-</v>
      </c>
      <c r="H552" s="24"/>
      <c r="I552" s="24"/>
      <c r="J552" s="24"/>
      <c r="K552" s="24"/>
      <c r="L552" s="24" t="n">
        <f aca="false">SUM(H552:K552)</f>
        <v>0</v>
      </c>
      <c r="M552" s="58" t="str">
        <f aca="false">IF(ISERROR(1-(K552/L552)),"-",1-(K552/L552))</f>
        <v>-</v>
      </c>
      <c r="N552" s="59" t="str">
        <f aca="false">IF(ISERROR(L552/E552),"-",L552/E552)</f>
        <v>-</v>
      </c>
      <c r="O552" s="60" t="str">
        <f aca="false">IF(ISERROR(L552/E552),"-",L552/E552)</f>
        <v>-</v>
      </c>
      <c r="P552" s="60" t="n">
        <v>0.950000000000083</v>
      </c>
      <c r="Q552" s="60" t="n">
        <v>0.850000000000041</v>
      </c>
      <c r="R552" s="61"/>
      <c r="S552" s="1"/>
      <c r="T552" s="24" t="n">
        <f aca="false">+T551-U551</f>
        <v>0</v>
      </c>
      <c r="U552" s="24"/>
      <c r="V552" s="58" t="str">
        <f aca="false">IF(ISERR(U552/T552),"-",U552/T552)</f>
        <v>-</v>
      </c>
      <c r="W552" s="24"/>
      <c r="X552" s="24"/>
      <c r="Y552" s="24"/>
      <c r="Z552" s="24"/>
      <c r="AA552" s="24" t="n">
        <f aca="false">SUM(W552:Z552)</f>
        <v>0</v>
      </c>
      <c r="AB552" s="58" t="str">
        <f aca="false">IF(ISERROR(1-(Z552/AA552)),"-",1-(Z552/AA552))</f>
        <v>-</v>
      </c>
      <c r="AC552" s="59" t="str">
        <f aca="false">IF(ISERROR(AA552/T552),"-",AA552/T552)</f>
        <v>-</v>
      </c>
      <c r="AD552" s="60" t="str">
        <f aca="false">IF(ISERROR(AA552/T552),"-",AA552/T552)</f>
        <v>-</v>
      </c>
      <c r="AE552" s="60" t="n">
        <v>0.95</v>
      </c>
      <c r="AF552" s="60" t="n">
        <v>0.85</v>
      </c>
      <c r="AG552" s="61"/>
      <c r="AH552" s="1"/>
      <c r="AI552" s="1"/>
      <c r="AJ552" s="1"/>
      <c r="AK552" s="1"/>
    </row>
    <row r="553" customFormat="false" ht="14.25" hidden="false" customHeight="true" outlineLevel="0" collapsed="false">
      <c r="A553" s="1"/>
      <c r="B553" s="65" t="s">
        <v>47</v>
      </c>
      <c r="C553" s="64" t="n">
        <v>45836</v>
      </c>
      <c r="D553" s="1"/>
      <c r="E553" s="24" t="n">
        <f aca="false">+E552-F552</f>
        <v>0</v>
      </c>
      <c r="F553" s="24"/>
      <c r="G553" s="58" t="str">
        <f aca="false">IF(ISERR(F553/E553),"-",F553/E553)</f>
        <v>-</v>
      </c>
      <c r="H553" s="24"/>
      <c r="I553" s="24"/>
      <c r="J553" s="24"/>
      <c r="K553" s="24"/>
      <c r="L553" s="24" t="n">
        <f aca="false">SUM(H553:K553)</f>
        <v>0</v>
      </c>
      <c r="M553" s="58" t="str">
        <f aca="false">IF(ISERROR(1-(K553/L553)),"-",1-(K553/L553))</f>
        <v>-</v>
      </c>
      <c r="N553" s="59" t="str">
        <f aca="false">IF(ISERROR(L553/E553),"-",L553/E553)</f>
        <v>-</v>
      </c>
      <c r="O553" s="60" t="str">
        <f aca="false">IF(ISERROR(L553/E553),"-",L553/E553)</f>
        <v>-</v>
      </c>
      <c r="P553" s="60" t="n">
        <v>0.950000000000083</v>
      </c>
      <c r="Q553" s="60" t="n">
        <v>0.850000000000041</v>
      </c>
      <c r="R553" s="61"/>
      <c r="S553" s="1"/>
      <c r="T553" s="24" t="n">
        <f aca="false">+T552-U552</f>
        <v>0</v>
      </c>
      <c r="U553" s="24"/>
      <c r="V553" s="58" t="str">
        <f aca="false">IF(ISERR(U553/T553),"-",U553/T553)</f>
        <v>-</v>
      </c>
      <c r="W553" s="24"/>
      <c r="X553" s="24"/>
      <c r="Y553" s="24"/>
      <c r="Z553" s="24"/>
      <c r="AA553" s="24" t="n">
        <f aca="false">SUM(W553:Z553)</f>
        <v>0</v>
      </c>
      <c r="AB553" s="58" t="str">
        <f aca="false">IF(ISERROR(1-(Z553/AA553)),"-",1-(Z553/AA553))</f>
        <v>-</v>
      </c>
      <c r="AC553" s="59" t="str">
        <f aca="false">IF(ISERROR(AA553/T553),"-",AA553/T553)</f>
        <v>-</v>
      </c>
      <c r="AD553" s="60" t="str">
        <f aca="false">IF(ISERROR(AA553/T553),"-",AA553/T553)</f>
        <v>-</v>
      </c>
      <c r="AE553" s="60" t="n">
        <v>0.95</v>
      </c>
      <c r="AF553" s="60" t="n">
        <v>0.85</v>
      </c>
      <c r="AG553" s="61"/>
      <c r="AH553" s="1"/>
      <c r="AI553" s="1"/>
      <c r="AJ553" s="1"/>
      <c r="AK553" s="1"/>
    </row>
    <row r="554" customFormat="false" ht="14.25" hidden="false" customHeight="true" outlineLevel="0" collapsed="false">
      <c r="A554" s="1"/>
      <c r="B554" s="65" t="s">
        <v>47</v>
      </c>
      <c r="C554" s="64" t="n">
        <v>45837</v>
      </c>
      <c r="D554" s="1"/>
      <c r="E554" s="24" t="n">
        <f aca="false">+E553-F553</f>
        <v>0</v>
      </c>
      <c r="F554" s="24"/>
      <c r="G554" s="58" t="str">
        <f aca="false">IF(ISERR(F554/E554),"-",F554/E554)</f>
        <v>-</v>
      </c>
      <c r="H554" s="24"/>
      <c r="I554" s="24"/>
      <c r="J554" s="24"/>
      <c r="K554" s="24"/>
      <c r="L554" s="24" t="n">
        <f aca="false">SUM(H554:K554)</f>
        <v>0</v>
      </c>
      <c r="M554" s="58" t="str">
        <f aca="false">IF(ISERROR(1-(K554/L554)),"-",1-(K554/L554))</f>
        <v>-</v>
      </c>
      <c r="N554" s="59" t="str">
        <f aca="false">IF(ISERROR(L554/E554),"-",L554/E554)</f>
        <v>-</v>
      </c>
      <c r="O554" s="60" t="str">
        <f aca="false">IF(ISERROR(L554/E554),"-",L554/E554)</f>
        <v>-</v>
      </c>
      <c r="P554" s="60" t="n">
        <v>0.950000000000083</v>
      </c>
      <c r="Q554" s="60" t="n">
        <v>0.850000000000041</v>
      </c>
      <c r="R554" s="61"/>
      <c r="S554" s="1"/>
      <c r="T554" s="24" t="n">
        <f aca="false">+T553-U553</f>
        <v>0</v>
      </c>
      <c r="U554" s="24"/>
      <c r="V554" s="58" t="str">
        <f aca="false">IF(ISERR(U554/T554),"-",U554/T554)</f>
        <v>-</v>
      </c>
      <c r="W554" s="24"/>
      <c r="X554" s="24"/>
      <c r="Y554" s="24"/>
      <c r="Z554" s="24"/>
      <c r="AA554" s="24" t="n">
        <f aca="false">SUM(W554:Z554)</f>
        <v>0</v>
      </c>
      <c r="AB554" s="58" t="str">
        <f aca="false">IF(ISERROR(1-(Z554/AA554)),"-",1-(Z554/AA554))</f>
        <v>-</v>
      </c>
      <c r="AC554" s="59" t="str">
        <f aca="false">IF(ISERROR(AA554/T554),"-",AA554/T554)</f>
        <v>-</v>
      </c>
      <c r="AD554" s="60" t="str">
        <f aca="false">IF(ISERROR(AA554/T554),"-",AA554/T554)</f>
        <v>-</v>
      </c>
      <c r="AE554" s="60" t="n">
        <v>0.95</v>
      </c>
      <c r="AF554" s="60" t="n">
        <v>0.85</v>
      </c>
      <c r="AG554" s="61"/>
      <c r="AH554" s="1"/>
      <c r="AI554" s="1"/>
      <c r="AJ554" s="1"/>
      <c r="AK554" s="1"/>
    </row>
    <row r="555" customFormat="false" ht="14.25" hidden="false" customHeight="true" outlineLevel="0" collapsed="false">
      <c r="A555" s="1"/>
      <c r="B555" s="65" t="s">
        <v>47</v>
      </c>
      <c r="C555" s="64" t="n">
        <v>45838</v>
      </c>
      <c r="D555" s="1"/>
      <c r="E555" s="24" t="n">
        <f aca="false">+E554-F554</f>
        <v>0</v>
      </c>
      <c r="F555" s="24"/>
      <c r="G555" s="58" t="str">
        <f aca="false">IF(ISERR(F555/E555),"-",F555/E555)</f>
        <v>-</v>
      </c>
      <c r="H555" s="24"/>
      <c r="I555" s="24"/>
      <c r="J555" s="24"/>
      <c r="K555" s="24"/>
      <c r="L555" s="24" t="n">
        <f aca="false">SUM(H555:K555)</f>
        <v>0</v>
      </c>
      <c r="M555" s="58" t="str">
        <f aca="false">IF(ISERROR(1-(K555/L555)),"-",1-(K555/L555))</f>
        <v>-</v>
      </c>
      <c r="N555" s="59" t="str">
        <f aca="false">IF(ISERROR(L555/E555),"-",L555/E555)</f>
        <v>-</v>
      </c>
      <c r="O555" s="60" t="str">
        <f aca="false">IF(ISERROR(L555/E555),"-",L555/E555)</f>
        <v>-</v>
      </c>
      <c r="P555" s="60" t="n">
        <v>0.950000000000083</v>
      </c>
      <c r="Q555" s="60" t="n">
        <v>0.850000000000042</v>
      </c>
      <c r="R555" s="61"/>
      <c r="S555" s="1"/>
      <c r="T555" s="24" t="n">
        <f aca="false">+T554-U554</f>
        <v>0</v>
      </c>
      <c r="U555" s="24"/>
      <c r="V555" s="58" t="str">
        <f aca="false">IF(ISERR(U555/T555),"-",U555/T555)</f>
        <v>-</v>
      </c>
      <c r="W555" s="24"/>
      <c r="X555" s="24"/>
      <c r="Y555" s="24"/>
      <c r="Z555" s="24"/>
      <c r="AA555" s="24" t="n">
        <f aca="false">SUM(W555:Z555)</f>
        <v>0</v>
      </c>
      <c r="AB555" s="58" t="str">
        <f aca="false">IF(ISERROR(1-(Z555/AA555)),"-",1-(Z555/AA555))</f>
        <v>-</v>
      </c>
      <c r="AC555" s="59" t="str">
        <f aca="false">IF(ISERROR(AA555/T555),"-",AA555/T555)</f>
        <v>-</v>
      </c>
      <c r="AD555" s="60" t="str">
        <f aca="false">IF(ISERROR(AA555/T555),"-",AA555/T555)</f>
        <v>-</v>
      </c>
      <c r="AE555" s="60" t="n">
        <v>0.95</v>
      </c>
      <c r="AF555" s="60" t="n">
        <v>0.85</v>
      </c>
      <c r="AG555" s="61"/>
      <c r="AH555" s="1"/>
      <c r="AI555" s="1"/>
      <c r="AJ555" s="1"/>
      <c r="AK555" s="1"/>
    </row>
    <row r="556" customFormat="false" ht="14.25" hidden="false" customHeight="true" outlineLevel="0" collapsed="false">
      <c r="A556" s="1"/>
      <c r="B556" s="65" t="s">
        <v>48</v>
      </c>
      <c r="C556" s="64" t="n">
        <v>45839</v>
      </c>
      <c r="D556" s="1"/>
      <c r="E556" s="24" t="n">
        <f aca="false">+E555-F555</f>
        <v>0</v>
      </c>
      <c r="F556" s="24"/>
      <c r="G556" s="58" t="str">
        <f aca="false">IF(ISERR(F556/E556),"-",F556/E556)</f>
        <v>-</v>
      </c>
      <c r="H556" s="24"/>
      <c r="I556" s="24"/>
      <c r="J556" s="24"/>
      <c r="K556" s="24"/>
      <c r="L556" s="24" t="n">
        <f aca="false">SUM(H556:K556)</f>
        <v>0</v>
      </c>
      <c r="M556" s="58" t="str">
        <f aca="false">IF(ISERROR(1-(K556/L556)),"-",1-(K556/L556))</f>
        <v>-</v>
      </c>
      <c r="N556" s="59" t="str">
        <f aca="false">IF(ISERROR(L556/E556),"-",L556/E556)</f>
        <v>-</v>
      </c>
      <c r="O556" s="60" t="str">
        <f aca="false">IF(ISERROR(L556/E556),"-",L556/E556)</f>
        <v>-</v>
      </c>
      <c r="P556" s="60" t="n">
        <v>0.950000000000083</v>
      </c>
      <c r="Q556" s="60" t="n">
        <v>0.850000000000042</v>
      </c>
      <c r="R556" s="61"/>
      <c r="S556" s="1"/>
      <c r="T556" s="24" t="n">
        <f aca="false">+T555-U555</f>
        <v>0</v>
      </c>
      <c r="U556" s="24"/>
      <c r="V556" s="58" t="str">
        <f aca="false">IF(ISERR(U556/T556),"-",U556/T556)</f>
        <v>-</v>
      </c>
      <c r="W556" s="24"/>
      <c r="X556" s="24"/>
      <c r="Y556" s="24"/>
      <c r="Z556" s="24"/>
      <c r="AA556" s="24" t="n">
        <f aca="false">SUM(W556:Z556)</f>
        <v>0</v>
      </c>
      <c r="AB556" s="58" t="str">
        <f aca="false">IF(ISERROR(1-(Z556/AA556)),"-",1-(Z556/AA556))</f>
        <v>-</v>
      </c>
      <c r="AC556" s="59" t="str">
        <f aca="false">IF(ISERROR(AA556/T556),"-",AA556/T556)</f>
        <v>-</v>
      </c>
      <c r="AD556" s="60" t="str">
        <f aca="false">IF(ISERROR(AA556/T556),"-",AA556/T556)</f>
        <v>-</v>
      </c>
      <c r="AE556" s="60" t="n">
        <v>0.95</v>
      </c>
      <c r="AF556" s="60" t="n">
        <v>0.85</v>
      </c>
      <c r="AG556" s="61"/>
      <c r="AH556" s="1"/>
      <c r="AI556" s="1"/>
      <c r="AJ556" s="1"/>
      <c r="AK556" s="1"/>
    </row>
    <row r="557" customFormat="false" ht="14.25" hidden="false" customHeight="true" outlineLevel="0" collapsed="false">
      <c r="A557" s="1"/>
      <c r="B557" s="65" t="s">
        <v>48</v>
      </c>
      <c r="C557" s="64" t="n">
        <v>45840</v>
      </c>
      <c r="D557" s="1"/>
      <c r="E557" s="24" t="n">
        <f aca="false">+E556-F556</f>
        <v>0</v>
      </c>
      <c r="F557" s="24"/>
      <c r="G557" s="58" t="str">
        <f aca="false">IF(ISERR(F557/E557),"-",F557/E557)</f>
        <v>-</v>
      </c>
      <c r="H557" s="24"/>
      <c r="I557" s="24"/>
      <c r="J557" s="24"/>
      <c r="K557" s="24"/>
      <c r="L557" s="24" t="n">
        <f aca="false">SUM(H557:K557)</f>
        <v>0</v>
      </c>
      <c r="M557" s="58" t="str">
        <f aca="false">IF(ISERROR(1-(K557/L557)),"-",1-(K557/L557))</f>
        <v>-</v>
      </c>
      <c r="N557" s="59" t="str">
        <f aca="false">IF(ISERROR(L557/E557),"-",L557/E557)</f>
        <v>-</v>
      </c>
      <c r="O557" s="60" t="str">
        <f aca="false">IF(ISERROR(L557/E557),"-",L557/E557)</f>
        <v>-</v>
      </c>
      <c r="P557" s="60" t="n">
        <v>0.950000000000083</v>
      </c>
      <c r="Q557" s="60" t="n">
        <v>0.850000000000042</v>
      </c>
      <c r="R557" s="61"/>
      <c r="S557" s="1"/>
      <c r="T557" s="24" t="n">
        <f aca="false">+T556-U556</f>
        <v>0</v>
      </c>
      <c r="U557" s="24"/>
      <c r="V557" s="58" t="str">
        <f aca="false">IF(ISERR(U557/T557),"-",U557/T557)</f>
        <v>-</v>
      </c>
      <c r="W557" s="24"/>
      <c r="X557" s="24"/>
      <c r="Y557" s="24"/>
      <c r="Z557" s="24"/>
      <c r="AA557" s="24" t="n">
        <f aca="false">SUM(W557:Z557)</f>
        <v>0</v>
      </c>
      <c r="AB557" s="58" t="str">
        <f aca="false">IF(ISERROR(1-(Z557/AA557)),"-",1-(Z557/AA557))</f>
        <v>-</v>
      </c>
      <c r="AC557" s="59" t="str">
        <f aca="false">IF(ISERROR(AA557/T557),"-",AA557/T557)</f>
        <v>-</v>
      </c>
      <c r="AD557" s="60" t="str">
        <f aca="false">IF(ISERROR(AA557/T557),"-",AA557/T557)</f>
        <v>-</v>
      </c>
      <c r="AE557" s="60" t="n">
        <v>0.95</v>
      </c>
      <c r="AF557" s="60" t="n">
        <v>0.85</v>
      </c>
      <c r="AG557" s="61"/>
      <c r="AH557" s="1"/>
      <c r="AI557" s="1"/>
      <c r="AJ557" s="1"/>
      <c r="AK557" s="1"/>
    </row>
    <row r="558" customFormat="false" ht="14.25" hidden="false" customHeight="true" outlineLevel="0" collapsed="false">
      <c r="A558" s="1"/>
      <c r="B558" s="65" t="s">
        <v>48</v>
      </c>
      <c r="C558" s="64" t="n">
        <v>45841</v>
      </c>
      <c r="D558" s="1"/>
      <c r="E558" s="24" t="n">
        <f aca="false">+E557-F557</f>
        <v>0</v>
      </c>
      <c r="F558" s="24"/>
      <c r="G558" s="58" t="str">
        <f aca="false">IF(ISERR(F558/E558),"-",F558/E558)</f>
        <v>-</v>
      </c>
      <c r="H558" s="24"/>
      <c r="I558" s="24"/>
      <c r="J558" s="24"/>
      <c r="K558" s="24"/>
      <c r="L558" s="24" t="n">
        <f aca="false">SUM(H558:K558)</f>
        <v>0</v>
      </c>
      <c r="M558" s="58" t="str">
        <f aca="false">IF(ISERROR(1-(K558/L558)),"-",1-(K558/L558))</f>
        <v>-</v>
      </c>
      <c r="N558" s="59" t="str">
        <f aca="false">IF(ISERROR(L558/E558),"-",L558/E558)</f>
        <v>-</v>
      </c>
      <c r="O558" s="60" t="str">
        <f aca="false">IF(ISERROR(L558/E558),"-",L558/E558)</f>
        <v>-</v>
      </c>
      <c r="P558" s="60" t="n">
        <v>0.950000000000084</v>
      </c>
      <c r="Q558" s="60" t="n">
        <v>0.850000000000042</v>
      </c>
      <c r="R558" s="61"/>
      <c r="S558" s="1"/>
      <c r="T558" s="24" t="n">
        <f aca="false">+T557-U557</f>
        <v>0</v>
      </c>
      <c r="U558" s="24"/>
      <c r="V558" s="58" t="str">
        <f aca="false">IF(ISERR(U558/T558),"-",U558/T558)</f>
        <v>-</v>
      </c>
      <c r="W558" s="24"/>
      <c r="X558" s="24"/>
      <c r="Y558" s="24"/>
      <c r="Z558" s="24"/>
      <c r="AA558" s="24" t="n">
        <f aca="false">SUM(W558:Z558)</f>
        <v>0</v>
      </c>
      <c r="AB558" s="58" t="str">
        <f aca="false">IF(ISERROR(1-(Z558/AA558)),"-",1-(Z558/AA558))</f>
        <v>-</v>
      </c>
      <c r="AC558" s="59" t="str">
        <f aca="false">IF(ISERROR(AA558/T558),"-",AA558/T558)</f>
        <v>-</v>
      </c>
      <c r="AD558" s="60" t="str">
        <f aca="false">IF(ISERROR(AA558/T558),"-",AA558/T558)</f>
        <v>-</v>
      </c>
      <c r="AE558" s="60" t="n">
        <v>0.95</v>
      </c>
      <c r="AF558" s="60" t="n">
        <v>0.85</v>
      </c>
      <c r="AG558" s="61"/>
      <c r="AH558" s="1"/>
      <c r="AI558" s="1"/>
      <c r="AJ558" s="1"/>
      <c r="AK558" s="1"/>
    </row>
    <row r="559" customFormat="false" ht="14.25" hidden="false" customHeight="true" outlineLevel="0" collapsed="false">
      <c r="A559" s="1"/>
      <c r="B559" s="65" t="s">
        <v>48</v>
      </c>
      <c r="C559" s="64" t="n">
        <v>45842</v>
      </c>
      <c r="D559" s="1"/>
      <c r="E559" s="24" t="n">
        <f aca="false">+E558-F558</f>
        <v>0</v>
      </c>
      <c r="F559" s="24"/>
      <c r="G559" s="58" t="str">
        <f aca="false">IF(ISERR(F559/E559),"-",F559/E559)</f>
        <v>-</v>
      </c>
      <c r="H559" s="24"/>
      <c r="I559" s="24"/>
      <c r="J559" s="24"/>
      <c r="K559" s="24"/>
      <c r="L559" s="24" t="n">
        <f aca="false">SUM(H559:K559)</f>
        <v>0</v>
      </c>
      <c r="M559" s="58" t="str">
        <f aca="false">IF(ISERROR(1-(K559/L559)),"-",1-(K559/L559))</f>
        <v>-</v>
      </c>
      <c r="N559" s="59" t="str">
        <f aca="false">IF(ISERROR(L559/E559),"-",L559/E559)</f>
        <v>-</v>
      </c>
      <c r="O559" s="60" t="str">
        <f aca="false">IF(ISERROR(L559/E559),"-",L559/E559)</f>
        <v>-</v>
      </c>
      <c r="P559" s="60" t="n">
        <v>0.950000000000084</v>
      </c>
      <c r="Q559" s="60" t="n">
        <v>0.850000000000042</v>
      </c>
      <c r="R559" s="61"/>
      <c r="S559" s="1"/>
      <c r="T559" s="24" t="n">
        <f aca="false">+T558-U558</f>
        <v>0</v>
      </c>
      <c r="U559" s="24"/>
      <c r="V559" s="58" t="str">
        <f aca="false">IF(ISERR(U559/T559),"-",U559/T559)</f>
        <v>-</v>
      </c>
      <c r="W559" s="24"/>
      <c r="X559" s="24"/>
      <c r="Y559" s="24"/>
      <c r="Z559" s="24"/>
      <c r="AA559" s="24" t="n">
        <f aca="false">SUM(W559:Z559)</f>
        <v>0</v>
      </c>
      <c r="AB559" s="58" t="str">
        <f aca="false">IF(ISERROR(1-(Z559/AA559)),"-",1-(Z559/AA559))</f>
        <v>-</v>
      </c>
      <c r="AC559" s="59" t="str">
        <f aca="false">IF(ISERROR(AA559/T559),"-",AA559/T559)</f>
        <v>-</v>
      </c>
      <c r="AD559" s="60" t="str">
        <f aca="false">IF(ISERROR(AA559/T559),"-",AA559/T559)</f>
        <v>-</v>
      </c>
      <c r="AE559" s="60" t="n">
        <v>0.95</v>
      </c>
      <c r="AF559" s="60" t="n">
        <v>0.85</v>
      </c>
      <c r="AG559" s="61"/>
      <c r="AH559" s="1"/>
      <c r="AI559" s="1"/>
      <c r="AJ559" s="1"/>
      <c r="AK559" s="1"/>
    </row>
    <row r="560" customFormat="false" ht="14.25" hidden="false" customHeight="true" outlineLevel="0" collapsed="false">
      <c r="A560" s="1"/>
      <c r="B560" s="65" t="s">
        <v>48</v>
      </c>
      <c r="C560" s="64" t="n">
        <v>45843</v>
      </c>
      <c r="D560" s="1"/>
      <c r="E560" s="24" t="n">
        <f aca="false">+E559-F559</f>
        <v>0</v>
      </c>
      <c r="F560" s="24"/>
      <c r="G560" s="58" t="str">
        <f aca="false">IF(ISERR(F560/E560),"-",F560/E560)</f>
        <v>-</v>
      </c>
      <c r="H560" s="24"/>
      <c r="I560" s="24"/>
      <c r="J560" s="24"/>
      <c r="K560" s="24"/>
      <c r="L560" s="24" t="n">
        <f aca="false">SUM(H560:K560)</f>
        <v>0</v>
      </c>
      <c r="M560" s="58" t="str">
        <f aca="false">IF(ISERROR(1-(K560/L560)),"-",1-(K560/L560))</f>
        <v>-</v>
      </c>
      <c r="N560" s="59" t="str">
        <f aca="false">IF(ISERROR(L560/E560),"-",L560/E560)</f>
        <v>-</v>
      </c>
      <c r="O560" s="60" t="str">
        <f aca="false">IF(ISERROR(L560/E560),"-",L560/E560)</f>
        <v>-</v>
      </c>
      <c r="P560" s="60" t="n">
        <v>0.950000000000084</v>
      </c>
      <c r="Q560" s="60" t="n">
        <v>0.850000000000042</v>
      </c>
      <c r="R560" s="61"/>
      <c r="S560" s="1"/>
      <c r="T560" s="24" t="n">
        <f aca="false">+T559-U559</f>
        <v>0</v>
      </c>
      <c r="U560" s="24"/>
      <c r="V560" s="58" t="str">
        <f aca="false">IF(ISERR(U560/T560),"-",U560/T560)</f>
        <v>-</v>
      </c>
      <c r="W560" s="24"/>
      <c r="X560" s="24"/>
      <c r="Y560" s="24"/>
      <c r="Z560" s="24"/>
      <c r="AA560" s="24" t="n">
        <f aca="false">SUM(W560:Z560)</f>
        <v>0</v>
      </c>
      <c r="AB560" s="58" t="str">
        <f aca="false">IF(ISERROR(1-(Z560/AA560)),"-",1-(Z560/AA560))</f>
        <v>-</v>
      </c>
      <c r="AC560" s="59" t="str">
        <f aca="false">IF(ISERROR(AA560/T560),"-",AA560/T560)</f>
        <v>-</v>
      </c>
      <c r="AD560" s="60" t="str">
        <f aca="false">IF(ISERROR(AA560/T560),"-",AA560/T560)</f>
        <v>-</v>
      </c>
      <c r="AE560" s="60" t="n">
        <v>0.95</v>
      </c>
      <c r="AF560" s="60" t="n">
        <v>0.85</v>
      </c>
      <c r="AG560" s="61"/>
      <c r="AH560" s="1"/>
      <c r="AI560" s="1"/>
      <c r="AJ560" s="1"/>
      <c r="AK560" s="1"/>
    </row>
    <row r="561" customFormat="false" ht="14.25" hidden="false" customHeight="true" outlineLevel="0" collapsed="false">
      <c r="A561" s="1"/>
      <c r="B561" s="65" t="s">
        <v>48</v>
      </c>
      <c r="C561" s="64" t="n">
        <v>45844</v>
      </c>
      <c r="D561" s="1"/>
      <c r="E561" s="24" t="n">
        <f aca="false">+E560-F560</f>
        <v>0</v>
      </c>
      <c r="F561" s="24"/>
      <c r="G561" s="58" t="str">
        <f aca="false">IF(ISERR(F561/E561),"-",F561/E561)</f>
        <v>-</v>
      </c>
      <c r="H561" s="24"/>
      <c r="I561" s="24"/>
      <c r="J561" s="24"/>
      <c r="K561" s="24"/>
      <c r="L561" s="24" t="n">
        <f aca="false">SUM(H561:K561)</f>
        <v>0</v>
      </c>
      <c r="M561" s="58" t="str">
        <f aca="false">IF(ISERROR(1-(K561/L561)),"-",1-(K561/L561))</f>
        <v>-</v>
      </c>
      <c r="N561" s="59" t="str">
        <f aca="false">IF(ISERROR(L561/E561),"-",L561/E561)</f>
        <v>-</v>
      </c>
      <c r="O561" s="60" t="str">
        <f aca="false">IF(ISERROR(L561/E561),"-",L561/E561)</f>
        <v>-</v>
      </c>
      <c r="P561" s="60" t="n">
        <v>0.950000000000084</v>
      </c>
      <c r="Q561" s="60" t="n">
        <v>0.850000000000042</v>
      </c>
      <c r="R561" s="61"/>
      <c r="S561" s="1"/>
      <c r="T561" s="24" t="n">
        <f aca="false">+T560-U560</f>
        <v>0</v>
      </c>
      <c r="U561" s="24"/>
      <c r="V561" s="58" t="str">
        <f aca="false">IF(ISERR(U561/T561),"-",U561/T561)</f>
        <v>-</v>
      </c>
      <c r="W561" s="24"/>
      <c r="X561" s="24"/>
      <c r="Y561" s="24"/>
      <c r="Z561" s="24"/>
      <c r="AA561" s="24" t="n">
        <f aca="false">SUM(W561:Z561)</f>
        <v>0</v>
      </c>
      <c r="AB561" s="58" t="str">
        <f aca="false">IF(ISERROR(1-(Z561/AA561)),"-",1-(Z561/AA561))</f>
        <v>-</v>
      </c>
      <c r="AC561" s="59" t="str">
        <f aca="false">IF(ISERROR(AA561/T561),"-",AA561/T561)</f>
        <v>-</v>
      </c>
      <c r="AD561" s="60" t="str">
        <f aca="false">IF(ISERROR(AA561/T561),"-",AA561/T561)</f>
        <v>-</v>
      </c>
      <c r="AE561" s="60" t="n">
        <v>0.95</v>
      </c>
      <c r="AF561" s="60" t="n">
        <v>0.85</v>
      </c>
      <c r="AG561" s="61"/>
      <c r="AH561" s="1"/>
      <c r="AI561" s="1"/>
      <c r="AJ561" s="1"/>
      <c r="AK561" s="1"/>
    </row>
    <row r="562" customFormat="false" ht="14.25" hidden="false" customHeight="true" outlineLevel="0" collapsed="false">
      <c r="A562" s="1"/>
      <c r="B562" s="65" t="s">
        <v>48</v>
      </c>
      <c r="C562" s="64" t="n">
        <v>45845</v>
      </c>
      <c r="D562" s="1"/>
      <c r="E562" s="24" t="n">
        <f aca="false">+E561-F561</f>
        <v>0</v>
      </c>
      <c r="F562" s="24"/>
      <c r="G562" s="58" t="str">
        <f aca="false">IF(ISERR(F562/E562),"-",F562/E562)</f>
        <v>-</v>
      </c>
      <c r="H562" s="24"/>
      <c r="I562" s="24"/>
      <c r="J562" s="24"/>
      <c r="K562" s="24"/>
      <c r="L562" s="24" t="n">
        <f aca="false">SUM(H562:K562)</f>
        <v>0</v>
      </c>
      <c r="M562" s="58" t="str">
        <f aca="false">IF(ISERROR(1-(K562/L562)),"-",1-(K562/L562))</f>
        <v>-</v>
      </c>
      <c r="N562" s="59" t="str">
        <f aca="false">IF(ISERROR(L562/E562),"-",L562/E562)</f>
        <v>-</v>
      </c>
      <c r="O562" s="60" t="str">
        <f aca="false">IF(ISERROR(L562/E562),"-",L562/E562)</f>
        <v>-</v>
      </c>
      <c r="P562" s="60" t="n">
        <v>0.950000000000084</v>
      </c>
      <c r="Q562" s="60" t="n">
        <v>0.850000000000042</v>
      </c>
      <c r="R562" s="61"/>
      <c r="S562" s="1"/>
      <c r="T562" s="24" t="n">
        <f aca="false">+T561-U561</f>
        <v>0</v>
      </c>
      <c r="U562" s="24"/>
      <c r="V562" s="58" t="str">
        <f aca="false">IF(ISERR(U562/T562),"-",U562/T562)</f>
        <v>-</v>
      </c>
      <c r="W562" s="24"/>
      <c r="X562" s="24"/>
      <c r="Y562" s="24"/>
      <c r="Z562" s="24"/>
      <c r="AA562" s="24" t="n">
        <f aca="false">SUM(W562:Z562)</f>
        <v>0</v>
      </c>
      <c r="AB562" s="58" t="str">
        <f aca="false">IF(ISERROR(1-(Z562/AA562)),"-",1-(Z562/AA562))</f>
        <v>-</v>
      </c>
      <c r="AC562" s="59" t="str">
        <f aca="false">IF(ISERROR(AA562/T562),"-",AA562/T562)</f>
        <v>-</v>
      </c>
      <c r="AD562" s="60" t="str">
        <f aca="false">IF(ISERROR(AA562/T562),"-",AA562/T562)</f>
        <v>-</v>
      </c>
      <c r="AE562" s="60" t="n">
        <v>0.95</v>
      </c>
      <c r="AF562" s="60" t="n">
        <v>0.85</v>
      </c>
      <c r="AG562" s="61"/>
      <c r="AH562" s="1"/>
      <c r="AI562" s="1"/>
      <c r="AJ562" s="1"/>
      <c r="AK562" s="1"/>
    </row>
    <row r="563" customFormat="false" ht="14.25" hidden="false" customHeight="true" outlineLevel="0" collapsed="false">
      <c r="A563" s="1"/>
      <c r="B563" s="65" t="s">
        <v>48</v>
      </c>
      <c r="C563" s="64" t="n">
        <v>45846</v>
      </c>
      <c r="D563" s="1"/>
      <c r="E563" s="24" t="n">
        <f aca="false">+E562-F562</f>
        <v>0</v>
      </c>
      <c r="F563" s="24"/>
      <c r="G563" s="58" t="str">
        <f aca="false">IF(ISERR(F563/E563),"-",F563/E563)</f>
        <v>-</v>
      </c>
      <c r="H563" s="24"/>
      <c r="I563" s="24"/>
      <c r="J563" s="24"/>
      <c r="K563" s="24"/>
      <c r="L563" s="24" t="n">
        <f aca="false">SUM(H563:K563)</f>
        <v>0</v>
      </c>
      <c r="M563" s="58" t="str">
        <f aca="false">IF(ISERROR(1-(K563/L563)),"-",1-(K563/L563))</f>
        <v>-</v>
      </c>
      <c r="N563" s="59" t="str">
        <f aca="false">IF(ISERROR(L563/E563),"-",L563/E563)</f>
        <v>-</v>
      </c>
      <c r="O563" s="60" t="str">
        <f aca="false">IF(ISERROR(L563/E563),"-",L563/E563)</f>
        <v>-</v>
      </c>
      <c r="P563" s="60" t="n">
        <v>0.950000000000084</v>
      </c>
      <c r="Q563" s="60" t="n">
        <v>0.850000000000042</v>
      </c>
      <c r="R563" s="61"/>
      <c r="S563" s="1"/>
      <c r="T563" s="24" t="n">
        <f aca="false">+T562-U562</f>
        <v>0</v>
      </c>
      <c r="U563" s="24"/>
      <c r="V563" s="58" t="str">
        <f aca="false">IF(ISERR(U563/T563),"-",U563/T563)</f>
        <v>-</v>
      </c>
      <c r="W563" s="24"/>
      <c r="X563" s="24"/>
      <c r="Y563" s="24"/>
      <c r="Z563" s="24"/>
      <c r="AA563" s="24" t="n">
        <f aca="false">SUM(W563:Z563)</f>
        <v>0</v>
      </c>
      <c r="AB563" s="58" t="str">
        <f aca="false">IF(ISERROR(1-(Z563/AA563)),"-",1-(Z563/AA563))</f>
        <v>-</v>
      </c>
      <c r="AC563" s="59" t="str">
        <f aca="false">IF(ISERROR(AA563/T563),"-",AA563/T563)</f>
        <v>-</v>
      </c>
      <c r="AD563" s="60" t="str">
        <f aca="false">IF(ISERROR(AA563/T563),"-",AA563/T563)</f>
        <v>-</v>
      </c>
      <c r="AE563" s="60" t="n">
        <v>0.95</v>
      </c>
      <c r="AF563" s="60" t="n">
        <v>0.85</v>
      </c>
      <c r="AG563" s="61"/>
      <c r="AH563" s="1"/>
      <c r="AI563" s="1"/>
      <c r="AJ563" s="1"/>
      <c r="AK563" s="1"/>
    </row>
    <row r="564" customFormat="false" ht="14.25" hidden="false" customHeight="true" outlineLevel="0" collapsed="false">
      <c r="A564" s="1"/>
      <c r="B564" s="65" t="s">
        <v>48</v>
      </c>
      <c r="C564" s="64" t="n">
        <v>45847</v>
      </c>
      <c r="D564" s="1"/>
      <c r="E564" s="24" t="n">
        <f aca="false">+E563-F563</f>
        <v>0</v>
      </c>
      <c r="F564" s="24"/>
      <c r="G564" s="58" t="str">
        <f aca="false">IF(ISERR(F564/E564),"-",F564/E564)</f>
        <v>-</v>
      </c>
      <c r="H564" s="24"/>
      <c r="I564" s="24"/>
      <c r="J564" s="24"/>
      <c r="K564" s="24"/>
      <c r="L564" s="24" t="n">
        <f aca="false">SUM(H564:K564)</f>
        <v>0</v>
      </c>
      <c r="M564" s="58" t="str">
        <f aca="false">IF(ISERROR(1-(K564/L564)),"-",1-(K564/L564))</f>
        <v>-</v>
      </c>
      <c r="N564" s="59" t="str">
        <f aca="false">IF(ISERROR(L564/E564),"-",L564/E564)</f>
        <v>-</v>
      </c>
      <c r="O564" s="60" t="str">
        <f aca="false">IF(ISERROR(L564/E564),"-",L564/E564)</f>
        <v>-</v>
      </c>
      <c r="P564" s="60" t="n">
        <v>0.950000000000085</v>
      </c>
      <c r="Q564" s="60" t="n">
        <v>0.850000000000042</v>
      </c>
      <c r="R564" s="61"/>
      <c r="S564" s="1"/>
      <c r="T564" s="24" t="n">
        <f aca="false">+T563-U563</f>
        <v>0</v>
      </c>
      <c r="U564" s="24"/>
      <c r="V564" s="58" t="str">
        <f aca="false">IF(ISERR(U564/T564),"-",U564/T564)</f>
        <v>-</v>
      </c>
      <c r="W564" s="24"/>
      <c r="X564" s="24"/>
      <c r="Y564" s="24"/>
      <c r="Z564" s="24"/>
      <c r="AA564" s="24" t="n">
        <f aca="false">SUM(W564:Z564)</f>
        <v>0</v>
      </c>
      <c r="AB564" s="58" t="str">
        <f aca="false">IF(ISERROR(1-(Z564/AA564)),"-",1-(Z564/AA564))</f>
        <v>-</v>
      </c>
      <c r="AC564" s="59" t="str">
        <f aca="false">IF(ISERROR(AA564/T564),"-",AA564/T564)</f>
        <v>-</v>
      </c>
      <c r="AD564" s="60" t="str">
        <f aca="false">IF(ISERROR(AA564/T564),"-",AA564/T564)</f>
        <v>-</v>
      </c>
      <c r="AE564" s="60" t="n">
        <v>0.95</v>
      </c>
      <c r="AF564" s="60" t="n">
        <v>0.85</v>
      </c>
      <c r="AG564" s="61"/>
      <c r="AH564" s="1"/>
      <c r="AI564" s="1"/>
      <c r="AJ564" s="1"/>
      <c r="AK564" s="1"/>
    </row>
    <row r="565" customFormat="false" ht="14.25" hidden="false" customHeight="true" outlineLevel="0" collapsed="false">
      <c r="A565" s="1"/>
      <c r="B565" s="65" t="s">
        <v>48</v>
      </c>
      <c r="C565" s="64" t="n">
        <v>45848</v>
      </c>
      <c r="D565" s="1"/>
      <c r="E565" s="24" t="n">
        <f aca="false">+E564-F564</f>
        <v>0</v>
      </c>
      <c r="F565" s="24"/>
      <c r="G565" s="58" t="str">
        <f aca="false">IF(ISERR(F565/E565),"-",F565/E565)</f>
        <v>-</v>
      </c>
      <c r="H565" s="24"/>
      <c r="I565" s="24"/>
      <c r="J565" s="24"/>
      <c r="K565" s="24"/>
      <c r="L565" s="24" t="n">
        <f aca="false">SUM(H565:K565)</f>
        <v>0</v>
      </c>
      <c r="M565" s="58" t="str">
        <f aca="false">IF(ISERROR(1-(K565/L565)),"-",1-(K565/L565))</f>
        <v>-</v>
      </c>
      <c r="N565" s="59" t="str">
        <f aca="false">IF(ISERROR(L565/E565),"-",L565/E565)</f>
        <v>-</v>
      </c>
      <c r="O565" s="60" t="str">
        <f aca="false">IF(ISERROR(L565/E565),"-",L565/E565)</f>
        <v>-</v>
      </c>
      <c r="P565" s="60" t="n">
        <v>0.950000000000085</v>
      </c>
      <c r="Q565" s="60" t="n">
        <v>0.850000000000042</v>
      </c>
      <c r="R565" s="61"/>
      <c r="S565" s="1"/>
      <c r="T565" s="24" t="n">
        <f aca="false">+T564-U564</f>
        <v>0</v>
      </c>
      <c r="U565" s="24"/>
      <c r="V565" s="58" t="str">
        <f aca="false">IF(ISERR(U565/T565),"-",U565/T565)</f>
        <v>-</v>
      </c>
      <c r="W565" s="24"/>
      <c r="X565" s="24"/>
      <c r="Y565" s="24"/>
      <c r="Z565" s="24"/>
      <c r="AA565" s="24" t="n">
        <f aca="false">SUM(W565:Z565)</f>
        <v>0</v>
      </c>
      <c r="AB565" s="58" t="str">
        <f aca="false">IF(ISERROR(1-(Z565/AA565)),"-",1-(Z565/AA565))</f>
        <v>-</v>
      </c>
      <c r="AC565" s="59" t="str">
        <f aca="false">IF(ISERROR(AA565/T565),"-",AA565/T565)</f>
        <v>-</v>
      </c>
      <c r="AD565" s="60" t="str">
        <f aca="false">IF(ISERROR(AA565/T565),"-",AA565/T565)</f>
        <v>-</v>
      </c>
      <c r="AE565" s="60" t="n">
        <v>0.95</v>
      </c>
      <c r="AF565" s="60" t="n">
        <v>0.85</v>
      </c>
      <c r="AG565" s="61"/>
      <c r="AH565" s="1"/>
      <c r="AI565" s="1"/>
      <c r="AJ565" s="1"/>
      <c r="AK565" s="1"/>
    </row>
    <row r="566" customFormat="false" ht="14.25" hidden="false" customHeight="true" outlineLevel="0" collapsed="false">
      <c r="A566" s="1"/>
      <c r="B566" s="65" t="s">
        <v>48</v>
      </c>
      <c r="C566" s="64" t="n">
        <v>45849</v>
      </c>
      <c r="D566" s="1"/>
      <c r="E566" s="24" t="n">
        <f aca="false">+E565-F565</f>
        <v>0</v>
      </c>
      <c r="F566" s="24"/>
      <c r="G566" s="58" t="str">
        <f aca="false">IF(ISERR(F566/E566),"-",F566/E566)</f>
        <v>-</v>
      </c>
      <c r="H566" s="24"/>
      <c r="I566" s="24"/>
      <c r="J566" s="24"/>
      <c r="K566" s="24"/>
      <c r="L566" s="24" t="n">
        <f aca="false">SUM(H566:K566)</f>
        <v>0</v>
      </c>
      <c r="M566" s="58" t="str">
        <f aca="false">IF(ISERROR(1-(K566/L566)),"-",1-(K566/L566))</f>
        <v>-</v>
      </c>
      <c r="N566" s="59" t="str">
        <f aca="false">IF(ISERROR(L566/E566),"-",L566/E566)</f>
        <v>-</v>
      </c>
      <c r="O566" s="60" t="str">
        <f aca="false">IF(ISERROR(L566/E566),"-",L566/E566)</f>
        <v>-</v>
      </c>
      <c r="P566" s="60" t="n">
        <v>0.950000000000085</v>
      </c>
      <c r="Q566" s="60" t="n">
        <v>0.850000000000042</v>
      </c>
      <c r="R566" s="61"/>
      <c r="S566" s="1"/>
      <c r="T566" s="24" t="n">
        <f aca="false">+T565-U565</f>
        <v>0</v>
      </c>
      <c r="U566" s="24"/>
      <c r="V566" s="58" t="str">
        <f aca="false">IF(ISERR(U566/T566),"-",U566/T566)</f>
        <v>-</v>
      </c>
      <c r="W566" s="24"/>
      <c r="X566" s="24"/>
      <c r="Y566" s="24"/>
      <c r="Z566" s="24"/>
      <c r="AA566" s="24" t="n">
        <f aca="false">SUM(W566:Z566)</f>
        <v>0</v>
      </c>
      <c r="AB566" s="58" t="str">
        <f aca="false">IF(ISERROR(1-(Z566/AA566)),"-",1-(Z566/AA566))</f>
        <v>-</v>
      </c>
      <c r="AC566" s="59" t="str">
        <f aca="false">IF(ISERROR(AA566/T566),"-",AA566/T566)</f>
        <v>-</v>
      </c>
      <c r="AD566" s="60" t="str">
        <f aca="false">IF(ISERROR(AA566/T566),"-",AA566/T566)</f>
        <v>-</v>
      </c>
      <c r="AE566" s="60" t="n">
        <v>0.95</v>
      </c>
      <c r="AF566" s="60" t="n">
        <v>0.85</v>
      </c>
      <c r="AG566" s="61"/>
      <c r="AH566" s="1"/>
      <c r="AI566" s="1"/>
      <c r="AJ566" s="1"/>
      <c r="AK566" s="1"/>
    </row>
    <row r="567" customFormat="false" ht="14.25" hidden="false" customHeight="true" outlineLevel="0" collapsed="false">
      <c r="A567" s="1"/>
      <c r="B567" s="65" t="s">
        <v>48</v>
      </c>
      <c r="C567" s="64" t="n">
        <v>45850</v>
      </c>
      <c r="D567" s="1"/>
      <c r="E567" s="24" t="n">
        <f aca="false">+E566-F566</f>
        <v>0</v>
      </c>
      <c r="F567" s="24"/>
      <c r="G567" s="58" t="str">
        <f aca="false">IF(ISERR(F567/E567),"-",F567/E567)</f>
        <v>-</v>
      </c>
      <c r="H567" s="24"/>
      <c r="I567" s="24"/>
      <c r="J567" s="24"/>
      <c r="K567" s="24"/>
      <c r="L567" s="24" t="n">
        <f aca="false">SUM(H567:K567)</f>
        <v>0</v>
      </c>
      <c r="M567" s="58" t="str">
        <f aca="false">IF(ISERROR(1-(K567/L567)),"-",1-(K567/L567))</f>
        <v>-</v>
      </c>
      <c r="N567" s="59" t="str">
        <f aca="false">IF(ISERROR(L567/E567),"-",L567/E567)</f>
        <v>-</v>
      </c>
      <c r="O567" s="60" t="str">
        <f aca="false">IF(ISERROR(L567/E567),"-",L567/E567)</f>
        <v>-</v>
      </c>
      <c r="P567" s="60" t="n">
        <v>0.950000000000085</v>
      </c>
      <c r="Q567" s="60" t="n">
        <v>0.850000000000042</v>
      </c>
      <c r="R567" s="61"/>
      <c r="S567" s="1"/>
      <c r="T567" s="24" t="n">
        <f aca="false">+T566-U566</f>
        <v>0</v>
      </c>
      <c r="U567" s="24"/>
      <c r="V567" s="58" t="str">
        <f aca="false">IF(ISERR(U567/T567),"-",U567/T567)</f>
        <v>-</v>
      </c>
      <c r="W567" s="24"/>
      <c r="X567" s="24"/>
      <c r="Y567" s="24"/>
      <c r="Z567" s="24"/>
      <c r="AA567" s="24" t="n">
        <f aca="false">SUM(W567:Z567)</f>
        <v>0</v>
      </c>
      <c r="AB567" s="58" t="str">
        <f aca="false">IF(ISERROR(1-(Z567/AA567)),"-",1-(Z567/AA567))</f>
        <v>-</v>
      </c>
      <c r="AC567" s="59" t="str">
        <f aca="false">IF(ISERROR(AA567/T567),"-",AA567/T567)</f>
        <v>-</v>
      </c>
      <c r="AD567" s="60" t="str">
        <f aca="false">IF(ISERROR(AA567/T567),"-",AA567/T567)</f>
        <v>-</v>
      </c>
      <c r="AE567" s="60" t="n">
        <v>0.95</v>
      </c>
      <c r="AF567" s="60" t="n">
        <v>0.85</v>
      </c>
      <c r="AG567" s="61"/>
      <c r="AH567" s="1"/>
      <c r="AI567" s="1"/>
      <c r="AJ567" s="1"/>
      <c r="AK567" s="1"/>
    </row>
    <row r="568" customFormat="false" ht="14.25" hidden="false" customHeight="true" outlineLevel="0" collapsed="false">
      <c r="A568" s="1"/>
      <c r="B568" s="65" t="s">
        <v>48</v>
      </c>
      <c r="C568" s="64" t="n">
        <v>45851</v>
      </c>
      <c r="D568" s="1"/>
      <c r="E568" s="24" t="n">
        <f aca="false">+E567-F567</f>
        <v>0</v>
      </c>
      <c r="F568" s="24"/>
      <c r="G568" s="58" t="str">
        <f aca="false">IF(ISERR(F568/E568),"-",F568/E568)</f>
        <v>-</v>
      </c>
      <c r="H568" s="24"/>
      <c r="I568" s="24"/>
      <c r="J568" s="24"/>
      <c r="K568" s="24"/>
      <c r="L568" s="24" t="n">
        <f aca="false">SUM(H568:K568)</f>
        <v>0</v>
      </c>
      <c r="M568" s="58" t="str">
        <f aca="false">IF(ISERROR(1-(K568/L568)),"-",1-(K568/L568))</f>
        <v>-</v>
      </c>
      <c r="N568" s="59" t="str">
        <f aca="false">IF(ISERROR(L568/E568),"-",L568/E568)</f>
        <v>-</v>
      </c>
      <c r="O568" s="60" t="str">
        <f aca="false">IF(ISERROR(L568/E568),"-",L568/E568)</f>
        <v>-</v>
      </c>
      <c r="P568" s="60" t="n">
        <v>0.950000000000085</v>
      </c>
      <c r="Q568" s="60" t="n">
        <v>0.850000000000043</v>
      </c>
      <c r="R568" s="61"/>
      <c r="S568" s="1"/>
      <c r="T568" s="24" t="n">
        <f aca="false">+T567-U567</f>
        <v>0</v>
      </c>
      <c r="U568" s="24"/>
      <c r="V568" s="58" t="str">
        <f aca="false">IF(ISERR(U568/T568),"-",U568/T568)</f>
        <v>-</v>
      </c>
      <c r="W568" s="24"/>
      <c r="X568" s="24"/>
      <c r="Y568" s="24"/>
      <c r="Z568" s="24"/>
      <c r="AA568" s="24" t="n">
        <f aca="false">SUM(W568:Z568)</f>
        <v>0</v>
      </c>
      <c r="AB568" s="58" t="str">
        <f aca="false">IF(ISERROR(1-(Z568/AA568)),"-",1-(Z568/AA568))</f>
        <v>-</v>
      </c>
      <c r="AC568" s="59" t="str">
        <f aca="false">IF(ISERROR(AA568/T568),"-",AA568/T568)</f>
        <v>-</v>
      </c>
      <c r="AD568" s="60" t="str">
        <f aca="false">IF(ISERROR(AA568/T568),"-",AA568/T568)</f>
        <v>-</v>
      </c>
      <c r="AE568" s="60" t="n">
        <v>0.95</v>
      </c>
      <c r="AF568" s="60" t="n">
        <v>0.85</v>
      </c>
      <c r="AG568" s="61"/>
      <c r="AH568" s="1"/>
      <c r="AI568" s="1"/>
      <c r="AJ568" s="1"/>
      <c r="AK568" s="1"/>
    </row>
    <row r="569" customFormat="false" ht="14.25" hidden="false" customHeight="true" outlineLevel="0" collapsed="false">
      <c r="A569" s="1"/>
      <c r="B569" s="65" t="s">
        <v>48</v>
      </c>
      <c r="C569" s="64" t="n">
        <v>45852</v>
      </c>
      <c r="D569" s="1"/>
      <c r="E569" s="24" t="n">
        <f aca="false">+E568-F568</f>
        <v>0</v>
      </c>
      <c r="F569" s="24"/>
      <c r="G569" s="58" t="str">
        <f aca="false">IF(ISERR(F569/E569),"-",F569/E569)</f>
        <v>-</v>
      </c>
      <c r="H569" s="24"/>
      <c r="I569" s="24"/>
      <c r="J569" s="24"/>
      <c r="K569" s="24"/>
      <c r="L569" s="24" t="n">
        <f aca="false">SUM(H569:K569)</f>
        <v>0</v>
      </c>
      <c r="M569" s="58" t="str">
        <f aca="false">IF(ISERROR(1-(K569/L569)),"-",1-(K569/L569))</f>
        <v>-</v>
      </c>
      <c r="N569" s="59" t="str">
        <f aca="false">IF(ISERROR(L569/E569),"-",L569/E569)</f>
        <v>-</v>
      </c>
      <c r="O569" s="60" t="str">
        <f aca="false">IF(ISERROR(L569/E569),"-",L569/E569)</f>
        <v>-</v>
      </c>
      <c r="P569" s="60" t="n">
        <v>0.950000000000085</v>
      </c>
      <c r="Q569" s="60" t="n">
        <v>0.850000000000043</v>
      </c>
      <c r="R569" s="61"/>
      <c r="S569" s="1"/>
      <c r="T569" s="24" t="n">
        <f aca="false">+T568-U568</f>
        <v>0</v>
      </c>
      <c r="U569" s="24"/>
      <c r="V569" s="58" t="str">
        <f aca="false">IF(ISERR(U569/T569),"-",U569/T569)</f>
        <v>-</v>
      </c>
      <c r="W569" s="24"/>
      <c r="X569" s="24"/>
      <c r="Y569" s="24"/>
      <c r="Z569" s="24"/>
      <c r="AA569" s="24" t="n">
        <f aca="false">SUM(W569:Z569)</f>
        <v>0</v>
      </c>
      <c r="AB569" s="58" t="str">
        <f aca="false">IF(ISERROR(1-(Z569/AA569)),"-",1-(Z569/AA569))</f>
        <v>-</v>
      </c>
      <c r="AC569" s="59" t="str">
        <f aca="false">IF(ISERROR(AA569/T569),"-",AA569/T569)</f>
        <v>-</v>
      </c>
      <c r="AD569" s="60" t="str">
        <f aca="false">IF(ISERROR(AA569/T569),"-",AA569/T569)</f>
        <v>-</v>
      </c>
      <c r="AE569" s="60" t="n">
        <v>0.95</v>
      </c>
      <c r="AF569" s="60" t="n">
        <v>0.85</v>
      </c>
      <c r="AG569" s="61"/>
      <c r="AH569" s="1"/>
      <c r="AI569" s="1"/>
      <c r="AJ569" s="1"/>
      <c r="AK569" s="1"/>
    </row>
    <row r="570" customFormat="false" ht="14.25" hidden="false" customHeight="true" outlineLevel="0" collapsed="false">
      <c r="A570" s="1"/>
      <c r="B570" s="65" t="s">
        <v>48</v>
      </c>
      <c r="C570" s="64" t="n">
        <v>45853</v>
      </c>
      <c r="D570" s="1"/>
      <c r="E570" s="24" t="n">
        <f aca="false">+E569-F569</f>
        <v>0</v>
      </c>
      <c r="F570" s="24"/>
      <c r="G570" s="58" t="str">
        <f aca="false">IF(ISERR(F570/E570),"-",F570/E570)</f>
        <v>-</v>
      </c>
      <c r="H570" s="24"/>
      <c r="I570" s="24"/>
      <c r="J570" s="24"/>
      <c r="K570" s="24"/>
      <c r="L570" s="24" t="n">
        <f aca="false">SUM(H570:K570)</f>
        <v>0</v>
      </c>
      <c r="M570" s="58" t="str">
        <f aca="false">IF(ISERROR(1-(K570/L570)),"-",1-(K570/L570))</f>
        <v>-</v>
      </c>
      <c r="N570" s="59" t="str">
        <f aca="false">IF(ISERROR(L570/E570),"-",L570/E570)</f>
        <v>-</v>
      </c>
      <c r="O570" s="60" t="str">
        <f aca="false">IF(ISERROR(L570/E570),"-",L570/E570)</f>
        <v>-</v>
      </c>
      <c r="P570" s="60" t="n">
        <v>0.950000000000085</v>
      </c>
      <c r="Q570" s="60" t="n">
        <v>0.850000000000043</v>
      </c>
      <c r="R570" s="61"/>
      <c r="S570" s="1"/>
      <c r="T570" s="24" t="n">
        <f aca="false">+T569-U569</f>
        <v>0</v>
      </c>
      <c r="U570" s="24"/>
      <c r="V570" s="58" t="str">
        <f aca="false">IF(ISERR(U570/T570),"-",U570/T570)</f>
        <v>-</v>
      </c>
      <c r="W570" s="24"/>
      <c r="X570" s="24"/>
      <c r="Y570" s="24"/>
      <c r="Z570" s="24"/>
      <c r="AA570" s="24" t="n">
        <f aca="false">SUM(W570:Z570)</f>
        <v>0</v>
      </c>
      <c r="AB570" s="58" t="str">
        <f aca="false">IF(ISERROR(1-(Z570/AA570)),"-",1-(Z570/AA570))</f>
        <v>-</v>
      </c>
      <c r="AC570" s="59" t="str">
        <f aca="false">IF(ISERROR(AA570/T570),"-",AA570/T570)</f>
        <v>-</v>
      </c>
      <c r="AD570" s="60" t="str">
        <f aca="false">IF(ISERROR(AA570/T570),"-",AA570/T570)</f>
        <v>-</v>
      </c>
      <c r="AE570" s="60" t="n">
        <v>0.95</v>
      </c>
      <c r="AF570" s="60" t="n">
        <v>0.85</v>
      </c>
      <c r="AG570" s="61"/>
      <c r="AH570" s="1"/>
      <c r="AI570" s="1"/>
      <c r="AJ570" s="1"/>
      <c r="AK570" s="1"/>
    </row>
    <row r="571" customFormat="false" ht="14.25" hidden="false" customHeight="true" outlineLevel="0" collapsed="false">
      <c r="A571" s="1"/>
      <c r="B571" s="65" t="s">
        <v>48</v>
      </c>
      <c r="C571" s="64" t="n">
        <v>45854</v>
      </c>
      <c r="D571" s="1"/>
      <c r="E571" s="24" t="n">
        <f aca="false">+E570-F570</f>
        <v>0</v>
      </c>
      <c r="F571" s="24"/>
      <c r="G571" s="58" t="str">
        <f aca="false">IF(ISERR(F571/E571),"-",F571/E571)</f>
        <v>-</v>
      </c>
      <c r="H571" s="24"/>
      <c r="I571" s="24"/>
      <c r="J571" s="24"/>
      <c r="K571" s="24"/>
      <c r="L571" s="24" t="n">
        <f aca="false">SUM(H571:K571)</f>
        <v>0</v>
      </c>
      <c r="M571" s="58" t="str">
        <f aca="false">IF(ISERROR(1-(K571/L571)),"-",1-(K571/L571))</f>
        <v>-</v>
      </c>
      <c r="N571" s="59" t="str">
        <f aca="false">IF(ISERROR(L571/E571),"-",L571/E571)</f>
        <v>-</v>
      </c>
      <c r="O571" s="60" t="str">
        <f aca="false">IF(ISERROR(L571/E571),"-",L571/E571)</f>
        <v>-</v>
      </c>
      <c r="P571" s="60" t="n">
        <v>0.950000000000086</v>
      </c>
      <c r="Q571" s="60" t="n">
        <v>0.850000000000043</v>
      </c>
      <c r="R571" s="61"/>
      <c r="S571" s="1"/>
      <c r="T571" s="24" t="n">
        <f aca="false">+T570-U570</f>
        <v>0</v>
      </c>
      <c r="U571" s="24"/>
      <c r="V571" s="58" t="str">
        <f aca="false">IF(ISERR(U571/T571),"-",U571/T571)</f>
        <v>-</v>
      </c>
      <c r="W571" s="24"/>
      <c r="X571" s="24"/>
      <c r="Y571" s="24"/>
      <c r="Z571" s="24"/>
      <c r="AA571" s="24" t="n">
        <f aca="false">SUM(W571:Z571)</f>
        <v>0</v>
      </c>
      <c r="AB571" s="58" t="str">
        <f aca="false">IF(ISERROR(1-(Z571/AA571)),"-",1-(Z571/AA571))</f>
        <v>-</v>
      </c>
      <c r="AC571" s="59" t="str">
        <f aca="false">IF(ISERROR(AA571/T571),"-",AA571/T571)</f>
        <v>-</v>
      </c>
      <c r="AD571" s="60" t="str">
        <f aca="false">IF(ISERROR(AA571/T571),"-",AA571/T571)</f>
        <v>-</v>
      </c>
      <c r="AE571" s="60" t="n">
        <v>0.95</v>
      </c>
      <c r="AF571" s="60" t="n">
        <v>0.85</v>
      </c>
      <c r="AG571" s="61"/>
      <c r="AH571" s="1"/>
      <c r="AI571" s="1"/>
      <c r="AJ571" s="1"/>
      <c r="AK571" s="1"/>
    </row>
    <row r="572" customFormat="false" ht="14.25" hidden="false" customHeight="true" outlineLevel="0" collapsed="false">
      <c r="A572" s="1"/>
      <c r="B572" s="65" t="s">
        <v>48</v>
      </c>
      <c r="C572" s="64" t="n">
        <v>45855</v>
      </c>
      <c r="D572" s="1"/>
      <c r="E572" s="24" t="n">
        <f aca="false">+E571-F571</f>
        <v>0</v>
      </c>
      <c r="F572" s="24"/>
      <c r="G572" s="58" t="str">
        <f aca="false">IF(ISERR(F572/E572),"-",F572/E572)</f>
        <v>-</v>
      </c>
      <c r="H572" s="24"/>
      <c r="I572" s="24"/>
      <c r="J572" s="24"/>
      <c r="K572" s="24"/>
      <c r="L572" s="24" t="n">
        <f aca="false">SUM(H572:K572)</f>
        <v>0</v>
      </c>
      <c r="M572" s="58" t="str">
        <f aca="false">IF(ISERROR(1-(K572/L572)),"-",1-(K572/L572))</f>
        <v>-</v>
      </c>
      <c r="N572" s="59" t="str">
        <f aca="false">IF(ISERROR(L572/E572),"-",L572/E572)</f>
        <v>-</v>
      </c>
      <c r="O572" s="60" t="str">
        <f aca="false">IF(ISERROR(L572/E572),"-",L572/E572)</f>
        <v>-</v>
      </c>
      <c r="P572" s="60" t="n">
        <v>0.950000000000086</v>
      </c>
      <c r="Q572" s="60" t="n">
        <v>0.850000000000043</v>
      </c>
      <c r="R572" s="61"/>
      <c r="S572" s="1"/>
      <c r="T572" s="24" t="n">
        <f aca="false">+T571-U571</f>
        <v>0</v>
      </c>
      <c r="U572" s="24"/>
      <c r="V572" s="58" t="str">
        <f aca="false">IF(ISERR(U572/T572),"-",U572/T572)</f>
        <v>-</v>
      </c>
      <c r="W572" s="24"/>
      <c r="X572" s="24"/>
      <c r="Y572" s="24"/>
      <c r="Z572" s="24"/>
      <c r="AA572" s="24" t="n">
        <f aca="false">SUM(W572:Z572)</f>
        <v>0</v>
      </c>
      <c r="AB572" s="58" t="str">
        <f aca="false">IF(ISERROR(1-(Z572/AA572)),"-",1-(Z572/AA572))</f>
        <v>-</v>
      </c>
      <c r="AC572" s="59" t="str">
        <f aca="false">IF(ISERROR(AA572/T572),"-",AA572/T572)</f>
        <v>-</v>
      </c>
      <c r="AD572" s="60" t="str">
        <f aca="false">IF(ISERROR(AA572/T572),"-",AA572/T572)</f>
        <v>-</v>
      </c>
      <c r="AE572" s="60" t="n">
        <v>0.95</v>
      </c>
      <c r="AF572" s="60" t="n">
        <v>0.85</v>
      </c>
      <c r="AG572" s="61"/>
      <c r="AH572" s="1"/>
      <c r="AI572" s="1"/>
      <c r="AJ572" s="1"/>
      <c r="AK572" s="1"/>
    </row>
    <row r="573" customFormat="false" ht="14.25" hidden="false" customHeight="true" outlineLevel="0" collapsed="false">
      <c r="A573" s="1"/>
      <c r="B573" s="65" t="s">
        <v>48</v>
      </c>
      <c r="C573" s="64" t="n">
        <v>45856</v>
      </c>
      <c r="D573" s="1"/>
      <c r="E573" s="24" t="n">
        <f aca="false">+E572-F572</f>
        <v>0</v>
      </c>
      <c r="F573" s="24"/>
      <c r="G573" s="58" t="str">
        <f aca="false">IF(ISERR(F573/E573),"-",F573/E573)</f>
        <v>-</v>
      </c>
      <c r="H573" s="24"/>
      <c r="I573" s="24"/>
      <c r="J573" s="24"/>
      <c r="K573" s="24"/>
      <c r="L573" s="24" t="n">
        <f aca="false">SUM(H573:K573)</f>
        <v>0</v>
      </c>
      <c r="M573" s="58" t="str">
        <f aca="false">IF(ISERROR(1-(K573/L573)),"-",1-(K573/L573))</f>
        <v>-</v>
      </c>
      <c r="N573" s="59" t="str">
        <f aca="false">IF(ISERROR(L573/E573),"-",L573/E573)</f>
        <v>-</v>
      </c>
      <c r="O573" s="60" t="str">
        <f aca="false">IF(ISERROR(L573/E573),"-",L573/E573)</f>
        <v>-</v>
      </c>
      <c r="P573" s="60" t="n">
        <v>0.950000000000086</v>
      </c>
      <c r="Q573" s="60" t="n">
        <v>0.850000000000043</v>
      </c>
      <c r="R573" s="61"/>
      <c r="S573" s="1"/>
      <c r="T573" s="24" t="n">
        <f aca="false">+T572-U572</f>
        <v>0</v>
      </c>
      <c r="U573" s="24"/>
      <c r="V573" s="58" t="str">
        <f aca="false">IF(ISERR(U573/T573),"-",U573/T573)</f>
        <v>-</v>
      </c>
      <c r="W573" s="24"/>
      <c r="X573" s="24"/>
      <c r="Y573" s="24"/>
      <c r="Z573" s="24"/>
      <c r="AA573" s="24" t="n">
        <f aca="false">SUM(W573:Z573)</f>
        <v>0</v>
      </c>
      <c r="AB573" s="58" t="str">
        <f aca="false">IF(ISERROR(1-(Z573/AA573)),"-",1-(Z573/AA573))</f>
        <v>-</v>
      </c>
      <c r="AC573" s="59" t="str">
        <f aca="false">IF(ISERROR(AA573/T573),"-",AA573/T573)</f>
        <v>-</v>
      </c>
      <c r="AD573" s="60" t="str">
        <f aca="false">IF(ISERROR(AA573/T573),"-",AA573/T573)</f>
        <v>-</v>
      </c>
      <c r="AE573" s="60" t="n">
        <v>0.95</v>
      </c>
      <c r="AF573" s="60" t="n">
        <v>0.85</v>
      </c>
      <c r="AG573" s="61"/>
      <c r="AH573" s="1"/>
      <c r="AI573" s="1"/>
      <c r="AJ573" s="1"/>
      <c r="AK573" s="1"/>
    </row>
    <row r="574" customFormat="false" ht="14.25" hidden="false" customHeight="true" outlineLevel="0" collapsed="false">
      <c r="A574" s="1"/>
      <c r="B574" s="65" t="s">
        <v>48</v>
      </c>
      <c r="C574" s="64" t="n">
        <v>45857</v>
      </c>
      <c r="D574" s="1"/>
      <c r="E574" s="24" t="n">
        <f aca="false">+E573-F573</f>
        <v>0</v>
      </c>
      <c r="F574" s="24"/>
      <c r="G574" s="58" t="str">
        <f aca="false">IF(ISERR(F574/E574),"-",F574/E574)</f>
        <v>-</v>
      </c>
      <c r="H574" s="24"/>
      <c r="I574" s="24"/>
      <c r="J574" s="24"/>
      <c r="K574" s="24"/>
      <c r="L574" s="24" t="n">
        <f aca="false">SUM(H574:K574)</f>
        <v>0</v>
      </c>
      <c r="M574" s="58" t="str">
        <f aca="false">IF(ISERROR(1-(K574/L574)),"-",1-(K574/L574))</f>
        <v>-</v>
      </c>
      <c r="N574" s="59" t="str">
        <f aca="false">IF(ISERROR(L574/E574),"-",L574/E574)</f>
        <v>-</v>
      </c>
      <c r="O574" s="60" t="str">
        <f aca="false">IF(ISERROR(L574/E574),"-",L574/E574)</f>
        <v>-</v>
      </c>
      <c r="P574" s="60" t="n">
        <v>0.950000000000086</v>
      </c>
      <c r="Q574" s="60" t="n">
        <v>0.850000000000043</v>
      </c>
      <c r="R574" s="61"/>
      <c r="S574" s="1"/>
      <c r="T574" s="24" t="n">
        <f aca="false">+T573-U573</f>
        <v>0</v>
      </c>
      <c r="U574" s="24"/>
      <c r="V574" s="58" t="str">
        <f aca="false">IF(ISERR(U574/T574),"-",U574/T574)</f>
        <v>-</v>
      </c>
      <c r="W574" s="24"/>
      <c r="X574" s="24"/>
      <c r="Y574" s="24"/>
      <c r="Z574" s="24"/>
      <c r="AA574" s="24" t="n">
        <f aca="false">SUM(W574:Z574)</f>
        <v>0</v>
      </c>
      <c r="AB574" s="58" t="str">
        <f aca="false">IF(ISERROR(1-(Z574/AA574)),"-",1-(Z574/AA574))</f>
        <v>-</v>
      </c>
      <c r="AC574" s="59" t="str">
        <f aca="false">IF(ISERROR(AA574/T574),"-",AA574/T574)</f>
        <v>-</v>
      </c>
      <c r="AD574" s="60" t="str">
        <f aca="false">IF(ISERROR(AA574/T574),"-",AA574/T574)</f>
        <v>-</v>
      </c>
      <c r="AE574" s="60" t="n">
        <v>0.95</v>
      </c>
      <c r="AF574" s="60" t="n">
        <v>0.85</v>
      </c>
      <c r="AG574" s="61"/>
      <c r="AH574" s="1"/>
      <c r="AI574" s="1"/>
      <c r="AJ574" s="1"/>
      <c r="AK574" s="1"/>
    </row>
    <row r="575" customFormat="false" ht="14.25" hidden="false" customHeight="true" outlineLevel="0" collapsed="false">
      <c r="A575" s="1"/>
      <c r="B575" s="65" t="s">
        <v>48</v>
      </c>
      <c r="C575" s="64" t="n">
        <v>45858</v>
      </c>
      <c r="D575" s="1"/>
      <c r="E575" s="24" t="n">
        <f aca="false">+E574-F574</f>
        <v>0</v>
      </c>
      <c r="F575" s="24"/>
      <c r="G575" s="58" t="str">
        <f aca="false">IF(ISERR(F575/E575),"-",F575/E575)</f>
        <v>-</v>
      </c>
      <c r="H575" s="24"/>
      <c r="I575" s="24"/>
      <c r="J575" s="24"/>
      <c r="K575" s="24"/>
      <c r="L575" s="24" t="n">
        <f aca="false">SUM(H575:K575)</f>
        <v>0</v>
      </c>
      <c r="M575" s="58" t="str">
        <f aca="false">IF(ISERROR(1-(K575/L575)),"-",1-(K575/L575))</f>
        <v>-</v>
      </c>
      <c r="N575" s="59" t="str">
        <f aca="false">IF(ISERROR(L575/E575),"-",L575/E575)</f>
        <v>-</v>
      </c>
      <c r="O575" s="60" t="str">
        <f aca="false">IF(ISERROR(L575/E575),"-",L575/E575)</f>
        <v>-</v>
      </c>
      <c r="P575" s="60" t="n">
        <v>0.950000000000086</v>
      </c>
      <c r="Q575" s="60" t="n">
        <v>0.850000000000043</v>
      </c>
      <c r="R575" s="61"/>
      <c r="S575" s="1"/>
      <c r="T575" s="24" t="n">
        <f aca="false">+T574-U574</f>
        <v>0</v>
      </c>
      <c r="U575" s="24"/>
      <c r="V575" s="58" t="str">
        <f aca="false">IF(ISERR(U575/T575),"-",U575/T575)</f>
        <v>-</v>
      </c>
      <c r="W575" s="24"/>
      <c r="X575" s="24"/>
      <c r="Y575" s="24"/>
      <c r="Z575" s="24"/>
      <c r="AA575" s="24" t="n">
        <f aca="false">SUM(W575:Z575)</f>
        <v>0</v>
      </c>
      <c r="AB575" s="58" t="str">
        <f aca="false">IF(ISERROR(1-(Z575/AA575)),"-",1-(Z575/AA575))</f>
        <v>-</v>
      </c>
      <c r="AC575" s="59" t="str">
        <f aca="false">IF(ISERROR(AA575/T575),"-",AA575/T575)</f>
        <v>-</v>
      </c>
      <c r="AD575" s="60" t="str">
        <f aca="false">IF(ISERROR(AA575/T575),"-",AA575/T575)</f>
        <v>-</v>
      </c>
      <c r="AE575" s="60" t="n">
        <v>0.95</v>
      </c>
      <c r="AF575" s="60" t="n">
        <v>0.85</v>
      </c>
      <c r="AG575" s="61"/>
      <c r="AH575" s="1"/>
      <c r="AI575" s="1"/>
      <c r="AJ575" s="1"/>
      <c r="AK575" s="1"/>
    </row>
    <row r="576" customFormat="false" ht="14.25" hidden="false" customHeight="true" outlineLevel="0" collapsed="false">
      <c r="A576" s="1"/>
      <c r="B576" s="65" t="s">
        <v>48</v>
      </c>
      <c r="C576" s="64" t="n">
        <v>45859</v>
      </c>
      <c r="D576" s="1"/>
      <c r="E576" s="24" t="n">
        <f aca="false">+E575-F575</f>
        <v>0</v>
      </c>
      <c r="F576" s="24"/>
      <c r="G576" s="58" t="str">
        <f aca="false">IF(ISERR(F576/E576),"-",F576/E576)</f>
        <v>-</v>
      </c>
      <c r="H576" s="24"/>
      <c r="I576" s="24"/>
      <c r="J576" s="24"/>
      <c r="K576" s="24"/>
      <c r="L576" s="24" t="n">
        <f aca="false">SUM(H576:K576)</f>
        <v>0</v>
      </c>
      <c r="M576" s="58" t="str">
        <f aca="false">IF(ISERROR(1-(K576/L576)),"-",1-(K576/L576))</f>
        <v>-</v>
      </c>
      <c r="N576" s="59" t="str">
        <f aca="false">IF(ISERROR(L576/E576),"-",L576/E576)</f>
        <v>-</v>
      </c>
      <c r="O576" s="60" t="str">
        <f aca="false">IF(ISERROR(L576/E576),"-",L576/E576)</f>
        <v>-</v>
      </c>
      <c r="P576" s="60" t="n">
        <v>0.950000000000086</v>
      </c>
      <c r="Q576" s="60" t="n">
        <v>0.850000000000043</v>
      </c>
      <c r="R576" s="61"/>
      <c r="S576" s="1"/>
      <c r="T576" s="24" t="n">
        <f aca="false">+T575-U575</f>
        <v>0</v>
      </c>
      <c r="U576" s="24"/>
      <c r="V576" s="58" t="str">
        <f aca="false">IF(ISERR(U576/T576),"-",U576/T576)</f>
        <v>-</v>
      </c>
      <c r="W576" s="24"/>
      <c r="X576" s="24"/>
      <c r="Y576" s="24"/>
      <c r="Z576" s="24"/>
      <c r="AA576" s="24" t="n">
        <f aca="false">SUM(W576:Z576)</f>
        <v>0</v>
      </c>
      <c r="AB576" s="58" t="str">
        <f aca="false">IF(ISERROR(1-(Z576/AA576)),"-",1-(Z576/AA576))</f>
        <v>-</v>
      </c>
      <c r="AC576" s="59" t="str">
        <f aca="false">IF(ISERROR(AA576/T576),"-",AA576/T576)</f>
        <v>-</v>
      </c>
      <c r="AD576" s="60" t="str">
        <f aca="false">IF(ISERROR(AA576/T576),"-",AA576/T576)</f>
        <v>-</v>
      </c>
      <c r="AE576" s="60" t="n">
        <v>0.95</v>
      </c>
      <c r="AF576" s="60" t="n">
        <v>0.85</v>
      </c>
      <c r="AG576" s="61"/>
      <c r="AH576" s="1"/>
      <c r="AI576" s="1"/>
      <c r="AJ576" s="1"/>
      <c r="AK576" s="1"/>
    </row>
    <row r="577" customFormat="false" ht="14.25" hidden="false" customHeight="true" outlineLevel="0" collapsed="false">
      <c r="A577" s="1"/>
      <c r="B577" s="65" t="s">
        <v>48</v>
      </c>
      <c r="C577" s="64" t="n">
        <v>45860</v>
      </c>
      <c r="D577" s="1"/>
      <c r="E577" s="24" t="n">
        <f aca="false">+E576-F576</f>
        <v>0</v>
      </c>
      <c r="F577" s="24"/>
      <c r="G577" s="58" t="str">
        <f aca="false">IF(ISERR(F577/E577),"-",F577/E577)</f>
        <v>-</v>
      </c>
      <c r="H577" s="24"/>
      <c r="I577" s="24"/>
      <c r="J577" s="24"/>
      <c r="K577" s="24"/>
      <c r="L577" s="24" t="n">
        <f aca="false">SUM(H577:K577)</f>
        <v>0</v>
      </c>
      <c r="M577" s="58" t="str">
        <f aca="false">IF(ISERROR(1-(K577/L577)),"-",1-(K577/L577))</f>
        <v>-</v>
      </c>
      <c r="N577" s="59" t="str">
        <f aca="false">IF(ISERROR(L577/E577),"-",L577/E577)</f>
        <v>-</v>
      </c>
      <c r="O577" s="60" t="str">
        <f aca="false">IF(ISERROR(L577/E577),"-",L577/E577)</f>
        <v>-</v>
      </c>
      <c r="P577" s="60" t="n">
        <v>0.950000000000087</v>
      </c>
      <c r="Q577" s="60" t="n">
        <v>0.850000000000043</v>
      </c>
      <c r="R577" s="61"/>
      <c r="S577" s="1"/>
      <c r="T577" s="24" t="n">
        <f aca="false">+T576-U576</f>
        <v>0</v>
      </c>
      <c r="U577" s="24"/>
      <c r="V577" s="58" t="str">
        <f aca="false">IF(ISERR(U577/T577),"-",U577/T577)</f>
        <v>-</v>
      </c>
      <c r="W577" s="24"/>
      <c r="X577" s="24"/>
      <c r="Y577" s="24"/>
      <c r="Z577" s="24"/>
      <c r="AA577" s="24" t="n">
        <f aca="false">SUM(W577:Z577)</f>
        <v>0</v>
      </c>
      <c r="AB577" s="58" t="str">
        <f aca="false">IF(ISERROR(1-(Z577/AA577)),"-",1-(Z577/AA577))</f>
        <v>-</v>
      </c>
      <c r="AC577" s="59" t="str">
        <f aca="false">IF(ISERROR(AA577/T577),"-",AA577/T577)</f>
        <v>-</v>
      </c>
      <c r="AD577" s="60" t="str">
        <f aca="false">IF(ISERROR(AA577/T577),"-",AA577/T577)</f>
        <v>-</v>
      </c>
      <c r="AE577" s="60" t="n">
        <v>0.95</v>
      </c>
      <c r="AF577" s="60" t="n">
        <v>0.85</v>
      </c>
      <c r="AG577" s="61"/>
      <c r="AH577" s="1"/>
      <c r="AI577" s="1"/>
      <c r="AJ577" s="1"/>
      <c r="AK577" s="1"/>
    </row>
    <row r="578" customFormat="false" ht="14.25" hidden="false" customHeight="true" outlineLevel="0" collapsed="false">
      <c r="A578" s="1"/>
      <c r="B578" s="65" t="s">
        <v>48</v>
      </c>
      <c r="C578" s="64" t="n">
        <v>45861</v>
      </c>
      <c r="D578" s="1"/>
      <c r="E578" s="24" t="n">
        <f aca="false">+E577-F577</f>
        <v>0</v>
      </c>
      <c r="F578" s="24"/>
      <c r="G578" s="58" t="str">
        <f aca="false">IF(ISERR(F578/E578),"-",F578/E578)</f>
        <v>-</v>
      </c>
      <c r="H578" s="24"/>
      <c r="I578" s="24"/>
      <c r="J578" s="24"/>
      <c r="K578" s="24"/>
      <c r="L578" s="24" t="n">
        <f aca="false">SUM(H578:K578)</f>
        <v>0</v>
      </c>
      <c r="M578" s="58" t="str">
        <f aca="false">IF(ISERROR(1-(K578/L578)),"-",1-(K578/L578))</f>
        <v>-</v>
      </c>
      <c r="N578" s="59" t="str">
        <f aca="false">IF(ISERROR(L578/E578),"-",L578/E578)</f>
        <v>-</v>
      </c>
      <c r="O578" s="60" t="str">
        <f aca="false">IF(ISERROR(L578/E578),"-",L578/E578)</f>
        <v>-</v>
      </c>
      <c r="P578" s="60" t="n">
        <v>0.950000000000087</v>
      </c>
      <c r="Q578" s="60" t="n">
        <v>0.850000000000043</v>
      </c>
      <c r="R578" s="61"/>
      <c r="S578" s="1"/>
      <c r="T578" s="24" t="n">
        <f aca="false">+T577-U577</f>
        <v>0</v>
      </c>
      <c r="U578" s="24"/>
      <c r="V578" s="58" t="str">
        <f aca="false">IF(ISERR(U578/T578),"-",U578/T578)</f>
        <v>-</v>
      </c>
      <c r="W578" s="24"/>
      <c r="X578" s="24"/>
      <c r="Y578" s="24"/>
      <c r="Z578" s="24"/>
      <c r="AA578" s="24" t="n">
        <f aca="false">SUM(W578:Z578)</f>
        <v>0</v>
      </c>
      <c r="AB578" s="58" t="str">
        <f aca="false">IF(ISERROR(1-(Z578/AA578)),"-",1-(Z578/AA578))</f>
        <v>-</v>
      </c>
      <c r="AC578" s="59" t="str">
        <f aca="false">IF(ISERROR(AA578/T578),"-",AA578/T578)</f>
        <v>-</v>
      </c>
      <c r="AD578" s="60" t="str">
        <f aca="false">IF(ISERROR(AA578/T578),"-",AA578/T578)</f>
        <v>-</v>
      </c>
      <c r="AE578" s="60" t="n">
        <v>0.95</v>
      </c>
      <c r="AF578" s="60" t="n">
        <v>0.85</v>
      </c>
      <c r="AG578" s="61"/>
      <c r="AH578" s="1"/>
      <c r="AI578" s="1"/>
      <c r="AJ578" s="1"/>
      <c r="AK578" s="1"/>
    </row>
    <row r="579" customFormat="false" ht="14.25" hidden="false" customHeight="true" outlineLevel="0" collapsed="false">
      <c r="A579" s="1"/>
      <c r="B579" s="65" t="s">
        <v>48</v>
      </c>
      <c r="C579" s="64" t="n">
        <v>45862</v>
      </c>
      <c r="D579" s="1"/>
      <c r="E579" s="24" t="n">
        <f aca="false">+E578-F578</f>
        <v>0</v>
      </c>
      <c r="F579" s="24"/>
      <c r="G579" s="58" t="str">
        <f aca="false">IF(ISERR(F579/E579),"-",F579/E579)</f>
        <v>-</v>
      </c>
      <c r="H579" s="24"/>
      <c r="I579" s="24"/>
      <c r="J579" s="24"/>
      <c r="K579" s="24"/>
      <c r="L579" s="24" t="n">
        <f aca="false">SUM(H579:K579)</f>
        <v>0</v>
      </c>
      <c r="M579" s="58" t="str">
        <f aca="false">IF(ISERROR(1-(K579/L579)),"-",1-(K579/L579))</f>
        <v>-</v>
      </c>
      <c r="N579" s="59" t="str">
        <f aca="false">IF(ISERROR(L579/E579),"-",L579/E579)</f>
        <v>-</v>
      </c>
      <c r="O579" s="60" t="str">
        <f aca="false">IF(ISERROR(L579/E579),"-",L579/E579)</f>
        <v>-</v>
      </c>
      <c r="P579" s="60" t="n">
        <v>0.950000000000087</v>
      </c>
      <c r="Q579" s="60" t="n">
        <v>0.850000000000043</v>
      </c>
      <c r="R579" s="61"/>
      <c r="S579" s="1"/>
      <c r="T579" s="24" t="n">
        <f aca="false">+T578-U578</f>
        <v>0</v>
      </c>
      <c r="U579" s="24"/>
      <c r="V579" s="58" t="str">
        <f aca="false">IF(ISERR(U579/T579),"-",U579/T579)</f>
        <v>-</v>
      </c>
      <c r="W579" s="24"/>
      <c r="X579" s="24"/>
      <c r="Y579" s="24"/>
      <c r="Z579" s="24"/>
      <c r="AA579" s="24" t="n">
        <f aca="false">SUM(W579:Z579)</f>
        <v>0</v>
      </c>
      <c r="AB579" s="58" t="str">
        <f aca="false">IF(ISERROR(1-(Z579/AA579)),"-",1-(Z579/AA579))</f>
        <v>-</v>
      </c>
      <c r="AC579" s="59" t="str">
        <f aca="false">IF(ISERROR(AA579/T579),"-",AA579/T579)</f>
        <v>-</v>
      </c>
      <c r="AD579" s="60" t="str">
        <f aca="false">IF(ISERROR(AA579/T579),"-",AA579/T579)</f>
        <v>-</v>
      </c>
      <c r="AE579" s="60" t="n">
        <v>0.95</v>
      </c>
      <c r="AF579" s="60" t="n">
        <v>0.85</v>
      </c>
      <c r="AG579" s="61"/>
      <c r="AH579" s="1"/>
      <c r="AI579" s="1"/>
      <c r="AJ579" s="1"/>
      <c r="AK579" s="1"/>
    </row>
    <row r="580" customFormat="false" ht="14.25" hidden="false" customHeight="true" outlineLevel="0" collapsed="false">
      <c r="A580" s="1"/>
      <c r="B580" s="65" t="s">
        <v>48</v>
      </c>
      <c r="C580" s="64" t="n">
        <v>45863</v>
      </c>
      <c r="D580" s="1"/>
      <c r="E580" s="24" t="n">
        <f aca="false">+E579-F579</f>
        <v>0</v>
      </c>
      <c r="F580" s="24"/>
      <c r="G580" s="58" t="str">
        <f aca="false">IF(ISERR(F580/E580),"-",F580/E580)</f>
        <v>-</v>
      </c>
      <c r="H580" s="24"/>
      <c r="I580" s="24"/>
      <c r="J580" s="24"/>
      <c r="K580" s="24"/>
      <c r="L580" s="24" t="n">
        <f aca="false">SUM(H580:K580)</f>
        <v>0</v>
      </c>
      <c r="M580" s="58" t="str">
        <f aca="false">IF(ISERROR(1-(K580/L580)),"-",1-(K580/L580))</f>
        <v>-</v>
      </c>
      <c r="N580" s="59" t="str">
        <f aca="false">IF(ISERROR(L580/E580),"-",L580/E580)</f>
        <v>-</v>
      </c>
      <c r="O580" s="60" t="str">
        <f aca="false">IF(ISERROR(L580/E580),"-",L580/E580)</f>
        <v>-</v>
      </c>
      <c r="P580" s="60" t="n">
        <v>0.950000000000087</v>
      </c>
      <c r="Q580" s="60" t="n">
        <v>0.850000000000044</v>
      </c>
      <c r="R580" s="61"/>
      <c r="S580" s="1"/>
      <c r="T580" s="24" t="n">
        <f aca="false">+T579-U579</f>
        <v>0</v>
      </c>
      <c r="U580" s="24"/>
      <c r="V580" s="58" t="str">
        <f aca="false">IF(ISERR(U580/T580),"-",U580/T580)</f>
        <v>-</v>
      </c>
      <c r="W580" s="24"/>
      <c r="X580" s="24"/>
      <c r="Y580" s="24"/>
      <c r="Z580" s="24"/>
      <c r="AA580" s="24" t="n">
        <f aca="false">SUM(W580:Z580)</f>
        <v>0</v>
      </c>
      <c r="AB580" s="58" t="str">
        <f aca="false">IF(ISERROR(1-(Z580/AA580)),"-",1-(Z580/AA580))</f>
        <v>-</v>
      </c>
      <c r="AC580" s="59" t="str">
        <f aca="false">IF(ISERROR(AA580/T580),"-",AA580/T580)</f>
        <v>-</v>
      </c>
      <c r="AD580" s="60" t="str">
        <f aca="false">IF(ISERROR(AA580/T580),"-",AA580/T580)</f>
        <v>-</v>
      </c>
      <c r="AE580" s="60" t="n">
        <v>0.95</v>
      </c>
      <c r="AF580" s="60" t="n">
        <v>0.85</v>
      </c>
      <c r="AG580" s="61"/>
      <c r="AH580" s="1"/>
      <c r="AI580" s="1"/>
      <c r="AJ580" s="1"/>
      <c r="AK580" s="1"/>
    </row>
    <row r="581" customFormat="false" ht="14.25" hidden="false" customHeight="true" outlineLevel="0" collapsed="false">
      <c r="A581" s="1"/>
      <c r="B581" s="65" t="s">
        <v>48</v>
      </c>
      <c r="C581" s="64" t="n">
        <v>45864</v>
      </c>
      <c r="D581" s="1"/>
      <c r="E581" s="24" t="n">
        <f aca="false">+E580-F580</f>
        <v>0</v>
      </c>
      <c r="F581" s="24"/>
      <c r="G581" s="58" t="str">
        <f aca="false">IF(ISERR(F581/E581),"-",F581/E581)</f>
        <v>-</v>
      </c>
      <c r="H581" s="24"/>
      <c r="I581" s="24"/>
      <c r="J581" s="24"/>
      <c r="K581" s="24"/>
      <c r="L581" s="24" t="n">
        <f aca="false">SUM(H581:K581)</f>
        <v>0</v>
      </c>
      <c r="M581" s="58" t="str">
        <f aca="false">IF(ISERROR(1-(K581/L581)),"-",1-(K581/L581))</f>
        <v>-</v>
      </c>
      <c r="N581" s="59" t="str">
        <f aca="false">IF(ISERROR(L581/E581),"-",L581/E581)</f>
        <v>-</v>
      </c>
      <c r="O581" s="60" t="str">
        <f aca="false">IF(ISERROR(L581/E581),"-",L581/E581)</f>
        <v>-</v>
      </c>
      <c r="P581" s="60" t="n">
        <v>0.950000000000087</v>
      </c>
      <c r="Q581" s="60" t="n">
        <v>0.850000000000044</v>
      </c>
      <c r="R581" s="61"/>
      <c r="S581" s="1"/>
      <c r="T581" s="24" t="n">
        <f aca="false">+T580-U580</f>
        <v>0</v>
      </c>
      <c r="U581" s="24"/>
      <c r="V581" s="58" t="str">
        <f aca="false">IF(ISERR(U581/T581),"-",U581/T581)</f>
        <v>-</v>
      </c>
      <c r="W581" s="24"/>
      <c r="X581" s="24"/>
      <c r="Y581" s="24"/>
      <c r="Z581" s="24"/>
      <c r="AA581" s="24" t="n">
        <f aca="false">SUM(W581:Z581)</f>
        <v>0</v>
      </c>
      <c r="AB581" s="58" t="str">
        <f aca="false">IF(ISERROR(1-(Z581/AA581)),"-",1-(Z581/AA581))</f>
        <v>-</v>
      </c>
      <c r="AC581" s="59" t="str">
        <f aca="false">IF(ISERROR(AA581/T581),"-",AA581/T581)</f>
        <v>-</v>
      </c>
      <c r="AD581" s="60" t="str">
        <f aca="false">IF(ISERROR(AA581/T581),"-",AA581/T581)</f>
        <v>-</v>
      </c>
      <c r="AE581" s="60" t="n">
        <v>0.95</v>
      </c>
      <c r="AF581" s="60" t="n">
        <v>0.85</v>
      </c>
      <c r="AG581" s="61"/>
      <c r="AH581" s="1"/>
      <c r="AI581" s="1"/>
      <c r="AJ581" s="1"/>
      <c r="AK581" s="1"/>
    </row>
    <row r="582" customFormat="false" ht="14.25" hidden="false" customHeight="true" outlineLevel="0" collapsed="false">
      <c r="A582" s="1"/>
      <c r="B582" s="65" t="s">
        <v>48</v>
      </c>
      <c r="C582" s="64" t="n">
        <v>45865</v>
      </c>
      <c r="D582" s="1"/>
      <c r="E582" s="24" t="n">
        <f aca="false">+E581-F581</f>
        <v>0</v>
      </c>
      <c r="F582" s="24"/>
      <c r="G582" s="58" t="str">
        <f aca="false">IF(ISERR(F582/E582),"-",F582/E582)</f>
        <v>-</v>
      </c>
      <c r="H582" s="24"/>
      <c r="I582" s="24"/>
      <c r="J582" s="24"/>
      <c r="K582" s="24"/>
      <c r="L582" s="24" t="n">
        <f aca="false">SUM(H582:K582)</f>
        <v>0</v>
      </c>
      <c r="M582" s="58" t="str">
        <f aca="false">IF(ISERROR(1-(K582/L582)),"-",1-(K582/L582))</f>
        <v>-</v>
      </c>
      <c r="N582" s="59" t="str">
        <f aca="false">IF(ISERROR(L582/E582),"-",L582/E582)</f>
        <v>-</v>
      </c>
      <c r="O582" s="60" t="str">
        <f aca="false">IF(ISERROR(L582/E582),"-",L582/E582)</f>
        <v>-</v>
      </c>
      <c r="P582" s="60" t="n">
        <v>0.950000000000087</v>
      </c>
      <c r="Q582" s="60" t="n">
        <v>0.850000000000044</v>
      </c>
      <c r="R582" s="61"/>
      <c r="S582" s="1"/>
      <c r="T582" s="24" t="n">
        <f aca="false">+T581-U581</f>
        <v>0</v>
      </c>
      <c r="U582" s="24"/>
      <c r="V582" s="58" t="str">
        <f aca="false">IF(ISERR(U582/T582),"-",U582/T582)</f>
        <v>-</v>
      </c>
      <c r="W582" s="24"/>
      <c r="X582" s="24"/>
      <c r="Y582" s="24"/>
      <c r="Z582" s="24"/>
      <c r="AA582" s="24" t="n">
        <f aca="false">SUM(W582:Z582)</f>
        <v>0</v>
      </c>
      <c r="AB582" s="58" t="str">
        <f aca="false">IF(ISERROR(1-(Z582/AA582)),"-",1-(Z582/AA582))</f>
        <v>-</v>
      </c>
      <c r="AC582" s="59" t="str">
        <f aca="false">IF(ISERROR(AA582/T582),"-",AA582/T582)</f>
        <v>-</v>
      </c>
      <c r="AD582" s="60" t="str">
        <f aca="false">IF(ISERROR(AA582/T582),"-",AA582/T582)</f>
        <v>-</v>
      </c>
      <c r="AE582" s="60" t="n">
        <v>0.95</v>
      </c>
      <c r="AF582" s="60" t="n">
        <v>0.85</v>
      </c>
      <c r="AG582" s="61"/>
      <c r="AH582" s="1"/>
      <c r="AI582" s="1"/>
      <c r="AJ582" s="1"/>
      <c r="AK582" s="1"/>
    </row>
    <row r="583" customFormat="false" ht="14.25" hidden="false" customHeight="true" outlineLevel="0" collapsed="false">
      <c r="A583" s="1"/>
      <c r="B583" s="65" t="s">
        <v>48</v>
      </c>
      <c r="C583" s="64" t="n">
        <v>45866</v>
      </c>
      <c r="D583" s="1"/>
      <c r="E583" s="24" t="n">
        <f aca="false">+E582-F582</f>
        <v>0</v>
      </c>
      <c r="F583" s="24"/>
      <c r="G583" s="58" t="str">
        <f aca="false">IF(ISERR(F583/E583),"-",F583/E583)</f>
        <v>-</v>
      </c>
      <c r="H583" s="24"/>
      <c r="I583" s="24"/>
      <c r="J583" s="24"/>
      <c r="K583" s="24"/>
      <c r="L583" s="24" t="n">
        <f aca="false">SUM(H583:K583)</f>
        <v>0</v>
      </c>
      <c r="M583" s="58" t="str">
        <f aca="false">IF(ISERROR(1-(K583/L583)),"-",1-(K583/L583))</f>
        <v>-</v>
      </c>
      <c r="N583" s="59" t="str">
        <f aca="false">IF(ISERROR(L583/E583),"-",L583/E583)</f>
        <v>-</v>
      </c>
      <c r="O583" s="60" t="str">
        <f aca="false">IF(ISERROR(L583/E583),"-",L583/E583)</f>
        <v>-</v>
      </c>
      <c r="P583" s="60" t="n">
        <v>0.950000000000087</v>
      </c>
      <c r="Q583" s="60" t="n">
        <v>0.850000000000044</v>
      </c>
      <c r="R583" s="61"/>
      <c r="S583" s="1"/>
      <c r="T583" s="24" t="n">
        <f aca="false">+T582-U582</f>
        <v>0</v>
      </c>
      <c r="U583" s="24"/>
      <c r="V583" s="58" t="str">
        <f aca="false">IF(ISERR(U583/T583),"-",U583/T583)</f>
        <v>-</v>
      </c>
      <c r="W583" s="24"/>
      <c r="X583" s="24"/>
      <c r="Y583" s="24"/>
      <c r="Z583" s="24"/>
      <c r="AA583" s="24" t="n">
        <f aca="false">SUM(W583:Z583)</f>
        <v>0</v>
      </c>
      <c r="AB583" s="58" t="str">
        <f aca="false">IF(ISERROR(1-(Z583/AA583)),"-",1-(Z583/AA583))</f>
        <v>-</v>
      </c>
      <c r="AC583" s="59" t="str">
        <f aca="false">IF(ISERROR(AA583/T583),"-",AA583/T583)</f>
        <v>-</v>
      </c>
      <c r="AD583" s="60" t="str">
        <f aca="false">IF(ISERROR(AA583/T583),"-",AA583/T583)</f>
        <v>-</v>
      </c>
      <c r="AE583" s="60" t="n">
        <v>0.95</v>
      </c>
      <c r="AF583" s="60" t="n">
        <v>0.85</v>
      </c>
      <c r="AG583" s="61"/>
      <c r="AH583" s="1"/>
      <c r="AI583" s="1"/>
      <c r="AJ583" s="1"/>
      <c r="AK583" s="1"/>
    </row>
    <row r="584" customFormat="false" ht="14.25" hidden="false" customHeight="true" outlineLevel="0" collapsed="false">
      <c r="A584" s="1"/>
      <c r="B584" s="65" t="s">
        <v>48</v>
      </c>
      <c r="C584" s="64" t="n">
        <v>45867</v>
      </c>
      <c r="D584" s="1"/>
      <c r="E584" s="24" t="n">
        <f aca="false">+E583-F583</f>
        <v>0</v>
      </c>
      <c r="F584" s="24"/>
      <c r="G584" s="58" t="str">
        <f aca="false">IF(ISERR(F584/E584),"-",F584/E584)</f>
        <v>-</v>
      </c>
      <c r="H584" s="24"/>
      <c r="I584" s="24"/>
      <c r="J584" s="24"/>
      <c r="K584" s="24"/>
      <c r="L584" s="24" t="n">
        <f aca="false">SUM(H584:K584)</f>
        <v>0</v>
      </c>
      <c r="M584" s="58" t="str">
        <f aca="false">IF(ISERROR(1-(K584/L584)),"-",1-(K584/L584))</f>
        <v>-</v>
      </c>
      <c r="N584" s="59" t="str">
        <f aca="false">IF(ISERROR(L584/E584),"-",L584/E584)</f>
        <v>-</v>
      </c>
      <c r="O584" s="60" t="str">
        <f aca="false">IF(ISERROR(L584/E584),"-",L584/E584)</f>
        <v>-</v>
      </c>
      <c r="P584" s="60" t="n">
        <v>0.950000000000088</v>
      </c>
      <c r="Q584" s="60" t="n">
        <v>0.850000000000044</v>
      </c>
      <c r="R584" s="61"/>
      <c r="S584" s="1"/>
      <c r="T584" s="24" t="n">
        <f aca="false">+T583-U583</f>
        <v>0</v>
      </c>
      <c r="U584" s="24"/>
      <c r="V584" s="58" t="str">
        <f aca="false">IF(ISERR(U584/T584),"-",U584/T584)</f>
        <v>-</v>
      </c>
      <c r="W584" s="24"/>
      <c r="X584" s="24"/>
      <c r="Y584" s="24"/>
      <c r="Z584" s="24"/>
      <c r="AA584" s="24" t="n">
        <f aca="false">SUM(W584:Z584)</f>
        <v>0</v>
      </c>
      <c r="AB584" s="58" t="str">
        <f aca="false">IF(ISERROR(1-(Z584/AA584)),"-",1-(Z584/AA584))</f>
        <v>-</v>
      </c>
      <c r="AC584" s="59" t="str">
        <f aca="false">IF(ISERROR(AA584/T584),"-",AA584/T584)</f>
        <v>-</v>
      </c>
      <c r="AD584" s="60" t="str">
        <f aca="false">IF(ISERROR(AA584/T584),"-",AA584/T584)</f>
        <v>-</v>
      </c>
      <c r="AE584" s="60" t="n">
        <v>0.95</v>
      </c>
      <c r="AF584" s="60" t="n">
        <v>0.85</v>
      </c>
      <c r="AG584" s="61"/>
      <c r="AH584" s="1"/>
      <c r="AI584" s="1"/>
      <c r="AJ584" s="1"/>
      <c r="AK584" s="1"/>
    </row>
    <row r="585" customFormat="false" ht="14.25" hidden="false" customHeight="true" outlineLevel="0" collapsed="false">
      <c r="A585" s="1"/>
      <c r="B585" s="65" t="s">
        <v>48</v>
      </c>
      <c r="C585" s="64" t="n">
        <v>45868</v>
      </c>
      <c r="D585" s="1"/>
      <c r="E585" s="24" t="n">
        <f aca="false">+E584-F584</f>
        <v>0</v>
      </c>
      <c r="F585" s="24"/>
      <c r="G585" s="58" t="str">
        <f aca="false">IF(ISERR(F585/E585),"-",F585/E585)</f>
        <v>-</v>
      </c>
      <c r="H585" s="24"/>
      <c r="I585" s="24"/>
      <c r="J585" s="24"/>
      <c r="K585" s="24"/>
      <c r="L585" s="24" t="n">
        <f aca="false">SUM(H585:K585)</f>
        <v>0</v>
      </c>
      <c r="M585" s="58" t="str">
        <f aca="false">IF(ISERROR(1-(K585/L585)),"-",1-(K585/L585))</f>
        <v>-</v>
      </c>
      <c r="N585" s="59" t="str">
        <f aca="false">IF(ISERROR(L585/E585),"-",L585/E585)</f>
        <v>-</v>
      </c>
      <c r="O585" s="60" t="str">
        <f aca="false">IF(ISERROR(L585/E585),"-",L585/E585)</f>
        <v>-</v>
      </c>
      <c r="P585" s="60" t="n">
        <v>0.950000000000088</v>
      </c>
      <c r="Q585" s="60" t="n">
        <v>0.850000000000044</v>
      </c>
      <c r="R585" s="61"/>
      <c r="S585" s="1"/>
      <c r="T585" s="24" t="n">
        <f aca="false">+T584-U584</f>
        <v>0</v>
      </c>
      <c r="U585" s="24"/>
      <c r="V585" s="58" t="str">
        <f aca="false">IF(ISERR(U585/T585),"-",U585/T585)</f>
        <v>-</v>
      </c>
      <c r="W585" s="24"/>
      <c r="X585" s="24"/>
      <c r="Y585" s="24"/>
      <c r="Z585" s="24"/>
      <c r="AA585" s="24" t="n">
        <f aca="false">SUM(W585:Z585)</f>
        <v>0</v>
      </c>
      <c r="AB585" s="58" t="str">
        <f aca="false">IF(ISERROR(1-(Z585/AA585)),"-",1-(Z585/AA585))</f>
        <v>-</v>
      </c>
      <c r="AC585" s="59" t="str">
        <f aca="false">IF(ISERROR(AA585/T585),"-",AA585/T585)</f>
        <v>-</v>
      </c>
      <c r="AD585" s="60" t="str">
        <f aca="false">IF(ISERROR(AA585/T585),"-",AA585/T585)</f>
        <v>-</v>
      </c>
      <c r="AE585" s="60" t="n">
        <v>0.95</v>
      </c>
      <c r="AF585" s="60" t="n">
        <v>0.85</v>
      </c>
      <c r="AG585" s="61"/>
      <c r="AH585" s="1"/>
      <c r="AI585" s="1"/>
      <c r="AJ585" s="1"/>
      <c r="AK585" s="1"/>
    </row>
    <row r="586" customFormat="false" ht="14.25" hidden="false" customHeight="true" outlineLevel="0" collapsed="false">
      <c r="A586" s="1"/>
      <c r="B586" s="65" t="s">
        <v>48</v>
      </c>
      <c r="C586" s="64" t="n">
        <v>45869</v>
      </c>
      <c r="D586" s="1"/>
      <c r="E586" s="24" t="n">
        <f aca="false">+E585-F585</f>
        <v>0</v>
      </c>
      <c r="F586" s="24"/>
      <c r="G586" s="58" t="str">
        <f aca="false">IF(ISERR(F586/E586),"-",F586/E586)</f>
        <v>-</v>
      </c>
      <c r="H586" s="24"/>
      <c r="I586" s="24"/>
      <c r="J586" s="24"/>
      <c r="K586" s="24"/>
      <c r="L586" s="24" t="n">
        <f aca="false">SUM(H586:K586)</f>
        <v>0</v>
      </c>
      <c r="M586" s="58" t="str">
        <f aca="false">IF(ISERROR(1-(K586/L586)),"-",1-(K586/L586))</f>
        <v>-</v>
      </c>
      <c r="N586" s="59" t="str">
        <f aca="false">IF(ISERROR(L586/E586),"-",L586/E586)</f>
        <v>-</v>
      </c>
      <c r="O586" s="60" t="str">
        <f aca="false">IF(ISERROR(L586/E586),"-",L586/E586)</f>
        <v>-</v>
      </c>
      <c r="P586" s="60" t="n">
        <v>0.950000000000088</v>
      </c>
      <c r="Q586" s="60" t="n">
        <v>0.850000000000044</v>
      </c>
      <c r="R586" s="61"/>
      <c r="S586" s="1"/>
      <c r="T586" s="24" t="n">
        <f aca="false">+T585-U585</f>
        <v>0</v>
      </c>
      <c r="U586" s="24"/>
      <c r="V586" s="58" t="str">
        <f aca="false">IF(ISERR(U586/T586),"-",U586/T586)</f>
        <v>-</v>
      </c>
      <c r="W586" s="24"/>
      <c r="X586" s="24"/>
      <c r="Y586" s="24"/>
      <c r="Z586" s="24"/>
      <c r="AA586" s="24" t="n">
        <f aca="false">SUM(W586:Z586)</f>
        <v>0</v>
      </c>
      <c r="AB586" s="58" t="str">
        <f aca="false">IF(ISERROR(1-(Z586/AA586)),"-",1-(Z586/AA586))</f>
        <v>-</v>
      </c>
      <c r="AC586" s="59" t="str">
        <f aca="false">IF(ISERROR(AA586/T586),"-",AA586/T586)</f>
        <v>-</v>
      </c>
      <c r="AD586" s="60" t="str">
        <f aca="false">IF(ISERROR(AA586/T586),"-",AA586/T586)</f>
        <v>-</v>
      </c>
      <c r="AE586" s="60" t="n">
        <v>0.95</v>
      </c>
      <c r="AF586" s="60" t="n">
        <v>0.85</v>
      </c>
      <c r="AG586" s="61"/>
      <c r="AH586" s="1"/>
      <c r="AI586" s="1"/>
      <c r="AJ586" s="1"/>
      <c r="AK586" s="1"/>
    </row>
    <row r="587" customFormat="false" ht="14.25" hidden="false" customHeight="true" outlineLevel="0" collapsed="false">
      <c r="A587" s="1"/>
      <c r="B587" s="65" t="s">
        <v>49</v>
      </c>
      <c r="C587" s="64" t="n">
        <v>45870</v>
      </c>
      <c r="D587" s="1"/>
      <c r="E587" s="24" t="n">
        <f aca="false">+E586-F586</f>
        <v>0</v>
      </c>
      <c r="F587" s="24"/>
      <c r="G587" s="58" t="str">
        <f aca="false">IF(ISERR(F587/E587),"-",F587/E587)</f>
        <v>-</v>
      </c>
      <c r="H587" s="24"/>
      <c r="I587" s="24"/>
      <c r="J587" s="24"/>
      <c r="K587" s="24"/>
      <c r="L587" s="24" t="n">
        <f aca="false">SUM(H587:K587)</f>
        <v>0</v>
      </c>
      <c r="M587" s="58" t="str">
        <f aca="false">IF(ISERROR(1-(K587/L587)),"-",1-(K587/L587))</f>
        <v>-</v>
      </c>
      <c r="N587" s="59" t="str">
        <f aca="false">IF(ISERROR(L587/E587),"-",L587/E587)</f>
        <v>-</v>
      </c>
      <c r="O587" s="60" t="str">
        <f aca="false">IF(ISERROR(L587/E587),"-",L587/E587)</f>
        <v>-</v>
      </c>
      <c r="P587" s="60" t="n">
        <v>0.950000000000088</v>
      </c>
      <c r="Q587" s="60" t="n">
        <v>0.850000000000044</v>
      </c>
      <c r="R587" s="61"/>
      <c r="S587" s="1"/>
      <c r="T587" s="24" t="n">
        <f aca="false">+T586-U586</f>
        <v>0</v>
      </c>
      <c r="U587" s="24"/>
      <c r="V587" s="58" t="str">
        <f aca="false">IF(ISERR(U587/T587),"-",U587/T587)</f>
        <v>-</v>
      </c>
      <c r="W587" s="24"/>
      <c r="X587" s="24"/>
      <c r="Y587" s="24"/>
      <c r="Z587" s="24"/>
      <c r="AA587" s="24" t="n">
        <f aca="false">SUM(W587:Z587)</f>
        <v>0</v>
      </c>
      <c r="AB587" s="58" t="str">
        <f aca="false">IF(ISERROR(1-(Z587/AA587)),"-",1-(Z587/AA587))</f>
        <v>-</v>
      </c>
      <c r="AC587" s="59" t="str">
        <f aca="false">IF(ISERROR(AA587/T587),"-",AA587/T587)</f>
        <v>-</v>
      </c>
      <c r="AD587" s="60" t="str">
        <f aca="false">IF(ISERROR(AA587/T587),"-",AA587/T587)</f>
        <v>-</v>
      </c>
      <c r="AE587" s="60" t="n">
        <v>0.95</v>
      </c>
      <c r="AF587" s="60" t="n">
        <v>0.85</v>
      </c>
      <c r="AG587" s="61"/>
      <c r="AH587" s="1"/>
      <c r="AI587" s="1"/>
      <c r="AJ587" s="1"/>
      <c r="AK587" s="1"/>
    </row>
    <row r="588" customFormat="false" ht="14.25" hidden="false" customHeight="true" outlineLevel="0" collapsed="false">
      <c r="A588" s="1"/>
      <c r="B588" s="65" t="s">
        <v>49</v>
      </c>
      <c r="C588" s="64" t="n">
        <v>45871</v>
      </c>
      <c r="D588" s="1"/>
      <c r="E588" s="24" t="n">
        <f aca="false">+E587-F587</f>
        <v>0</v>
      </c>
      <c r="F588" s="24"/>
      <c r="G588" s="58" t="str">
        <f aca="false">IF(ISERR(F588/E588),"-",F588/E588)</f>
        <v>-</v>
      </c>
      <c r="H588" s="24"/>
      <c r="I588" s="24"/>
      <c r="J588" s="24"/>
      <c r="K588" s="24"/>
      <c r="L588" s="24" t="n">
        <f aca="false">SUM(H588:K588)</f>
        <v>0</v>
      </c>
      <c r="M588" s="58" t="str">
        <f aca="false">IF(ISERROR(1-(K588/L588)),"-",1-(K588/L588))</f>
        <v>-</v>
      </c>
      <c r="N588" s="59" t="str">
        <f aca="false">IF(ISERROR(L588/E588),"-",L588/E588)</f>
        <v>-</v>
      </c>
      <c r="O588" s="60" t="str">
        <f aca="false">IF(ISERROR(L588/E588),"-",L588/E588)</f>
        <v>-</v>
      </c>
      <c r="P588" s="60" t="n">
        <v>0.950000000000088</v>
      </c>
      <c r="Q588" s="60" t="n">
        <v>0.850000000000044</v>
      </c>
      <c r="R588" s="61"/>
      <c r="S588" s="1"/>
      <c r="T588" s="24" t="n">
        <f aca="false">+T587-U587</f>
        <v>0</v>
      </c>
      <c r="U588" s="24"/>
      <c r="V588" s="58" t="str">
        <f aca="false">IF(ISERR(U588/T588),"-",U588/T588)</f>
        <v>-</v>
      </c>
      <c r="W588" s="24"/>
      <c r="X588" s="24"/>
      <c r="Y588" s="24"/>
      <c r="Z588" s="24"/>
      <c r="AA588" s="24" t="n">
        <f aca="false">SUM(W588:Z588)</f>
        <v>0</v>
      </c>
      <c r="AB588" s="58" t="str">
        <f aca="false">IF(ISERROR(1-(Z588/AA588)),"-",1-(Z588/AA588))</f>
        <v>-</v>
      </c>
      <c r="AC588" s="59" t="str">
        <f aca="false">IF(ISERROR(AA588/T588),"-",AA588/T588)</f>
        <v>-</v>
      </c>
      <c r="AD588" s="60" t="str">
        <f aca="false">IF(ISERROR(AA588/T588),"-",AA588/T588)</f>
        <v>-</v>
      </c>
      <c r="AE588" s="60" t="n">
        <v>0.95</v>
      </c>
      <c r="AF588" s="60" t="n">
        <v>0.85</v>
      </c>
      <c r="AG588" s="61"/>
      <c r="AH588" s="1"/>
      <c r="AI588" s="1"/>
      <c r="AJ588" s="1"/>
      <c r="AK588" s="1"/>
    </row>
    <row r="589" customFormat="false" ht="14.25" hidden="false" customHeight="true" outlineLevel="0" collapsed="false">
      <c r="A589" s="1"/>
      <c r="B589" s="65" t="s">
        <v>49</v>
      </c>
      <c r="C589" s="64" t="n">
        <v>45872</v>
      </c>
      <c r="D589" s="1"/>
      <c r="E589" s="24" t="n">
        <f aca="false">+E588-F588</f>
        <v>0</v>
      </c>
      <c r="F589" s="24"/>
      <c r="G589" s="58" t="str">
        <f aca="false">IF(ISERR(F589/E589),"-",F589/E589)</f>
        <v>-</v>
      </c>
      <c r="H589" s="24"/>
      <c r="I589" s="24"/>
      <c r="J589" s="24"/>
      <c r="K589" s="24"/>
      <c r="L589" s="24" t="n">
        <f aca="false">SUM(H589:K589)</f>
        <v>0</v>
      </c>
      <c r="M589" s="58" t="str">
        <f aca="false">IF(ISERROR(1-(K589/L589)),"-",1-(K589/L589))</f>
        <v>-</v>
      </c>
      <c r="N589" s="59" t="str">
        <f aca="false">IF(ISERROR(L589/E589),"-",L589/E589)</f>
        <v>-</v>
      </c>
      <c r="O589" s="60" t="str">
        <f aca="false">IF(ISERROR(L589/E589),"-",L589/E589)</f>
        <v>-</v>
      </c>
      <c r="P589" s="60" t="n">
        <v>0.950000000000088</v>
      </c>
      <c r="Q589" s="60" t="n">
        <v>0.850000000000044</v>
      </c>
      <c r="R589" s="61"/>
      <c r="S589" s="1"/>
      <c r="T589" s="24" t="n">
        <f aca="false">+T588-U588</f>
        <v>0</v>
      </c>
      <c r="U589" s="24"/>
      <c r="V589" s="58" t="str">
        <f aca="false">IF(ISERR(U589/T589),"-",U589/T589)</f>
        <v>-</v>
      </c>
      <c r="W589" s="24"/>
      <c r="X589" s="24"/>
      <c r="Y589" s="24"/>
      <c r="Z589" s="24"/>
      <c r="AA589" s="24" t="n">
        <f aca="false">SUM(W589:Z589)</f>
        <v>0</v>
      </c>
      <c r="AB589" s="58" t="str">
        <f aca="false">IF(ISERROR(1-(Z589/AA589)),"-",1-(Z589/AA589))</f>
        <v>-</v>
      </c>
      <c r="AC589" s="59" t="str">
        <f aca="false">IF(ISERROR(AA589/T589),"-",AA589/T589)</f>
        <v>-</v>
      </c>
      <c r="AD589" s="60" t="str">
        <f aca="false">IF(ISERROR(AA589/T589),"-",AA589/T589)</f>
        <v>-</v>
      </c>
      <c r="AE589" s="60" t="n">
        <v>0.95</v>
      </c>
      <c r="AF589" s="60" t="n">
        <v>0.85</v>
      </c>
      <c r="AG589" s="61"/>
      <c r="AH589" s="1"/>
      <c r="AI589" s="1"/>
      <c r="AJ589" s="1"/>
      <c r="AK589" s="1"/>
    </row>
    <row r="590" customFormat="false" ht="14.25" hidden="false" customHeight="true" outlineLevel="0" collapsed="false">
      <c r="A590" s="1"/>
      <c r="B590" s="65" t="s">
        <v>49</v>
      </c>
      <c r="C590" s="64" t="n">
        <v>45873</v>
      </c>
      <c r="D590" s="1"/>
      <c r="E590" s="24" t="n">
        <f aca="false">+E589-F589</f>
        <v>0</v>
      </c>
      <c r="F590" s="24"/>
      <c r="G590" s="58" t="str">
        <f aca="false">IF(ISERR(F590/E590),"-",F590/E590)</f>
        <v>-</v>
      </c>
      <c r="H590" s="24"/>
      <c r="I590" s="24"/>
      <c r="J590" s="24"/>
      <c r="K590" s="24"/>
      <c r="L590" s="24" t="n">
        <f aca="false">SUM(H590:K590)</f>
        <v>0</v>
      </c>
      <c r="M590" s="58" t="str">
        <f aca="false">IF(ISERROR(1-(K590/L590)),"-",1-(K590/L590))</f>
        <v>-</v>
      </c>
      <c r="N590" s="59" t="str">
        <f aca="false">IF(ISERROR(L590/E590),"-",L590/E590)</f>
        <v>-</v>
      </c>
      <c r="O590" s="60" t="str">
        <f aca="false">IF(ISERROR(L590/E590),"-",L590/E590)</f>
        <v>-</v>
      </c>
      <c r="P590" s="60" t="n">
        <v>0.950000000000089</v>
      </c>
      <c r="Q590" s="60" t="n">
        <v>0.850000000000044</v>
      </c>
      <c r="R590" s="61"/>
      <c r="S590" s="1"/>
      <c r="T590" s="24" t="n">
        <f aca="false">+T589-U589</f>
        <v>0</v>
      </c>
      <c r="U590" s="24"/>
      <c r="V590" s="58" t="str">
        <f aca="false">IF(ISERR(U590/T590),"-",U590/T590)</f>
        <v>-</v>
      </c>
      <c r="W590" s="24"/>
      <c r="X590" s="24"/>
      <c r="Y590" s="24"/>
      <c r="Z590" s="24"/>
      <c r="AA590" s="24" t="n">
        <f aca="false">SUM(W590:Z590)</f>
        <v>0</v>
      </c>
      <c r="AB590" s="58" t="str">
        <f aca="false">IF(ISERROR(1-(Z590/AA590)),"-",1-(Z590/AA590))</f>
        <v>-</v>
      </c>
      <c r="AC590" s="59" t="str">
        <f aca="false">IF(ISERROR(AA590/T590),"-",AA590/T590)</f>
        <v>-</v>
      </c>
      <c r="AD590" s="60" t="str">
        <f aca="false">IF(ISERROR(AA590/T590),"-",AA590/T590)</f>
        <v>-</v>
      </c>
      <c r="AE590" s="60" t="n">
        <v>0.95</v>
      </c>
      <c r="AF590" s="60" t="n">
        <v>0.85</v>
      </c>
      <c r="AG590" s="61"/>
      <c r="AH590" s="1"/>
      <c r="AI590" s="1"/>
      <c r="AJ590" s="1"/>
      <c r="AK590" s="1"/>
    </row>
    <row r="591" customFormat="false" ht="14.25" hidden="false" customHeight="true" outlineLevel="0" collapsed="false">
      <c r="A591" s="1"/>
      <c r="B591" s="65" t="s">
        <v>49</v>
      </c>
      <c r="C591" s="64" t="n">
        <v>45874</v>
      </c>
      <c r="D591" s="1"/>
      <c r="E591" s="24" t="n">
        <f aca="false">+E590-F590</f>
        <v>0</v>
      </c>
      <c r="F591" s="24"/>
      <c r="G591" s="58" t="str">
        <f aca="false">IF(ISERR(F591/E591),"-",F591/E591)</f>
        <v>-</v>
      </c>
      <c r="H591" s="24"/>
      <c r="I591" s="24"/>
      <c r="J591" s="24"/>
      <c r="K591" s="24"/>
      <c r="L591" s="24" t="n">
        <f aca="false">SUM(H591:K591)</f>
        <v>0</v>
      </c>
      <c r="M591" s="58" t="str">
        <f aca="false">IF(ISERROR(1-(K591/L591)),"-",1-(K591/L591))</f>
        <v>-</v>
      </c>
      <c r="N591" s="59" t="str">
        <f aca="false">IF(ISERROR(L591/E591),"-",L591/E591)</f>
        <v>-</v>
      </c>
      <c r="O591" s="60" t="str">
        <f aca="false">IF(ISERROR(L591/E591),"-",L591/E591)</f>
        <v>-</v>
      </c>
      <c r="P591" s="60" t="n">
        <v>0.950000000000089</v>
      </c>
      <c r="Q591" s="60" t="n">
        <v>0.850000000000044</v>
      </c>
      <c r="R591" s="61"/>
      <c r="S591" s="1"/>
      <c r="T591" s="24" t="n">
        <f aca="false">+T590-U590</f>
        <v>0</v>
      </c>
      <c r="U591" s="24"/>
      <c r="V591" s="58" t="str">
        <f aca="false">IF(ISERR(U591/T591),"-",U591/T591)</f>
        <v>-</v>
      </c>
      <c r="W591" s="24"/>
      <c r="X591" s="24"/>
      <c r="Y591" s="24"/>
      <c r="Z591" s="24"/>
      <c r="AA591" s="24" t="n">
        <f aca="false">SUM(W591:Z591)</f>
        <v>0</v>
      </c>
      <c r="AB591" s="58" t="str">
        <f aca="false">IF(ISERROR(1-(Z591/AA591)),"-",1-(Z591/AA591))</f>
        <v>-</v>
      </c>
      <c r="AC591" s="59" t="str">
        <f aca="false">IF(ISERROR(AA591/T591),"-",AA591/T591)</f>
        <v>-</v>
      </c>
      <c r="AD591" s="60" t="str">
        <f aca="false">IF(ISERROR(AA591/T591),"-",AA591/T591)</f>
        <v>-</v>
      </c>
      <c r="AE591" s="60" t="n">
        <v>0.95</v>
      </c>
      <c r="AF591" s="60" t="n">
        <v>0.85</v>
      </c>
      <c r="AG591" s="61"/>
      <c r="AH591" s="1"/>
      <c r="AI591" s="1"/>
      <c r="AJ591" s="1"/>
      <c r="AK591" s="1"/>
    </row>
    <row r="592" customFormat="false" ht="14.25" hidden="false" customHeight="true" outlineLevel="0" collapsed="false">
      <c r="A592" s="1"/>
      <c r="B592" s="65" t="s">
        <v>49</v>
      </c>
      <c r="C592" s="64" t="n">
        <v>45875</v>
      </c>
      <c r="D592" s="1"/>
      <c r="E592" s="24" t="n">
        <f aca="false">+E591-F591</f>
        <v>0</v>
      </c>
      <c r="F592" s="24"/>
      <c r="G592" s="58" t="str">
        <f aca="false">IF(ISERR(F592/E592),"-",F592/E592)</f>
        <v>-</v>
      </c>
      <c r="H592" s="24"/>
      <c r="I592" s="24"/>
      <c r="J592" s="24"/>
      <c r="K592" s="24"/>
      <c r="L592" s="24" t="n">
        <f aca="false">SUM(H592:K592)</f>
        <v>0</v>
      </c>
      <c r="M592" s="58" t="str">
        <f aca="false">IF(ISERROR(1-(K592/L592)),"-",1-(K592/L592))</f>
        <v>-</v>
      </c>
      <c r="N592" s="59" t="str">
        <f aca="false">IF(ISERROR(L592/E592),"-",L592/E592)</f>
        <v>-</v>
      </c>
      <c r="O592" s="60" t="str">
        <f aca="false">IF(ISERROR(L592/E592),"-",L592/E592)</f>
        <v>-</v>
      </c>
      <c r="P592" s="60" t="n">
        <v>0.950000000000089</v>
      </c>
      <c r="Q592" s="60" t="n">
        <v>0.850000000000044</v>
      </c>
      <c r="R592" s="61"/>
      <c r="S592" s="1"/>
      <c r="T592" s="24" t="n">
        <f aca="false">+T591-U591</f>
        <v>0</v>
      </c>
      <c r="U592" s="24"/>
      <c r="V592" s="58" t="str">
        <f aca="false">IF(ISERR(U592/T592),"-",U592/T592)</f>
        <v>-</v>
      </c>
      <c r="W592" s="24"/>
      <c r="X592" s="24"/>
      <c r="Y592" s="24"/>
      <c r="Z592" s="24"/>
      <c r="AA592" s="24" t="n">
        <f aca="false">SUM(W592:Z592)</f>
        <v>0</v>
      </c>
      <c r="AB592" s="58" t="str">
        <f aca="false">IF(ISERROR(1-(Z592/AA592)),"-",1-(Z592/AA592))</f>
        <v>-</v>
      </c>
      <c r="AC592" s="59" t="str">
        <f aca="false">IF(ISERROR(AA592/T592),"-",AA592/T592)</f>
        <v>-</v>
      </c>
      <c r="AD592" s="60" t="str">
        <f aca="false">IF(ISERROR(AA592/T592),"-",AA592/T592)</f>
        <v>-</v>
      </c>
      <c r="AE592" s="60" t="n">
        <v>0.95</v>
      </c>
      <c r="AF592" s="60" t="n">
        <v>0.85</v>
      </c>
      <c r="AG592" s="61"/>
      <c r="AH592" s="1"/>
      <c r="AI592" s="1"/>
      <c r="AJ592" s="1"/>
      <c r="AK592" s="1"/>
    </row>
    <row r="593" customFormat="false" ht="14.25" hidden="false" customHeight="true" outlineLevel="0" collapsed="false">
      <c r="A593" s="1"/>
      <c r="B593" s="65" t="s">
        <v>49</v>
      </c>
      <c r="C593" s="64" t="n">
        <v>45876</v>
      </c>
      <c r="D593" s="1"/>
      <c r="E593" s="24" t="n">
        <f aca="false">+E592-F592</f>
        <v>0</v>
      </c>
      <c r="F593" s="24"/>
      <c r="G593" s="58" t="str">
        <f aca="false">IF(ISERR(F593/E593),"-",F593/E593)</f>
        <v>-</v>
      </c>
      <c r="H593" s="24"/>
      <c r="I593" s="24"/>
      <c r="J593" s="24"/>
      <c r="K593" s="24"/>
      <c r="L593" s="24" t="n">
        <f aca="false">SUM(H593:K593)</f>
        <v>0</v>
      </c>
      <c r="M593" s="58" t="str">
        <f aca="false">IF(ISERROR(1-(K593/L593)),"-",1-(K593/L593))</f>
        <v>-</v>
      </c>
      <c r="N593" s="59" t="str">
        <f aca="false">IF(ISERROR(L593/E593),"-",L593/E593)</f>
        <v>-</v>
      </c>
      <c r="O593" s="60" t="str">
        <f aca="false">IF(ISERROR(L593/E593),"-",L593/E593)</f>
        <v>-</v>
      </c>
      <c r="P593" s="60" t="n">
        <v>0.950000000000089</v>
      </c>
      <c r="Q593" s="60" t="n">
        <v>0.850000000000045</v>
      </c>
      <c r="R593" s="61"/>
      <c r="S593" s="1"/>
      <c r="T593" s="24" t="n">
        <f aca="false">+T592-U592</f>
        <v>0</v>
      </c>
      <c r="U593" s="24"/>
      <c r="V593" s="58" t="str">
        <f aca="false">IF(ISERR(U593/T593),"-",U593/T593)</f>
        <v>-</v>
      </c>
      <c r="W593" s="24"/>
      <c r="X593" s="24"/>
      <c r="Y593" s="24"/>
      <c r="Z593" s="24"/>
      <c r="AA593" s="24" t="n">
        <f aca="false">SUM(W593:Z593)</f>
        <v>0</v>
      </c>
      <c r="AB593" s="58" t="str">
        <f aca="false">IF(ISERROR(1-(Z593/AA593)),"-",1-(Z593/AA593))</f>
        <v>-</v>
      </c>
      <c r="AC593" s="59" t="str">
        <f aca="false">IF(ISERROR(AA593/T593),"-",AA593/T593)</f>
        <v>-</v>
      </c>
      <c r="AD593" s="60" t="str">
        <f aca="false">IF(ISERROR(AA593/T593),"-",AA593/T593)</f>
        <v>-</v>
      </c>
      <c r="AE593" s="60" t="n">
        <v>0.95</v>
      </c>
      <c r="AF593" s="60" t="n">
        <v>0.85</v>
      </c>
      <c r="AG593" s="61"/>
      <c r="AH593" s="1"/>
      <c r="AI593" s="1"/>
      <c r="AJ593" s="1"/>
      <c r="AK593" s="1"/>
    </row>
    <row r="594" customFormat="false" ht="14.25" hidden="false" customHeight="true" outlineLevel="0" collapsed="false">
      <c r="A594" s="1"/>
      <c r="B594" s="65" t="s">
        <v>49</v>
      </c>
      <c r="C594" s="64" t="n">
        <v>45877</v>
      </c>
      <c r="D594" s="1"/>
      <c r="E594" s="24" t="n">
        <f aca="false">+E593-F593</f>
        <v>0</v>
      </c>
      <c r="F594" s="24"/>
      <c r="G594" s="58" t="str">
        <f aca="false">IF(ISERR(F594/E594),"-",F594/E594)</f>
        <v>-</v>
      </c>
      <c r="H594" s="24"/>
      <c r="I594" s="24"/>
      <c r="J594" s="24"/>
      <c r="K594" s="24"/>
      <c r="L594" s="24" t="n">
        <f aca="false">SUM(H594:K594)</f>
        <v>0</v>
      </c>
      <c r="M594" s="58" t="str">
        <f aca="false">IF(ISERROR(1-(K594/L594)),"-",1-(K594/L594))</f>
        <v>-</v>
      </c>
      <c r="N594" s="59" t="str">
        <f aca="false">IF(ISERROR(L594/E594),"-",L594/E594)</f>
        <v>-</v>
      </c>
      <c r="O594" s="60" t="str">
        <f aca="false">IF(ISERROR(L594/E594),"-",L594/E594)</f>
        <v>-</v>
      </c>
      <c r="P594" s="60" t="n">
        <v>0.950000000000089</v>
      </c>
      <c r="Q594" s="60" t="n">
        <v>0.850000000000045</v>
      </c>
      <c r="R594" s="61"/>
      <c r="S594" s="1"/>
      <c r="T594" s="24" t="n">
        <f aca="false">+T593-U593</f>
        <v>0</v>
      </c>
      <c r="U594" s="24"/>
      <c r="V594" s="58" t="str">
        <f aca="false">IF(ISERR(U594/T594),"-",U594/T594)</f>
        <v>-</v>
      </c>
      <c r="W594" s="24"/>
      <c r="X594" s="24"/>
      <c r="Y594" s="24"/>
      <c r="Z594" s="24"/>
      <c r="AA594" s="24" t="n">
        <f aca="false">SUM(W594:Z594)</f>
        <v>0</v>
      </c>
      <c r="AB594" s="58" t="str">
        <f aca="false">IF(ISERROR(1-(Z594/AA594)),"-",1-(Z594/AA594))</f>
        <v>-</v>
      </c>
      <c r="AC594" s="59" t="str">
        <f aca="false">IF(ISERROR(AA594/T594),"-",AA594/T594)</f>
        <v>-</v>
      </c>
      <c r="AD594" s="60" t="str">
        <f aca="false">IF(ISERROR(AA594/T594),"-",AA594/T594)</f>
        <v>-</v>
      </c>
      <c r="AE594" s="60" t="n">
        <v>0.95</v>
      </c>
      <c r="AF594" s="60" t="n">
        <v>0.85</v>
      </c>
      <c r="AG594" s="61"/>
      <c r="AH594" s="1"/>
      <c r="AI594" s="1"/>
      <c r="AJ594" s="1"/>
      <c r="AK594" s="1"/>
    </row>
    <row r="595" customFormat="false" ht="14.25" hidden="false" customHeight="true" outlineLevel="0" collapsed="false">
      <c r="A595" s="1"/>
      <c r="B595" s="65" t="s">
        <v>49</v>
      </c>
      <c r="C595" s="64" t="n">
        <v>45878</v>
      </c>
      <c r="D595" s="1"/>
      <c r="E595" s="24" t="n">
        <f aca="false">+E594-F594</f>
        <v>0</v>
      </c>
      <c r="F595" s="24"/>
      <c r="G595" s="58" t="str">
        <f aca="false">IF(ISERR(F595/E595),"-",F595/E595)</f>
        <v>-</v>
      </c>
      <c r="H595" s="24"/>
      <c r="I595" s="24"/>
      <c r="J595" s="24"/>
      <c r="K595" s="24"/>
      <c r="L595" s="24" t="n">
        <f aca="false">SUM(H595:K595)</f>
        <v>0</v>
      </c>
      <c r="M595" s="58" t="str">
        <f aca="false">IF(ISERROR(1-(K595/L595)),"-",1-(K595/L595))</f>
        <v>-</v>
      </c>
      <c r="N595" s="59" t="str">
        <f aca="false">IF(ISERROR(L595/E595),"-",L595/E595)</f>
        <v>-</v>
      </c>
      <c r="O595" s="60" t="str">
        <f aca="false">IF(ISERROR(L595/E595),"-",L595/E595)</f>
        <v>-</v>
      </c>
      <c r="P595" s="60" t="n">
        <v>0.950000000000089</v>
      </c>
      <c r="Q595" s="60" t="n">
        <v>0.850000000000045</v>
      </c>
      <c r="R595" s="61"/>
      <c r="S595" s="1"/>
      <c r="T595" s="24" t="n">
        <f aca="false">+T594-U594</f>
        <v>0</v>
      </c>
      <c r="U595" s="24"/>
      <c r="V595" s="58" t="str">
        <f aca="false">IF(ISERR(U595/T595),"-",U595/T595)</f>
        <v>-</v>
      </c>
      <c r="W595" s="24"/>
      <c r="X595" s="24"/>
      <c r="Y595" s="24"/>
      <c r="Z595" s="24"/>
      <c r="AA595" s="24" t="n">
        <f aca="false">SUM(W595:Z595)</f>
        <v>0</v>
      </c>
      <c r="AB595" s="58" t="str">
        <f aca="false">IF(ISERROR(1-(Z595/AA595)),"-",1-(Z595/AA595))</f>
        <v>-</v>
      </c>
      <c r="AC595" s="59" t="str">
        <f aca="false">IF(ISERROR(AA595/T595),"-",AA595/T595)</f>
        <v>-</v>
      </c>
      <c r="AD595" s="60" t="str">
        <f aca="false">IF(ISERROR(AA595/T595),"-",AA595/T595)</f>
        <v>-</v>
      </c>
      <c r="AE595" s="60" t="n">
        <v>0.95</v>
      </c>
      <c r="AF595" s="60" t="n">
        <v>0.85</v>
      </c>
      <c r="AG595" s="61"/>
      <c r="AH595" s="1"/>
      <c r="AI595" s="1"/>
      <c r="AJ595" s="1"/>
      <c r="AK595" s="1"/>
    </row>
    <row r="596" customFormat="false" ht="14.25" hidden="false" customHeight="true" outlineLevel="0" collapsed="false">
      <c r="A596" s="1"/>
      <c r="B596" s="65" t="s">
        <v>49</v>
      </c>
      <c r="C596" s="64" t="n">
        <v>45879</v>
      </c>
      <c r="D596" s="1"/>
      <c r="E596" s="24" t="n">
        <f aca="false">+E595-F595</f>
        <v>0</v>
      </c>
      <c r="F596" s="24"/>
      <c r="G596" s="58" t="str">
        <f aca="false">IF(ISERR(F596/E596),"-",F596/E596)</f>
        <v>-</v>
      </c>
      <c r="H596" s="24"/>
      <c r="I596" s="24"/>
      <c r="J596" s="24"/>
      <c r="K596" s="24"/>
      <c r="L596" s="24" t="n">
        <f aca="false">SUM(H596:K596)</f>
        <v>0</v>
      </c>
      <c r="M596" s="58" t="str">
        <f aca="false">IF(ISERROR(1-(K596/L596)),"-",1-(K596/L596))</f>
        <v>-</v>
      </c>
      <c r="N596" s="59" t="str">
        <f aca="false">IF(ISERROR(L596/E596),"-",L596/E596)</f>
        <v>-</v>
      </c>
      <c r="O596" s="60" t="str">
        <f aca="false">IF(ISERROR(L596/E596),"-",L596/E596)</f>
        <v>-</v>
      </c>
      <c r="P596" s="60" t="n">
        <v>0.95000000000009</v>
      </c>
      <c r="Q596" s="60" t="n">
        <v>0.850000000000045</v>
      </c>
      <c r="R596" s="61"/>
      <c r="S596" s="1"/>
      <c r="T596" s="24" t="n">
        <f aca="false">+T595-U595</f>
        <v>0</v>
      </c>
      <c r="U596" s="24"/>
      <c r="V596" s="58" t="str">
        <f aca="false">IF(ISERR(U596/T596),"-",U596/T596)</f>
        <v>-</v>
      </c>
      <c r="W596" s="24"/>
      <c r="X596" s="24"/>
      <c r="Y596" s="24"/>
      <c r="Z596" s="24"/>
      <c r="AA596" s="24" t="n">
        <f aca="false">SUM(W596:Z596)</f>
        <v>0</v>
      </c>
      <c r="AB596" s="58" t="str">
        <f aca="false">IF(ISERROR(1-(Z596/AA596)),"-",1-(Z596/AA596))</f>
        <v>-</v>
      </c>
      <c r="AC596" s="59" t="str">
        <f aca="false">IF(ISERROR(AA596/T596),"-",AA596/T596)</f>
        <v>-</v>
      </c>
      <c r="AD596" s="60" t="str">
        <f aca="false">IF(ISERROR(AA596/T596),"-",AA596/T596)</f>
        <v>-</v>
      </c>
      <c r="AE596" s="60" t="n">
        <v>0.95</v>
      </c>
      <c r="AF596" s="60" t="n">
        <v>0.85</v>
      </c>
      <c r="AG596" s="61"/>
      <c r="AH596" s="1"/>
      <c r="AI596" s="1"/>
      <c r="AJ596" s="1"/>
      <c r="AK596" s="1"/>
    </row>
    <row r="597" customFormat="false" ht="14.25" hidden="false" customHeight="true" outlineLevel="0" collapsed="false">
      <c r="A597" s="1"/>
      <c r="B597" s="65" t="s">
        <v>49</v>
      </c>
      <c r="C597" s="64" t="n">
        <v>45880</v>
      </c>
      <c r="D597" s="1"/>
      <c r="E597" s="24" t="n">
        <f aca="false">+E596-F596</f>
        <v>0</v>
      </c>
      <c r="F597" s="24"/>
      <c r="G597" s="58" t="str">
        <f aca="false">IF(ISERR(F597/E597),"-",F597/E597)</f>
        <v>-</v>
      </c>
      <c r="H597" s="24"/>
      <c r="I597" s="24"/>
      <c r="J597" s="24"/>
      <c r="K597" s="24"/>
      <c r="L597" s="24" t="n">
        <f aca="false">SUM(H597:K597)</f>
        <v>0</v>
      </c>
      <c r="M597" s="58" t="str">
        <f aca="false">IF(ISERROR(1-(K597/L597)),"-",1-(K597/L597))</f>
        <v>-</v>
      </c>
      <c r="N597" s="59" t="str">
        <f aca="false">IF(ISERROR(L597/E597),"-",L597/E597)</f>
        <v>-</v>
      </c>
      <c r="O597" s="60" t="str">
        <f aca="false">IF(ISERROR(L597/E597),"-",L597/E597)</f>
        <v>-</v>
      </c>
      <c r="P597" s="60" t="n">
        <v>0.95000000000009</v>
      </c>
      <c r="Q597" s="60" t="n">
        <v>0.850000000000045</v>
      </c>
      <c r="R597" s="61"/>
      <c r="S597" s="1"/>
      <c r="T597" s="24" t="n">
        <f aca="false">+T596-U596</f>
        <v>0</v>
      </c>
      <c r="U597" s="24"/>
      <c r="V597" s="58" t="str">
        <f aca="false">IF(ISERR(U597/T597),"-",U597/T597)</f>
        <v>-</v>
      </c>
      <c r="W597" s="24"/>
      <c r="X597" s="24"/>
      <c r="Y597" s="24"/>
      <c r="Z597" s="24"/>
      <c r="AA597" s="24" t="n">
        <f aca="false">SUM(W597:Z597)</f>
        <v>0</v>
      </c>
      <c r="AB597" s="58" t="str">
        <f aca="false">IF(ISERROR(1-(Z597/AA597)),"-",1-(Z597/AA597))</f>
        <v>-</v>
      </c>
      <c r="AC597" s="59" t="str">
        <f aca="false">IF(ISERROR(AA597/T597),"-",AA597/T597)</f>
        <v>-</v>
      </c>
      <c r="AD597" s="60" t="str">
        <f aca="false">IF(ISERROR(AA597/T597),"-",AA597/T597)</f>
        <v>-</v>
      </c>
      <c r="AE597" s="60" t="n">
        <v>0.95</v>
      </c>
      <c r="AF597" s="60" t="n">
        <v>0.85</v>
      </c>
      <c r="AG597" s="61"/>
      <c r="AH597" s="1"/>
      <c r="AI597" s="1"/>
      <c r="AJ597" s="1"/>
      <c r="AK597" s="1"/>
    </row>
    <row r="598" customFormat="false" ht="14.25" hidden="false" customHeight="true" outlineLevel="0" collapsed="false">
      <c r="A598" s="1"/>
      <c r="B598" s="65" t="s">
        <v>49</v>
      </c>
      <c r="C598" s="64" t="n">
        <v>45881</v>
      </c>
      <c r="D598" s="1"/>
      <c r="E598" s="24" t="n">
        <f aca="false">+E597-F597</f>
        <v>0</v>
      </c>
      <c r="F598" s="24"/>
      <c r="G598" s="58" t="str">
        <f aca="false">IF(ISERR(F598/E598),"-",F598/E598)</f>
        <v>-</v>
      </c>
      <c r="H598" s="24"/>
      <c r="I598" s="24"/>
      <c r="J598" s="24"/>
      <c r="K598" s="24"/>
      <c r="L598" s="24" t="n">
        <f aca="false">SUM(H598:K598)</f>
        <v>0</v>
      </c>
      <c r="M598" s="58" t="str">
        <f aca="false">IF(ISERROR(1-(K598/L598)),"-",1-(K598/L598))</f>
        <v>-</v>
      </c>
      <c r="N598" s="59" t="str">
        <f aca="false">IF(ISERROR(L598/E598),"-",L598/E598)</f>
        <v>-</v>
      </c>
      <c r="O598" s="60" t="str">
        <f aca="false">IF(ISERROR(L598/E598),"-",L598/E598)</f>
        <v>-</v>
      </c>
      <c r="P598" s="60" t="n">
        <v>0.95000000000009</v>
      </c>
      <c r="Q598" s="60" t="n">
        <v>0.850000000000045</v>
      </c>
      <c r="R598" s="61"/>
      <c r="S598" s="1"/>
      <c r="T598" s="24" t="n">
        <f aca="false">+T597-U597</f>
        <v>0</v>
      </c>
      <c r="U598" s="24"/>
      <c r="V598" s="58" t="str">
        <f aca="false">IF(ISERR(U598/T598),"-",U598/T598)</f>
        <v>-</v>
      </c>
      <c r="W598" s="24"/>
      <c r="X598" s="24"/>
      <c r="Y598" s="24"/>
      <c r="Z598" s="24"/>
      <c r="AA598" s="24" t="n">
        <f aca="false">SUM(W598:Z598)</f>
        <v>0</v>
      </c>
      <c r="AB598" s="58" t="str">
        <f aca="false">IF(ISERROR(1-(Z598/AA598)),"-",1-(Z598/AA598))</f>
        <v>-</v>
      </c>
      <c r="AC598" s="59" t="str">
        <f aca="false">IF(ISERROR(AA598/T598),"-",AA598/T598)</f>
        <v>-</v>
      </c>
      <c r="AD598" s="60" t="str">
        <f aca="false">IF(ISERROR(AA598/T598),"-",AA598/T598)</f>
        <v>-</v>
      </c>
      <c r="AE598" s="60" t="n">
        <v>0.95</v>
      </c>
      <c r="AF598" s="60" t="n">
        <v>0.85</v>
      </c>
      <c r="AG598" s="61"/>
      <c r="AH598" s="1"/>
      <c r="AI598" s="1"/>
      <c r="AJ598" s="1"/>
      <c r="AK598" s="1"/>
    </row>
    <row r="599" customFormat="false" ht="14.25" hidden="false" customHeight="true" outlineLevel="0" collapsed="false">
      <c r="A599" s="1"/>
      <c r="B599" s="65" t="s">
        <v>49</v>
      </c>
      <c r="C599" s="64" t="n">
        <v>45882</v>
      </c>
      <c r="D599" s="1"/>
      <c r="E599" s="24" t="n">
        <f aca="false">+E598-F598</f>
        <v>0</v>
      </c>
      <c r="F599" s="24"/>
      <c r="G599" s="58" t="str">
        <f aca="false">IF(ISERR(F599/E599),"-",F599/E599)</f>
        <v>-</v>
      </c>
      <c r="H599" s="24"/>
      <c r="I599" s="24"/>
      <c r="J599" s="24"/>
      <c r="K599" s="24"/>
      <c r="L599" s="24" t="n">
        <f aca="false">SUM(H599:K599)</f>
        <v>0</v>
      </c>
      <c r="M599" s="58" t="str">
        <f aca="false">IF(ISERROR(1-(K599/L599)),"-",1-(K599/L599))</f>
        <v>-</v>
      </c>
      <c r="N599" s="59" t="str">
        <f aca="false">IF(ISERROR(L599/E599),"-",L599/E599)</f>
        <v>-</v>
      </c>
      <c r="O599" s="60" t="str">
        <f aca="false">IF(ISERROR(L599/E599),"-",L599/E599)</f>
        <v>-</v>
      </c>
      <c r="P599" s="60" t="n">
        <v>0.95000000000009</v>
      </c>
      <c r="Q599" s="60" t="n">
        <v>0.850000000000045</v>
      </c>
      <c r="R599" s="61"/>
      <c r="S599" s="1"/>
      <c r="T599" s="24" t="n">
        <f aca="false">+T598-U598</f>
        <v>0</v>
      </c>
      <c r="U599" s="24"/>
      <c r="V599" s="58" t="str">
        <f aca="false">IF(ISERR(U599/T599),"-",U599/T599)</f>
        <v>-</v>
      </c>
      <c r="W599" s="24"/>
      <c r="X599" s="24"/>
      <c r="Y599" s="24"/>
      <c r="Z599" s="24"/>
      <c r="AA599" s="24" t="n">
        <f aca="false">SUM(W599:Z599)</f>
        <v>0</v>
      </c>
      <c r="AB599" s="58" t="str">
        <f aca="false">IF(ISERROR(1-(Z599/AA599)),"-",1-(Z599/AA599))</f>
        <v>-</v>
      </c>
      <c r="AC599" s="59" t="str">
        <f aca="false">IF(ISERROR(AA599/T599),"-",AA599/T599)</f>
        <v>-</v>
      </c>
      <c r="AD599" s="60" t="str">
        <f aca="false">IF(ISERROR(AA599/T599),"-",AA599/T599)</f>
        <v>-</v>
      </c>
      <c r="AE599" s="60" t="n">
        <v>0.95</v>
      </c>
      <c r="AF599" s="60" t="n">
        <v>0.85</v>
      </c>
      <c r="AG599" s="61"/>
      <c r="AH599" s="1"/>
      <c r="AI599" s="1"/>
      <c r="AJ599" s="1"/>
      <c r="AK599" s="1"/>
    </row>
    <row r="600" customFormat="false" ht="14.25" hidden="false" customHeight="true" outlineLevel="0" collapsed="false">
      <c r="A600" s="1"/>
      <c r="B600" s="65" t="s">
        <v>49</v>
      </c>
      <c r="C600" s="64" t="n">
        <v>45883</v>
      </c>
      <c r="D600" s="1"/>
      <c r="E600" s="24" t="n">
        <f aca="false">+E599-F599</f>
        <v>0</v>
      </c>
      <c r="F600" s="24"/>
      <c r="G600" s="58" t="str">
        <f aca="false">IF(ISERR(F600/E600),"-",F600/E600)</f>
        <v>-</v>
      </c>
      <c r="H600" s="24"/>
      <c r="I600" s="24"/>
      <c r="J600" s="24"/>
      <c r="K600" s="24"/>
      <c r="L600" s="24" t="n">
        <f aca="false">SUM(H600:K600)</f>
        <v>0</v>
      </c>
      <c r="M600" s="58" t="str">
        <f aca="false">IF(ISERROR(1-(K600/L600)),"-",1-(K600/L600))</f>
        <v>-</v>
      </c>
      <c r="N600" s="59" t="str">
        <f aca="false">IF(ISERROR(L600/E600),"-",L600/E600)</f>
        <v>-</v>
      </c>
      <c r="O600" s="60" t="str">
        <f aca="false">IF(ISERROR(L600/E600),"-",L600/E600)</f>
        <v>-</v>
      </c>
      <c r="P600" s="60" t="n">
        <v>0.95000000000009</v>
      </c>
      <c r="Q600" s="60" t="n">
        <v>0.850000000000045</v>
      </c>
      <c r="R600" s="61"/>
      <c r="S600" s="1"/>
      <c r="T600" s="24" t="n">
        <f aca="false">+T599-U599</f>
        <v>0</v>
      </c>
      <c r="U600" s="24"/>
      <c r="V600" s="58" t="str">
        <f aca="false">IF(ISERR(U600/T600),"-",U600/T600)</f>
        <v>-</v>
      </c>
      <c r="W600" s="24"/>
      <c r="X600" s="24"/>
      <c r="Y600" s="24"/>
      <c r="Z600" s="24"/>
      <c r="AA600" s="24" t="n">
        <f aca="false">SUM(W600:Z600)</f>
        <v>0</v>
      </c>
      <c r="AB600" s="58" t="str">
        <f aca="false">IF(ISERROR(1-(Z600/AA600)),"-",1-(Z600/AA600))</f>
        <v>-</v>
      </c>
      <c r="AC600" s="59" t="str">
        <f aca="false">IF(ISERROR(AA600/T600),"-",AA600/T600)</f>
        <v>-</v>
      </c>
      <c r="AD600" s="60" t="str">
        <f aca="false">IF(ISERROR(AA600/T600),"-",AA600/T600)</f>
        <v>-</v>
      </c>
      <c r="AE600" s="60" t="n">
        <v>0.95</v>
      </c>
      <c r="AF600" s="60" t="n">
        <v>0.85</v>
      </c>
      <c r="AG600" s="61"/>
      <c r="AH600" s="1"/>
      <c r="AI600" s="1"/>
      <c r="AJ600" s="1"/>
      <c r="AK600" s="1"/>
    </row>
    <row r="601" customFormat="false" ht="14.25" hidden="false" customHeight="true" outlineLevel="0" collapsed="false">
      <c r="A601" s="1"/>
      <c r="B601" s="65" t="s">
        <v>49</v>
      </c>
      <c r="C601" s="64" t="n">
        <v>45884</v>
      </c>
      <c r="D601" s="1"/>
      <c r="E601" s="24" t="n">
        <f aca="false">+E600-F600</f>
        <v>0</v>
      </c>
      <c r="F601" s="24"/>
      <c r="G601" s="58" t="str">
        <f aca="false">IF(ISERR(F601/E601),"-",F601/E601)</f>
        <v>-</v>
      </c>
      <c r="H601" s="24"/>
      <c r="I601" s="24"/>
      <c r="J601" s="24"/>
      <c r="K601" s="24"/>
      <c r="L601" s="24" t="n">
        <f aca="false">SUM(H601:K601)</f>
        <v>0</v>
      </c>
      <c r="M601" s="58" t="str">
        <f aca="false">IF(ISERROR(1-(K601/L601)),"-",1-(K601/L601))</f>
        <v>-</v>
      </c>
      <c r="N601" s="59" t="str">
        <f aca="false">IF(ISERROR(L601/E601),"-",L601/E601)</f>
        <v>-</v>
      </c>
      <c r="O601" s="60" t="str">
        <f aca="false">IF(ISERROR(L601/E601),"-",L601/E601)</f>
        <v>-</v>
      </c>
      <c r="P601" s="60" t="n">
        <v>0.95000000000009</v>
      </c>
      <c r="Q601" s="60" t="n">
        <v>0.850000000000045</v>
      </c>
      <c r="R601" s="61"/>
      <c r="S601" s="1"/>
      <c r="T601" s="24" t="n">
        <f aca="false">+T600-U600</f>
        <v>0</v>
      </c>
      <c r="U601" s="24"/>
      <c r="V601" s="58" t="str">
        <f aca="false">IF(ISERR(U601/T601),"-",U601/T601)</f>
        <v>-</v>
      </c>
      <c r="W601" s="24"/>
      <c r="X601" s="24"/>
      <c r="Y601" s="24"/>
      <c r="Z601" s="24"/>
      <c r="AA601" s="24" t="n">
        <f aca="false">SUM(W601:Z601)</f>
        <v>0</v>
      </c>
      <c r="AB601" s="58" t="str">
        <f aca="false">IF(ISERROR(1-(Z601/AA601)),"-",1-(Z601/AA601))</f>
        <v>-</v>
      </c>
      <c r="AC601" s="59" t="str">
        <f aca="false">IF(ISERROR(AA601/T601),"-",AA601/T601)</f>
        <v>-</v>
      </c>
      <c r="AD601" s="60" t="str">
        <f aca="false">IF(ISERROR(AA601/T601),"-",AA601/T601)</f>
        <v>-</v>
      </c>
      <c r="AE601" s="60" t="n">
        <v>0.95</v>
      </c>
      <c r="AF601" s="60" t="n">
        <v>0.85</v>
      </c>
      <c r="AG601" s="61"/>
      <c r="AH601" s="1"/>
      <c r="AI601" s="1"/>
      <c r="AJ601" s="1"/>
      <c r="AK601" s="1"/>
    </row>
    <row r="602" customFormat="false" ht="14.25" hidden="false" customHeight="true" outlineLevel="0" collapsed="false">
      <c r="A602" s="1"/>
      <c r="B602" s="65" t="s">
        <v>49</v>
      </c>
      <c r="C602" s="64" t="n">
        <v>45885</v>
      </c>
      <c r="D602" s="1"/>
      <c r="E602" s="24" t="n">
        <f aca="false">+E601-F601</f>
        <v>0</v>
      </c>
      <c r="F602" s="24"/>
      <c r="G602" s="58" t="str">
        <f aca="false">IF(ISERR(F602/E602),"-",F602/E602)</f>
        <v>-</v>
      </c>
      <c r="H602" s="24"/>
      <c r="I602" s="24"/>
      <c r="J602" s="24"/>
      <c r="K602" s="24"/>
      <c r="L602" s="24" t="n">
        <f aca="false">SUM(H602:K602)</f>
        <v>0</v>
      </c>
      <c r="M602" s="58" t="str">
        <f aca="false">IF(ISERROR(1-(K602/L602)),"-",1-(K602/L602))</f>
        <v>-</v>
      </c>
      <c r="N602" s="59" t="str">
        <f aca="false">IF(ISERROR(L602/E602),"-",L602/E602)</f>
        <v>-</v>
      </c>
      <c r="O602" s="60" t="str">
        <f aca="false">IF(ISERROR(L602/E602),"-",L602/E602)</f>
        <v>-</v>
      </c>
      <c r="P602" s="60" t="n">
        <v>0.95000000000009</v>
      </c>
      <c r="Q602" s="60" t="n">
        <v>0.850000000000045</v>
      </c>
      <c r="R602" s="61"/>
      <c r="S602" s="1"/>
      <c r="T602" s="24" t="n">
        <f aca="false">+T601-U601</f>
        <v>0</v>
      </c>
      <c r="U602" s="24"/>
      <c r="V602" s="58" t="str">
        <f aca="false">IF(ISERR(U602/T602),"-",U602/T602)</f>
        <v>-</v>
      </c>
      <c r="W602" s="24"/>
      <c r="X602" s="24"/>
      <c r="Y602" s="24"/>
      <c r="Z602" s="24"/>
      <c r="AA602" s="24" t="n">
        <f aca="false">SUM(W602:Z602)</f>
        <v>0</v>
      </c>
      <c r="AB602" s="58" t="str">
        <f aca="false">IF(ISERROR(1-(Z602/AA602)),"-",1-(Z602/AA602))</f>
        <v>-</v>
      </c>
      <c r="AC602" s="59" t="str">
        <f aca="false">IF(ISERROR(AA602/T602),"-",AA602/T602)</f>
        <v>-</v>
      </c>
      <c r="AD602" s="60" t="str">
        <f aca="false">IF(ISERROR(AA602/T602),"-",AA602/T602)</f>
        <v>-</v>
      </c>
      <c r="AE602" s="60" t="n">
        <v>0.95</v>
      </c>
      <c r="AF602" s="60" t="n">
        <v>0.85</v>
      </c>
      <c r="AG602" s="61"/>
      <c r="AH602" s="1"/>
      <c r="AI602" s="1"/>
      <c r="AJ602" s="1"/>
      <c r="AK602" s="1"/>
    </row>
    <row r="603" customFormat="false" ht="14.25" hidden="false" customHeight="true" outlineLevel="0" collapsed="false">
      <c r="A603" s="1"/>
      <c r="B603" s="65" t="s">
        <v>49</v>
      </c>
      <c r="C603" s="64" t="n">
        <v>45886</v>
      </c>
      <c r="D603" s="1"/>
      <c r="E603" s="24" t="n">
        <f aca="false">+E602-F602</f>
        <v>0</v>
      </c>
      <c r="F603" s="24"/>
      <c r="G603" s="58" t="str">
        <f aca="false">IF(ISERR(F603/E603),"-",F603/E603)</f>
        <v>-</v>
      </c>
      <c r="H603" s="24"/>
      <c r="I603" s="24"/>
      <c r="J603" s="24"/>
      <c r="K603" s="24"/>
      <c r="L603" s="24" t="n">
        <f aca="false">SUM(H603:K603)</f>
        <v>0</v>
      </c>
      <c r="M603" s="58" t="str">
        <f aca="false">IF(ISERROR(1-(K603/L603)),"-",1-(K603/L603))</f>
        <v>-</v>
      </c>
      <c r="N603" s="59" t="str">
        <f aca="false">IF(ISERROR(L603/E603),"-",L603/E603)</f>
        <v>-</v>
      </c>
      <c r="O603" s="60" t="str">
        <f aca="false">IF(ISERROR(L603/E603),"-",L603/E603)</f>
        <v>-</v>
      </c>
      <c r="P603" s="60" t="n">
        <v>0.950000000000091</v>
      </c>
      <c r="Q603" s="60" t="n">
        <v>0.850000000000045</v>
      </c>
      <c r="R603" s="61"/>
      <c r="S603" s="1"/>
      <c r="T603" s="24" t="n">
        <f aca="false">+T602-U602</f>
        <v>0</v>
      </c>
      <c r="U603" s="24"/>
      <c r="V603" s="58" t="str">
        <f aca="false">IF(ISERR(U603/T603),"-",U603/T603)</f>
        <v>-</v>
      </c>
      <c r="W603" s="24"/>
      <c r="X603" s="24"/>
      <c r="Y603" s="24"/>
      <c r="Z603" s="24"/>
      <c r="AA603" s="24" t="n">
        <f aca="false">SUM(W603:Z603)</f>
        <v>0</v>
      </c>
      <c r="AB603" s="58" t="str">
        <f aca="false">IF(ISERROR(1-(Z603/AA603)),"-",1-(Z603/AA603))</f>
        <v>-</v>
      </c>
      <c r="AC603" s="59" t="str">
        <f aca="false">IF(ISERROR(AA603/T603),"-",AA603/T603)</f>
        <v>-</v>
      </c>
      <c r="AD603" s="60" t="str">
        <f aca="false">IF(ISERROR(AA603/T603),"-",AA603/T603)</f>
        <v>-</v>
      </c>
      <c r="AE603" s="60" t="n">
        <v>0.95</v>
      </c>
      <c r="AF603" s="60" t="n">
        <v>0.85</v>
      </c>
      <c r="AG603" s="61"/>
      <c r="AH603" s="1"/>
      <c r="AI603" s="1"/>
      <c r="AJ603" s="1"/>
      <c r="AK603" s="1"/>
    </row>
    <row r="604" customFormat="false" ht="14.25" hidden="false" customHeight="true" outlineLevel="0" collapsed="false">
      <c r="A604" s="1"/>
      <c r="B604" s="65" t="s">
        <v>49</v>
      </c>
      <c r="C604" s="64" t="n">
        <v>45887</v>
      </c>
      <c r="D604" s="1"/>
      <c r="E604" s="24" t="n">
        <f aca="false">+E603-F603</f>
        <v>0</v>
      </c>
      <c r="F604" s="24"/>
      <c r="G604" s="58" t="str">
        <f aca="false">IF(ISERR(F604/E604),"-",F604/E604)</f>
        <v>-</v>
      </c>
      <c r="H604" s="24"/>
      <c r="I604" s="24"/>
      <c r="J604" s="24"/>
      <c r="K604" s="24"/>
      <c r="L604" s="24" t="n">
        <f aca="false">SUM(H604:K604)</f>
        <v>0</v>
      </c>
      <c r="M604" s="58" t="str">
        <f aca="false">IF(ISERROR(1-(K604/L604)),"-",1-(K604/L604))</f>
        <v>-</v>
      </c>
      <c r="N604" s="59" t="str">
        <f aca="false">IF(ISERROR(L604/E604),"-",L604/E604)</f>
        <v>-</v>
      </c>
      <c r="O604" s="60" t="str">
        <f aca="false">IF(ISERROR(L604/E604),"-",L604/E604)</f>
        <v>-</v>
      </c>
      <c r="P604" s="60" t="n">
        <v>0.950000000000091</v>
      </c>
      <c r="Q604" s="60" t="n">
        <v>0.850000000000045</v>
      </c>
      <c r="R604" s="61"/>
      <c r="S604" s="1"/>
      <c r="T604" s="24" t="n">
        <f aca="false">+T603-U603</f>
        <v>0</v>
      </c>
      <c r="U604" s="24"/>
      <c r="V604" s="58" t="str">
        <f aca="false">IF(ISERR(U604/T604),"-",U604/T604)</f>
        <v>-</v>
      </c>
      <c r="W604" s="24"/>
      <c r="X604" s="24"/>
      <c r="Y604" s="24"/>
      <c r="Z604" s="24"/>
      <c r="AA604" s="24" t="n">
        <f aca="false">SUM(W604:Z604)</f>
        <v>0</v>
      </c>
      <c r="AB604" s="58" t="str">
        <f aca="false">IF(ISERROR(1-(Z604/AA604)),"-",1-(Z604/AA604))</f>
        <v>-</v>
      </c>
      <c r="AC604" s="59" t="str">
        <f aca="false">IF(ISERROR(AA604/T604),"-",AA604/T604)</f>
        <v>-</v>
      </c>
      <c r="AD604" s="60" t="str">
        <f aca="false">IF(ISERROR(AA604/T604),"-",AA604/T604)</f>
        <v>-</v>
      </c>
      <c r="AE604" s="60" t="n">
        <v>0.95</v>
      </c>
      <c r="AF604" s="60" t="n">
        <v>0.85</v>
      </c>
      <c r="AG604" s="61"/>
      <c r="AH604" s="1"/>
      <c r="AI604" s="1"/>
      <c r="AJ604" s="1"/>
      <c r="AK604" s="1"/>
    </row>
    <row r="605" customFormat="false" ht="14.25" hidden="false" customHeight="true" outlineLevel="0" collapsed="false">
      <c r="A605" s="1"/>
      <c r="B605" s="65" t="s">
        <v>49</v>
      </c>
      <c r="C605" s="64" t="n">
        <v>45888</v>
      </c>
      <c r="D605" s="1"/>
      <c r="E605" s="24" t="n">
        <f aca="false">+E604-F604</f>
        <v>0</v>
      </c>
      <c r="F605" s="24"/>
      <c r="G605" s="58" t="str">
        <f aca="false">IF(ISERR(F605/E605),"-",F605/E605)</f>
        <v>-</v>
      </c>
      <c r="H605" s="24"/>
      <c r="I605" s="24"/>
      <c r="J605" s="24"/>
      <c r="K605" s="24"/>
      <c r="L605" s="24" t="n">
        <f aca="false">SUM(H605:K605)</f>
        <v>0</v>
      </c>
      <c r="M605" s="58" t="str">
        <f aca="false">IF(ISERROR(1-(K605/L605)),"-",1-(K605/L605))</f>
        <v>-</v>
      </c>
      <c r="N605" s="59" t="str">
        <f aca="false">IF(ISERROR(L605/E605),"-",L605/E605)</f>
        <v>-</v>
      </c>
      <c r="O605" s="60" t="str">
        <f aca="false">IF(ISERROR(L605/E605),"-",L605/E605)</f>
        <v>-</v>
      </c>
      <c r="P605" s="60" t="n">
        <v>0.950000000000091</v>
      </c>
      <c r="Q605" s="60" t="n">
        <v>0.850000000000045</v>
      </c>
      <c r="R605" s="61"/>
      <c r="S605" s="1"/>
      <c r="T605" s="24" t="n">
        <f aca="false">+T604-U604</f>
        <v>0</v>
      </c>
      <c r="U605" s="24"/>
      <c r="V605" s="58" t="str">
        <f aca="false">IF(ISERR(U605/T605),"-",U605/T605)</f>
        <v>-</v>
      </c>
      <c r="W605" s="24"/>
      <c r="X605" s="24"/>
      <c r="Y605" s="24"/>
      <c r="Z605" s="24"/>
      <c r="AA605" s="24" t="n">
        <f aca="false">SUM(W605:Z605)</f>
        <v>0</v>
      </c>
      <c r="AB605" s="58" t="str">
        <f aca="false">IF(ISERROR(1-(Z605/AA605)),"-",1-(Z605/AA605))</f>
        <v>-</v>
      </c>
      <c r="AC605" s="59" t="str">
        <f aca="false">IF(ISERROR(AA605/T605),"-",AA605/T605)</f>
        <v>-</v>
      </c>
      <c r="AD605" s="60" t="str">
        <f aca="false">IF(ISERROR(AA605/T605),"-",AA605/T605)</f>
        <v>-</v>
      </c>
      <c r="AE605" s="60" t="n">
        <v>0.95</v>
      </c>
      <c r="AF605" s="60" t="n">
        <v>0.85</v>
      </c>
      <c r="AG605" s="61"/>
      <c r="AH605" s="1"/>
      <c r="AI605" s="1"/>
      <c r="AJ605" s="1"/>
      <c r="AK605" s="1"/>
    </row>
    <row r="606" customFormat="false" ht="14.25" hidden="false" customHeight="true" outlineLevel="0" collapsed="false">
      <c r="A606" s="1"/>
      <c r="B606" s="65" t="s">
        <v>49</v>
      </c>
      <c r="C606" s="64" t="n">
        <v>45889</v>
      </c>
      <c r="D606" s="1"/>
      <c r="E606" s="24" t="n">
        <f aca="false">+E605-F605</f>
        <v>0</v>
      </c>
      <c r="F606" s="24"/>
      <c r="G606" s="58" t="str">
        <f aca="false">IF(ISERR(F606/E606),"-",F606/E606)</f>
        <v>-</v>
      </c>
      <c r="H606" s="24"/>
      <c r="I606" s="24"/>
      <c r="J606" s="24"/>
      <c r="K606" s="24"/>
      <c r="L606" s="24" t="n">
        <f aca="false">SUM(H606:K606)</f>
        <v>0</v>
      </c>
      <c r="M606" s="58" t="str">
        <f aca="false">IF(ISERROR(1-(K606/L606)),"-",1-(K606/L606))</f>
        <v>-</v>
      </c>
      <c r="N606" s="59" t="str">
        <f aca="false">IF(ISERROR(L606/E606),"-",L606/E606)</f>
        <v>-</v>
      </c>
      <c r="O606" s="60" t="str">
        <f aca="false">IF(ISERROR(L606/E606),"-",L606/E606)</f>
        <v>-</v>
      </c>
      <c r="P606" s="60" t="n">
        <v>0.950000000000091</v>
      </c>
      <c r="Q606" s="60" t="n">
        <v>0.850000000000046</v>
      </c>
      <c r="R606" s="61"/>
      <c r="S606" s="1"/>
      <c r="T606" s="24" t="n">
        <f aca="false">+T605-U605</f>
        <v>0</v>
      </c>
      <c r="U606" s="24"/>
      <c r="V606" s="58" t="str">
        <f aca="false">IF(ISERR(U606/T606),"-",U606/T606)</f>
        <v>-</v>
      </c>
      <c r="W606" s="24"/>
      <c r="X606" s="24"/>
      <c r="Y606" s="24"/>
      <c r="Z606" s="24"/>
      <c r="AA606" s="24" t="n">
        <f aca="false">SUM(W606:Z606)</f>
        <v>0</v>
      </c>
      <c r="AB606" s="58" t="str">
        <f aca="false">IF(ISERROR(1-(Z606/AA606)),"-",1-(Z606/AA606))</f>
        <v>-</v>
      </c>
      <c r="AC606" s="59" t="str">
        <f aca="false">IF(ISERROR(AA606/T606),"-",AA606/T606)</f>
        <v>-</v>
      </c>
      <c r="AD606" s="60" t="str">
        <f aca="false">IF(ISERROR(AA606/T606),"-",AA606/T606)</f>
        <v>-</v>
      </c>
      <c r="AE606" s="60" t="n">
        <v>0.95</v>
      </c>
      <c r="AF606" s="60" t="n">
        <v>0.85</v>
      </c>
      <c r="AG606" s="61"/>
      <c r="AH606" s="1"/>
      <c r="AI606" s="1"/>
      <c r="AJ606" s="1"/>
      <c r="AK606" s="1"/>
    </row>
    <row r="607" customFormat="false" ht="14.25" hidden="false" customHeight="true" outlineLevel="0" collapsed="false">
      <c r="A607" s="1"/>
      <c r="B607" s="65" t="s">
        <v>49</v>
      </c>
      <c r="C607" s="64" t="n">
        <v>45890</v>
      </c>
      <c r="D607" s="1"/>
      <c r="E607" s="24" t="n">
        <f aca="false">+E606-F606</f>
        <v>0</v>
      </c>
      <c r="F607" s="24"/>
      <c r="G607" s="58" t="str">
        <f aca="false">IF(ISERR(F607/E607),"-",F607/E607)</f>
        <v>-</v>
      </c>
      <c r="H607" s="24"/>
      <c r="I607" s="24"/>
      <c r="J607" s="24"/>
      <c r="K607" s="24"/>
      <c r="L607" s="24" t="n">
        <f aca="false">SUM(H607:K607)</f>
        <v>0</v>
      </c>
      <c r="M607" s="58" t="str">
        <f aca="false">IF(ISERROR(1-(K607/L607)),"-",1-(K607/L607))</f>
        <v>-</v>
      </c>
      <c r="N607" s="59" t="str">
        <f aca="false">IF(ISERROR(L607/E607),"-",L607/E607)</f>
        <v>-</v>
      </c>
      <c r="O607" s="60" t="str">
        <f aca="false">IF(ISERROR(L607/E607),"-",L607/E607)</f>
        <v>-</v>
      </c>
      <c r="P607" s="60" t="n">
        <v>0.950000000000091</v>
      </c>
      <c r="Q607" s="60" t="n">
        <v>0.850000000000046</v>
      </c>
      <c r="R607" s="61"/>
      <c r="S607" s="1"/>
      <c r="T607" s="24" t="n">
        <f aca="false">+T606-U606</f>
        <v>0</v>
      </c>
      <c r="U607" s="24"/>
      <c r="V607" s="58" t="str">
        <f aca="false">IF(ISERR(U607/T607),"-",U607/T607)</f>
        <v>-</v>
      </c>
      <c r="W607" s="24"/>
      <c r="X607" s="24"/>
      <c r="Y607" s="24"/>
      <c r="Z607" s="24"/>
      <c r="AA607" s="24" t="n">
        <f aca="false">SUM(W607:Z607)</f>
        <v>0</v>
      </c>
      <c r="AB607" s="58" t="str">
        <f aca="false">IF(ISERROR(1-(Z607/AA607)),"-",1-(Z607/AA607))</f>
        <v>-</v>
      </c>
      <c r="AC607" s="59" t="str">
        <f aca="false">IF(ISERROR(AA607/T607),"-",AA607/T607)</f>
        <v>-</v>
      </c>
      <c r="AD607" s="60" t="str">
        <f aca="false">IF(ISERROR(AA607/T607),"-",AA607/T607)</f>
        <v>-</v>
      </c>
      <c r="AE607" s="60" t="n">
        <v>0.95</v>
      </c>
      <c r="AF607" s="60" t="n">
        <v>0.85</v>
      </c>
      <c r="AG607" s="61"/>
      <c r="AH607" s="1"/>
      <c r="AI607" s="1"/>
      <c r="AJ607" s="1"/>
      <c r="AK607" s="1"/>
    </row>
    <row r="608" customFormat="false" ht="14.25" hidden="false" customHeight="true" outlineLevel="0" collapsed="false">
      <c r="A608" s="1"/>
      <c r="B608" s="65" t="s">
        <v>49</v>
      </c>
      <c r="C608" s="64" t="n">
        <v>45891</v>
      </c>
      <c r="D608" s="1"/>
      <c r="E608" s="24" t="n">
        <f aca="false">+E607-F607</f>
        <v>0</v>
      </c>
      <c r="F608" s="24"/>
      <c r="G608" s="58" t="str">
        <f aca="false">IF(ISERR(F608/E608),"-",F608/E608)</f>
        <v>-</v>
      </c>
      <c r="H608" s="24"/>
      <c r="I608" s="24"/>
      <c r="J608" s="24"/>
      <c r="K608" s="24"/>
      <c r="L608" s="24" t="n">
        <f aca="false">SUM(H608:K608)</f>
        <v>0</v>
      </c>
      <c r="M608" s="58" t="str">
        <f aca="false">IF(ISERROR(1-(K608/L608)),"-",1-(K608/L608))</f>
        <v>-</v>
      </c>
      <c r="N608" s="59" t="str">
        <f aca="false">IF(ISERROR(L608/E608),"-",L608/E608)</f>
        <v>-</v>
      </c>
      <c r="O608" s="60" t="str">
        <f aca="false">IF(ISERROR(L608/E608),"-",L608/E608)</f>
        <v>-</v>
      </c>
      <c r="P608" s="60" t="n">
        <v>0.950000000000091</v>
      </c>
      <c r="Q608" s="60" t="n">
        <v>0.850000000000046</v>
      </c>
      <c r="R608" s="61"/>
      <c r="S608" s="1"/>
      <c r="T608" s="24" t="n">
        <f aca="false">+T607-U607</f>
        <v>0</v>
      </c>
      <c r="U608" s="24"/>
      <c r="V608" s="58" t="str">
        <f aca="false">IF(ISERR(U608/T608),"-",U608/T608)</f>
        <v>-</v>
      </c>
      <c r="W608" s="24"/>
      <c r="X608" s="24"/>
      <c r="Y608" s="24"/>
      <c r="Z608" s="24"/>
      <c r="AA608" s="24" t="n">
        <f aca="false">SUM(W608:Z608)</f>
        <v>0</v>
      </c>
      <c r="AB608" s="58" t="str">
        <f aca="false">IF(ISERROR(1-(Z608/AA608)),"-",1-(Z608/AA608))</f>
        <v>-</v>
      </c>
      <c r="AC608" s="59" t="str">
        <f aca="false">IF(ISERROR(AA608/T608),"-",AA608/T608)</f>
        <v>-</v>
      </c>
      <c r="AD608" s="60" t="str">
        <f aca="false">IF(ISERROR(AA608/T608),"-",AA608/T608)</f>
        <v>-</v>
      </c>
      <c r="AE608" s="60" t="n">
        <v>0.95</v>
      </c>
      <c r="AF608" s="60" t="n">
        <v>0.85</v>
      </c>
      <c r="AG608" s="61"/>
      <c r="AH608" s="1"/>
      <c r="AI608" s="1"/>
      <c r="AJ608" s="1"/>
      <c r="AK608" s="1"/>
    </row>
    <row r="609" customFormat="false" ht="14.25" hidden="false" customHeight="true" outlineLevel="0" collapsed="false">
      <c r="A609" s="1"/>
      <c r="B609" s="65" t="s">
        <v>49</v>
      </c>
      <c r="C609" s="64" t="n">
        <v>45892</v>
      </c>
      <c r="D609" s="1"/>
      <c r="E609" s="24" t="n">
        <f aca="false">+E608-F608</f>
        <v>0</v>
      </c>
      <c r="F609" s="24"/>
      <c r="G609" s="58" t="str">
        <f aca="false">IF(ISERR(F609/E609),"-",F609/E609)</f>
        <v>-</v>
      </c>
      <c r="H609" s="24"/>
      <c r="I609" s="24"/>
      <c r="J609" s="24"/>
      <c r="K609" s="24"/>
      <c r="L609" s="24" t="n">
        <f aca="false">SUM(H609:K609)</f>
        <v>0</v>
      </c>
      <c r="M609" s="58" t="str">
        <f aca="false">IF(ISERROR(1-(K609/L609)),"-",1-(K609/L609))</f>
        <v>-</v>
      </c>
      <c r="N609" s="59" t="str">
        <f aca="false">IF(ISERROR(L609/E609),"-",L609/E609)</f>
        <v>-</v>
      </c>
      <c r="O609" s="60" t="str">
        <f aca="false">IF(ISERROR(L609/E609),"-",L609/E609)</f>
        <v>-</v>
      </c>
      <c r="P609" s="60" t="n">
        <v>0.950000000000092</v>
      </c>
      <c r="Q609" s="60" t="n">
        <v>0.850000000000046</v>
      </c>
      <c r="R609" s="61"/>
      <c r="S609" s="1"/>
      <c r="T609" s="24" t="n">
        <f aca="false">+T608-U608</f>
        <v>0</v>
      </c>
      <c r="U609" s="24"/>
      <c r="V609" s="58" t="str">
        <f aca="false">IF(ISERR(U609/T609),"-",U609/T609)</f>
        <v>-</v>
      </c>
      <c r="W609" s="24"/>
      <c r="X609" s="24"/>
      <c r="Y609" s="24"/>
      <c r="Z609" s="24"/>
      <c r="AA609" s="24" t="n">
        <f aca="false">SUM(W609:Z609)</f>
        <v>0</v>
      </c>
      <c r="AB609" s="58" t="str">
        <f aca="false">IF(ISERROR(1-(Z609/AA609)),"-",1-(Z609/AA609))</f>
        <v>-</v>
      </c>
      <c r="AC609" s="59" t="str">
        <f aca="false">IF(ISERROR(AA609/T609),"-",AA609/T609)</f>
        <v>-</v>
      </c>
      <c r="AD609" s="60" t="str">
        <f aca="false">IF(ISERROR(AA609/T609),"-",AA609/T609)</f>
        <v>-</v>
      </c>
      <c r="AE609" s="60" t="n">
        <v>0.95</v>
      </c>
      <c r="AF609" s="60" t="n">
        <v>0.85</v>
      </c>
      <c r="AG609" s="61"/>
      <c r="AH609" s="1"/>
      <c r="AI609" s="1"/>
      <c r="AJ609" s="1"/>
      <c r="AK609" s="1"/>
    </row>
    <row r="610" customFormat="false" ht="14.25" hidden="false" customHeight="true" outlineLevel="0" collapsed="false">
      <c r="A610" s="1"/>
      <c r="B610" s="65" t="s">
        <v>49</v>
      </c>
      <c r="C610" s="64" t="n">
        <v>45893</v>
      </c>
      <c r="D610" s="1"/>
      <c r="E610" s="24" t="n">
        <f aca="false">+E609-F609</f>
        <v>0</v>
      </c>
      <c r="F610" s="24"/>
      <c r="G610" s="58" t="str">
        <f aca="false">IF(ISERR(F610/E610),"-",F610/E610)</f>
        <v>-</v>
      </c>
      <c r="H610" s="24"/>
      <c r="I610" s="24"/>
      <c r="J610" s="24"/>
      <c r="K610" s="24"/>
      <c r="L610" s="24" t="n">
        <f aca="false">SUM(H610:K610)</f>
        <v>0</v>
      </c>
      <c r="M610" s="58" t="str">
        <f aca="false">IF(ISERROR(1-(K610/L610)),"-",1-(K610/L610))</f>
        <v>-</v>
      </c>
      <c r="N610" s="59" t="str">
        <f aca="false">IF(ISERROR(L610/E610),"-",L610/E610)</f>
        <v>-</v>
      </c>
      <c r="O610" s="60" t="str">
        <f aca="false">IF(ISERROR(L610/E610),"-",L610/E610)</f>
        <v>-</v>
      </c>
      <c r="P610" s="60" t="n">
        <v>0.950000000000092</v>
      </c>
      <c r="Q610" s="60" t="n">
        <v>0.850000000000046</v>
      </c>
      <c r="R610" s="61"/>
      <c r="S610" s="1"/>
      <c r="T610" s="24" t="n">
        <f aca="false">+T609-U609</f>
        <v>0</v>
      </c>
      <c r="U610" s="24"/>
      <c r="V610" s="58" t="str">
        <f aca="false">IF(ISERR(U610/T610),"-",U610/T610)</f>
        <v>-</v>
      </c>
      <c r="W610" s="24"/>
      <c r="X610" s="24"/>
      <c r="Y610" s="24"/>
      <c r="Z610" s="24"/>
      <c r="AA610" s="24" t="n">
        <f aca="false">SUM(W610:Z610)</f>
        <v>0</v>
      </c>
      <c r="AB610" s="58" t="str">
        <f aca="false">IF(ISERROR(1-(Z610/AA610)),"-",1-(Z610/AA610))</f>
        <v>-</v>
      </c>
      <c r="AC610" s="59" t="str">
        <f aca="false">IF(ISERROR(AA610/T610),"-",AA610/T610)</f>
        <v>-</v>
      </c>
      <c r="AD610" s="60" t="str">
        <f aca="false">IF(ISERROR(AA610/T610),"-",AA610/T610)</f>
        <v>-</v>
      </c>
      <c r="AE610" s="60" t="n">
        <v>0.95</v>
      </c>
      <c r="AF610" s="60" t="n">
        <v>0.85</v>
      </c>
      <c r="AG610" s="61"/>
      <c r="AH610" s="1"/>
      <c r="AI610" s="1"/>
      <c r="AJ610" s="1"/>
      <c r="AK610" s="1"/>
    </row>
    <row r="611" customFormat="false" ht="14.25" hidden="false" customHeight="true" outlineLevel="0" collapsed="false">
      <c r="A611" s="1"/>
      <c r="B611" s="65" t="s">
        <v>49</v>
      </c>
      <c r="C611" s="64" t="n">
        <v>45894</v>
      </c>
      <c r="D611" s="1"/>
      <c r="E611" s="24" t="n">
        <f aca="false">+E610-F610</f>
        <v>0</v>
      </c>
      <c r="F611" s="24"/>
      <c r="G611" s="58" t="str">
        <f aca="false">IF(ISERR(F611/E611),"-",F611/E611)</f>
        <v>-</v>
      </c>
      <c r="H611" s="24"/>
      <c r="I611" s="24"/>
      <c r="J611" s="24"/>
      <c r="K611" s="24"/>
      <c r="L611" s="24" t="n">
        <f aca="false">SUM(H611:K611)</f>
        <v>0</v>
      </c>
      <c r="M611" s="58" t="str">
        <f aca="false">IF(ISERROR(1-(K611/L611)),"-",1-(K611/L611))</f>
        <v>-</v>
      </c>
      <c r="N611" s="59" t="str">
        <f aca="false">IF(ISERROR(L611/E611),"-",L611/E611)</f>
        <v>-</v>
      </c>
      <c r="O611" s="60" t="str">
        <f aca="false">IF(ISERROR(L611/E611),"-",L611/E611)</f>
        <v>-</v>
      </c>
      <c r="P611" s="60" t="n">
        <v>0.950000000000092</v>
      </c>
      <c r="Q611" s="60" t="n">
        <v>0.850000000000046</v>
      </c>
      <c r="R611" s="61"/>
      <c r="S611" s="1"/>
      <c r="T611" s="24" t="n">
        <f aca="false">+T610-U610</f>
        <v>0</v>
      </c>
      <c r="U611" s="24"/>
      <c r="V611" s="58" t="str">
        <f aca="false">IF(ISERR(U611/T611),"-",U611/T611)</f>
        <v>-</v>
      </c>
      <c r="W611" s="24"/>
      <c r="X611" s="24"/>
      <c r="Y611" s="24"/>
      <c r="Z611" s="24"/>
      <c r="AA611" s="24" t="n">
        <f aca="false">SUM(W611:Z611)</f>
        <v>0</v>
      </c>
      <c r="AB611" s="58" t="str">
        <f aca="false">IF(ISERROR(1-(Z611/AA611)),"-",1-(Z611/AA611))</f>
        <v>-</v>
      </c>
      <c r="AC611" s="59" t="str">
        <f aca="false">IF(ISERROR(AA611/T611),"-",AA611/T611)</f>
        <v>-</v>
      </c>
      <c r="AD611" s="60" t="str">
        <f aca="false">IF(ISERROR(AA611/T611),"-",AA611/T611)</f>
        <v>-</v>
      </c>
      <c r="AE611" s="60" t="n">
        <v>0.95</v>
      </c>
      <c r="AF611" s="60" t="n">
        <v>0.85</v>
      </c>
      <c r="AG611" s="61"/>
      <c r="AH611" s="1"/>
      <c r="AI611" s="1"/>
      <c r="AJ611" s="1"/>
      <c r="AK611" s="1"/>
    </row>
    <row r="612" customFormat="false" ht="14.25" hidden="false" customHeight="true" outlineLevel="0" collapsed="false">
      <c r="A612" s="1"/>
      <c r="B612" s="65" t="s">
        <v>49</v>
      </c>
      <c r="C612" s="64" t="n">
        <v>45895</v>
      </c>
      <c r="D612" s="1"/>
      <c r="E612" s="24" t="n">
        <f aca="false">+E611-F611</f>
        <v>0</v>
      </c>
      <c r="F612" s="24"/>
      <c r="G612" s="58" t="str">
        <f aca="false">IF(ISERR(F612/E612),"-",F612/E612)</f>
        <v>-</v>
      </c>
      <c r="H612" s="24"/>
      <c r="I612" s="24"/>
      <c r="J612" s="24"/>
      <c r="K612" s="24"/>
      <c r="L612" s="24" t="n">
        <f aca="false">SUM(H612:K612)</f>
        <v>0</v>
      </c>
      <c r="M612" s="58" t="str">
        <f aca="false">IF(ISERROR(1-(K612/L612)),"-",1-(K612/L612))</f>
        <v>-</v>
      </c>
      <c r="N612" s="59" t="str">
        <f aca="false">IF(ISERROR(L612/E612),"-",L612/E612)</f>
        <v>-</v>
      </c>
      <c r="O612" s="60" t="str">
        <f aca="false">IF(ISERROR(L612/E612),"-",L612/E612)</f>
        <v>-</v>
      </c>
      <c r="P612" s="60" t="n">
        <v>0.950000000000092</v>
      </c>
      <c r="Q612" s="60" t="n">
        <v>0.850000000000046</v>
      </c>
      <c r="R612" s="61"/>
      <c r="S612" s="1"/>
      <c r="T612" s="24" t="n">
        <f aca="false">+T611-U611</f>
        <v>0</v>
      </c>
      <c r="U612" s="24"/>
      <c r="V612" s="58" t="str">
        <f aca="false">IF(ISERR(U612/T612),"-",U612/T612)</f>
        <v>-</v>
      </c>
      <c r="W612" s="24"/>
      <c r="X612" s="24"/>
      <c r="Y612" s="24"/>
      <c r="Z612" s="24"/>
      <c r="AA612" s="24" t="n">
        <f aca="false">SUM(W612:Z612)</f>
        <v>0</v>
      </c>
      <c r="AB612" s="58" t="str">
        <f aca="false">IF(ISERROR(1-(Z612/AA612)),"-",1-(Z612/AA612))</f>
        <v>-</v>
      </c>
      <c r="AC612" s="59" t="str">
        <f aca="false">IF(ISERROR(AA612/T612),"-",AA612/T612)</f>
        <v>-</v>
      </c>
      <c r="AD612" s="60" t="str">
        <f aca="false">IF(ISERROR(AA612/T612),"-",AA612/T612)</f>
        <v>-</v>
      </c>
      <c r="AE612" s="60" t="n">
        <v>0.95</v>
      </c>
      <c r="AF612" s="60" t="n">
        <v>0.85</v>
      </c>
      <c r="AG612" s="61"/>
      <c r="AH612" s="1"/>
      <c r="AI612" s="1"/>
      <c r="AJ612" s="1"/>
      <c r="AK612" s="1"/>
    </row>
    <row r="613" customFormat="false" ht="14.25" hidden="false" customHeight="true" outlineLevel="0" collapsed="false">
      <c r="A613" s="1"/>
      <c r="B613" s="65" t="s">
        <v>49</v>
      </c>
      <c r="C613" s="64" t="n">
        <v>45896</v>
      </c>
      <c r="D613" s="1"/>
      <c r="E613" s="24" t="n">
        <f aca="false">+E612-F612</f>
        <v>0</v>
      </c>
      <c r="F613" s="24"/>
      <c r="G613" s="58" t="str">
        <f aca="false">IF(ISERR(F613/E613),"-",F613/E613)</f>
        <v>-</v>
      </c>
      <c r="H613" s="24"/>
      <c r="I613" s="24"/>
      <c r="J613" s="24"/>
      <c r="K613" s="24"/>
      <c r="L613" s="24" t="n">
        <f aca="false">SUM(H613:K613)</f>
        <v>0</v>
      </c>
      <c r="M613" s="58" t="str">
        <f aca="false">IF(ISERROR(1-(K613/L613)),"-",1-(K613/L613))</f>
        <v>-</v>
      </c>
      <c r="N613" s="59" t="str">
        <f aca="false">IF(ISERROR(L613/E613),"-",L613/E613)</f>
        <v>-</v>
      </c>
      <c r="O613" s="60" t="str">
        <f aca="false">IF(ISERROR(L613/E613),"-",L613/E613)</f>
        <v>-</v>
      </c>
      <c r="P613" s="60" t="n">
        <v>0.950000000000092</v>
      </c>
      <c r="Q613" s="60" t="n">
        <v>0.850000000000046</v>
      </c>
      <c r="R613" s="61"/>
      <c r="S613" s="1"/>
      <c r="T613" s="24" t="n">
        <f aca="false">+T612-U612</f>
        <v>0</v>
      </c>
      <c r="U613" s="24"/>
      <c r="V613" s="58" t="str">
        <f aca="false">IF(ISERR(U613/T613),"-",U613/T613)</f>
        <v>-</v>
      </c>
      <c r="W613" s="24"/>
      <c r="X613" s="24"/>
      <c r="Y613" s="24"/>
      <c r="Z613" s="24"/>
      <c r="AA613" s="24" t="n">
        <f aca="false">SUM(W613:Z613)</f>
        <v>0</v>
      </c>
      <c r="AB613" s="58" t="str">
        <f aca="false">IF(ISERROR(1-(Z613/AA613)),"-",1-(Z613/AA613))</f>
        <v>-</v>
      </c>
      <c r="AC613" s="59" t="str">
        <f aca="false">IF(ISERROR(AA613/T613),"-",AA613/T613)</f>
        <v>-</v>
      </c>
      <c r="AD613" s="60" t="str">
        <f aca="false">IF(ISERROR(AA613/T613),"-",AA613/T613)</f>
        <v>-</v>
      </c>
      <c r="AE613" s="60" t="n">
        <v>0.95</v>
      </c>
      <c r="AF613" s="60" t="n">
        <v>0.85</v>
      </c>
      <c r="AG613" s="61"/>
      <c r="AH613" s="1"/>
      <c r="AI613" s="1"/>
      <c r="AJ613" s="1"/>
      <c r="AK613" s="1"/>
    </row>
    <row r="614" customFormat="false" ht="14.25" hidden="false" customHeight="true" outlineLevel="0" collapsed="false">
      <c r="A614" s="1"/>
      <c r="B614" s="65" t="s">
        <v>49</v>
      </c>
      <c r="C614" s="64" t="n">
        <v>45897</v>
      </c>
      <c r="D614" s="1"/>
      <c r="E614" s="24" t="n">
        <f aca="false">+E613-F613</f>
        <v>0</v>
      </c>
      <c r="F614" s="24"/>
      <c r="G614" s="58" t="str">
        <f aca="false">IF(ISERR(F614/E614),"-",F614/E614)</f>
        <v>-</v>
      </c>
      <c r="H614" s="24"/>
      <c r="I614" s="24"/>
      <c r="J614" s="24"/>
      <c r="K614" s="24"/>
      <c r="L614" s="24" t="n">
        <f aca="false">SUM(H614:K614)</f>
        <v>0</v>
      </c>
      <c r="M614" s="58" t="str">
        <f aca="false">IF(ISERROR(1-(K614/L614)),"-",1-(K614/L614))</f>
        <v>-</v>
      </c>
      <c r="N614" s="59" t="str">
        <f aca="false">IF(ISERROR(L614/E614),"-",L614/E614)</f>
        <v>-</v>
      </c>
      <c r="O614" s="60" t="str">
        <f aca="false">IF(ISERROR(L614/E614),"-",L614/E614)</f>
        <v>-</v>
      </c>
      <c r="P614" s="60" t="n">
        <v>0.950000000000092</v>
      </c>
      <c r="Q614" s="60" t="n">
        <v>0.850000000000046</v>
      </c>
      <c r="R614" s="61"/>
      <c r="S614" s="1"/>
      <c r="T614" s="24" t="n">
        <f aca="false">+T613-U613</f>
        <v>0</v>
      </c>
      <c r="U614" s="24"/>
      <c r="V614" s="58" t="str">
        <f aca="false">IF(ISERR(U614/T614),"-",U614/T614)</f>
        <v>-</v>
      </c>
      <c r="W614" s="24"/>
      <c r="X614" s="24"/>
      <c r="Y614" s="24"/>
      <c r="Z614" s="24"/>
      <c r="AA614" s="24" t="n">
        <f aca="false">SUM(W614:Z614)</f>
        <v>0</v>
      </c>
      <c r="AB614" s="58" t="str">
        <f aca="false">IF(ISERROR(1-(Z614/AA614)),"-",1-(Z614/AA614))</f>
        <v>-</v>
      </c>
      <c r="AC614" s="59" t="str">
        <f aca="false">IF(ISERROR(AA614/T614),"-",AA614/T614)</f>
        <v>-</v>
      </c>
      <c r="AD614" s="60" t="str">
        <f aca="false">IF(ISERROR(AA614/T614),"-",AA614/T614)</f>
        <v>-</v>
      </c>
      <c r="AE614" s="60" t="n">
        <v>0.95</v>
      </c>
      <c r="AF614" s="60" t="n">
        <v>0.85</v>
      </c>
      <c r="AG614" s="61"/>
      <c r="AH614" s="1"/>
      <c r="AI614" s="1"/>
      <c r="AJ614" s="1"/>
      <c r="AK614" s="1"/>
    </row>
    <row r="615" customFormat="false" ht="14.25" hidden="false" customHeight="true" outlineLevel="0" collapsed="false">
      <c r="A615" s="1"/>
      <c r="B615" s="65" t="s">
        <v>49</v>
      </c>
      <c r="C615" s="64" t="n">
        <v>45898</v>
      </c>
      <c r="D615" s="1"/>
      <c r="E615" s="24" t="n">
        <f aca="false">+E614-F614</f>
        <v>0</v>
      </c>
      <c r="F615" s="24"/>
      <c r="G615" s="58" t="str">
        <f aca="false">IF(ISERR(F615/E615),"-",F615/E615)</f>
        <v>-</v>
      </c>
      <c r="H615" s="24"/>
      <c r="I615" s="24"/>
      <c r="J615" s="24"/>
      <c r="K615" s="24"/>
      <c r="L615" s="24" t="n">
        <f aca="false">SUM(H615:K615)</f>
        <v>0</v>
      </c>
      <c r="M615" s="58" t="str">
        <f aca="false">IF(ISERROR(1-(K615/L615)),"-",1-(K615/L615))</f>
        <v>-</v>
      </c>
      <c r="N615" s="59" t="str">
        <f aca="false">IF(ISERROR(L615/E615),"-",L615/E615)</f>
        <v>-</v>
      </c>
      <c r="O615" s="60" t="str">
        <f aca="false">IF(ISERROR(L615/E615),"-",L615/E615)</f>
        <v>-</v>
      </c>
      <c r="P615" s="60" t="n">
        <v>0.950000000000092</v>
      </c>
      <c r="Q615" s="60" t="n">
        <v>0.850000000000046</v>
      </c>
      <c r="R615" s="61"/>
      <c r="S615" s="1"/>
      <c r="T615" s="24" t="n">
        <f aca="false">+T614-U614</f>
        <v>0</v>
      </c>
      <c r="U615" s="24"/>
      <c r="V615" s="58" t="str">
        <f aca="false">IF(ISERR(U615/T615),"-",U615/T615)</f>
        <v>-</v>
      </c>
      <c r="W615" s="24"/>
      <c r="X615" s="24"/>
      <c r="Y615" s="24"/>
      <c r="Z615" s="24"/>
      <c r="AA615" s="24" t="n">
        <f aca="false">SUM(W615:Z615)</f>
        <v>0</v>
      </c>
      <c r="AB615" s="58" t="str">
        <f aca="false">IF(ISERROR(1-(Z615/AA615)),"-",1-(Z615/AA615))</f>
        <v>-</v>
      </c>
      <c r="AC615" s="59" t="str">
        <f aca="false">IF(ISERROR(AA615/T615),"-",AA615/T615)</f>
        <v>-</v>
      </c>
      <c r="AD615" s="60" t="str">
        <f aca="false">IF(ISERROR(AA615/T615),"-",AA615/T615)</f>
        <v>-</v>
      </c>
      <c r="AE615" s="60" t="n">
        <v>0.95</v>
      </c>
      <c r="AF615" s="60" t="n">
        <v>0.85</v>
      </c>
      <c r="AG615" s="61"/>
      <c r="AH615" s="1"/>
      <c r="AI615" s="1"/>
      <c r="AJ615" s="1"/>
      <c r="AK615" s="1"/>
    </row>
    <row r="616" customFormat="false" ht="14.25" hidden="false" customHeight="true" outlineLevel="0" collapsed="false">
      <c r="A616" s="1"/>
      <c r="B616" s="65" t="s">
        <v>49</v>
      </c>
      <c r="C616" s="64" t="n">
        <v>45899</v>
      </c>
      <c r="D616" s="1"/>
      <c r="E616" s="24" t="n">
        <f aca="false">+E615-F615</f>
        <v>0</v>
      </c>
      <c r="F616" s="24"/>
      <c r="G616" s="58" t="str">
        <f aca="false">IF(ISERR(F616/E616),"-",F616/E616)</f>
        <v>-</v>
      </c>
      <c r="H616" s="24"/>
      <c r="I616" s="24"/>
      <c r="J616" s="24"/>
      <c r="K616" s="24"/>
      <c r="L616" s="24" t="n">
        <f aca="false">SUM(H616:K616)</f>
        <v>0</v>
      </c>
      <c r="M616" s="58" t="str">
        <f aca="false">IF(ISERROR(1-(K616/L616)),"-",1-(K616/L616))</f>
        <v>-</v>
      </c>
      <c r="N616" s="59" t="str">
        <f aca="false">IF(ISERROR(L616/E616),"-",L616/E616)</f>
        <v>-</v>
      </c>
      <c r="O616" s="60" t="str">
        <f aca="false">IF(ISERROR(L616/E616),"-",L616/E616)</f>
        <v>-</v>
      </c>
      <c r="P616" s="60" t="n">
        <v>0.950000000000093</v>
      </c>
      <c r="Q616" s="60" t="n">
        <v>0.850000000000046</v>
      </c>
      <c r="R616" s="61"/>
      <c r="S616" s="1"/>
      <c r="T616" s="24" t="n">
        <f aca="false">+T615-U615</f>
        <v>0</v>
      </c>
      <c r="U616" s="24"/>
      <c r="V616" s="58" t="str">
        <f aca="false">IF(ISERR(U616/T616),"-",U616/T616)</f>
        <v>-</v>
      </c>
      <c r="W616" s="24"/>
      <c r="X616" s="24"/>
      <c r="Y616" s="24"/>
      <c r="Z616" s="24"/>
      <c r="AA616" s="24" t="n">
        <f aca="false">SUM(W616:Z616)</f>
        <v>0</v>
      </c>
      <c r="AB616" s="58" t="str">
        <f aca="false">IF(ISERROR(1-(Z616/AA616)),"-",1-(Z616/AA616))</f>
        <v>-</v>
      </c>
      <c r="AC616" s="59" t="str">
        <f aca="false">IF(ISERROR(AA616/T616),"-",AA616/T616)</f>
        <v>-</v>
      </c>
      <c r="AD616" s="60" t="str">
        <f aca="false">IF(ISERROR(AA616/T616),"-",AA616/T616)</f>
        <v>-</v>
      </c>
      <c r="AE616" s="60" t="n">
        <v>0.95</v>
      </c>
      <c r="AF616" s="60" t="n">
        <v>0.85</v>
      </c>
      <c r="AG616" s="61"/>
      <c r="AH616" s="1"/>
      <c r="AI616" s="1"/>
      <c r="AJ616" s="1"/>
      <c r="AK616" s="1"/>
    </row>
    <row r="617" customFormat="false" ht="14.25" hidden="false" customHeight="true" outlineLevel="0" collapsed="false">
      <c r="A617" s="1"/>
      <c r="B617" s="65" t="s">
        <v>49</v>
      </c>
      <c r="C617" s="64" t="n">
        <v>45900</v>
      </c>
      <c r="D617" s="1"/>
      <c r="E617" s="24" t="n">
        <f aca="false">+E616-F616</f>
        <v>0</v>
      </c>
      <c r="F617" s="24"/>
      <c r="G617" s="58" t="str">
        <f aca="false">IF(ISERR(F617/E617),"-",F617/E617)</f>
        <v>-</v>
      </c>
      <c r="H617" s="24"/>
      <c r="I617" s="24"/>
      <c r="J617" s="24"/>
      <c r="K617" s="24"/>
      <c r="L617" s="24" t="n">
        <f aca="false">SUM(H617:K617)</f>
        <v>0</v>
      </c>
      <c r="M617" s="58" t="str">
        <f aca="false">IF(ISERROR(1-(K617/L617)),"-",1-(K617/L617))</f>
        <v>-</v>
      </c>
      <c r="N617" s="59" t="str">
        <f aca="false">IF(ISERROR(L617/E617),"-",L617/E617)</f>
        <v>-</v>
      </c>
      <c r="O617" s="60" t="str">
        <f aca="false">IF(ISERROR(L617/E617),"-",L617/E617)</f>
        <v>-</v>
      </c>
      <c r="P617" s="60" t="n">
        <v>0.950000000000093</v>
      </c>
      <c r="Q617" s="60" t="n">
        <v>0.850000000000046</v>
      </c>
      <c r="R617" s="61"/>
      <c r="S617" s="1"/>
      <c r="T617" s="24" t="n">
        <f aca="false">+T616-U616</f>
        <v>0</v>
      </c>
      <c r="U617" s="24"/>
      <c r="V617" s="58" t="str">
        <f aca="false">IF(ISERR(U617/T617),"-",U617/T617)</f>
        <v>-</v>
      </c>
      <c r="W617" s="24"/>
      <c r="X617" s="24"/>
      <c r="Y617" s="24"/>
      <c r="Z617" s="24"/>
      <c r="AA617" s="24" t="n">
        <f aca="false">SUM(W617:Z617)</f>
        <v>0</v>
      </c>
      <c r="AB617" s="58" t="str">
        <f aca="false">IF(ISERROR(1-(Z617/AA617)),"-",1-(Z617/AA617))</f>
        <v>-</v>
      </c>
      <c r="AC617" s="59" t="str">
        <f aca="false">IF(ISERROR(AA617/T617),"-",AA617/T617)</f>
        <v>-</v>
      </c>
      <c r="AD617" s="60" t="str">
        <f aca="false">IF(ISERROR(AA617/T617),"-",AA617/T617)</f>
        <v>-</v>
      </c>
      <c r="AE617" s="60" t="n">
        <v>0.95</v>
      </c>
      <c r="AF617" s="60" t="n">
        <v>0.85</v>
      </c>
      <c r="AG617" s="61"/>
      <c r="AH617" s="1"/>
      <c r="AI617" s="1"/>
      <c r="AJ617" s="1"/>
      <c r="AK617" s="1"/>
    </row>
    <row r="618" customFormat="false" ht="14.25" hidden="false" customHeight="true" outlineLevel="0" collapsed="false">
      <c r="A618" s="1"/>
      <c r="B618" s="65" t="s">
        <v>50</v>
      </c>
      <c r="C618" s="64" t="n">
        <v>45901</v>
      </c>
      <c r="D618" s="1"/>
      <c r="E618" s="24" t="n">
        <f aca="false">+E617-F617</f>
        <v>0</v>
      </c>
      <c r="F618" s="24"/>
      <c r="G618" s="58" t="str">
        <f aca="false">IF(ISERR(F618/E618),"-",F618/E618)</f>
        <v>-</v>
      </c>
      <c r="H618" s="24"/>
      <c r="I618" s="24"/>
      <c r="J618" s="24"/>
      <c r="K618" s="24"/>
      <c r="L618" s="24" t="n">
        <f aca="false">SUM(H618:K618)</f>
        <v>0</v>
      </c>
      <c r="M618" s="58" t="str">
        <f aca="false">IF(ISERROR(1-(K618/L618)),"-",1-(K618/L618))</f>
        <v>-</v>
      </c>
      <c r="N618" s="59" t="str">
        <f aca="false">IF(ISERROR(L618/E618),"-",L618/E618)</f>
        <v>-</v>
      </c>
      <c r="O618" s="60" t="str">
        <f aca="false">IF(ISERROR(L618/E618),"-",L618/E618)</f>
        <v>-</v>
      </c>
      <c r="P618" s="60" t="n">
        <v>0.950000000000093</v>
      </c>
      <c r="Q618" s="60" t="n">
        <v>0.850000000000046</v>
      </c>
      <c r="R618" s="61"/>
      <c r="S618" s="1"/>
      <c r="T618" s="24" t="n">
        <f aca="false">+T617-U617</f>
        <v>0</v>
      </c>
      <c r="U618" s="24"/>
      <c r="V618" s="58" t="str">
        <f aca="false">IF(ISERR(U618/T618),"-",U618/T618)</f>
        <v>-</v>
      </c>
      <c r="W618" s="24"/>
      <c r="X618" s="24"/>
      <c r="Y618" s="24"/>
      <c r="Z618" s="24"/>
      <c r="AA618" s="24" t="n">
        <f aca="false">SUM(W618:Z618)</f>
        <v>0</v>
      </c>
      <c r="AB618" s="58" t="str">
        <f aca="false">IF(ISERROR(1-(Z618/AA618)),"-",1-(Z618/AA618))</f>
        <v>-</v>
      </c>
      <c r="AC618" s="59" t="str">
        <f aca="false">IF(ISERROR(AA618/T618),"-",AA618/T618)</f>
        <v>-</v>
      </c>
      <c r="AD618" s="60" t="str">
        <f aca="false">IF(ISERROR(AA618/T618),"-",AA618/T618)</f>
        <v>-</v>
      </c>
      <c r="AE618" s="60" t="n">
        <v>0.95</v>
      </c>
      <c r="AF618" s="60" t="n">
        <v>0.85</v>
      </c>
      <c r="AG618" s="61"/>
      <c r="AH618" s="1"/>
      <c r="AI618" s="1"/>
      <c r="AJ618" s="1"/>
      <c r="AK618" s="1"/>
    </row>
    <row r="619" customFormat="false" ht="14.25" hidden="false" customHeight="true" outlineLevel="0" collapsed="false">
      <c r="A619" s="1"/>
      <c r="B619" s="65" t="s">
        <v>50</v>
      </c>
      <c r="C619" s="64" t="n">
        <v>45902</v>
      </c>
      <c r="D619" s="1"/>
      <c r="E619" s="24" t="n">
        <f aca="false">+E618-F618</f>
        <v>0</v>
      </c>
      <c r="F619" s="24"/>
      <c r="G619" s="58" t="str">
        <f aca="false">IF(ISERR(F619/E619),"-",F619/E619)</f>
        <v>-</v>
      </c>
      <c r="H619" s="24"/>
      <c r="I619" s="24"/>
      <c r="J619" s="24"/>
      <c r="K619" s="24"/>
      <c r="L619" s="24" t="n">
        <f aca="false">SUM(H619:K619)</f>
        <v>0</v>
      </c>
      <c r="M619" s="58" t="str">
        <f aca="false">IF(ISERROR(1-(K619/L619)),"-",1-(K619/L619))</f>
        <v>-</v>
      </c>
      <c r="N619" s="59" t="str">
        <f aca="false">IF(ISERROR(L619/E619),"-",L619/E619)</f>
        <v>-</v>
      </c>
      <c r="O619" s="60" t="str">
        <f aca="false">IF(ISERROR(L619/E619),"-",L619/E619)</f>
        <v>-</v>
      </c>
      <c r="P619" s="60" t="n">
        <v>0.950000000000093</v>
      </c>
      <c r="Q619" s="60" t="n">
        <v>0.850000000000047</v>
      </c>
      <c r="R619" s="61"/>
      <c r="S619" s="1"/>
      <c r="T619" s="24" t="n">
        <f aca="false">+T618-U618</f>
        <v>0</v>
      </c>
      <c r="U619" s="24"/>
      <c r="V619" s="58" t="str">
        <f aca="false">IF(ISERR(U619/T619),"-",U619/T619)</f>
        <v>-</v>
      </c>
      <c r="W619" s="24"/>
      <c r="X619" s="24"/>
      <c r="Y619" s="24"/>
      <c r="Z619" s="24"/>
      <c r="AA619" s="24" t="n">
        <f aca="false">SUM(W619:Z619)</f>
        <v>0</v>
      </c>
      <c r="AB619" s="58" t="str">
        <f aca="false">IF(ISERROR(1-(Z619/AA619)),"-",1-(Z619/AA619))</f>
        <v>-</v>
      </c>
      <c r="AC619" s="59" t="str">
        <f aca="false">IF(ISERROR(AA619/T619),"-",AA619/T619)</f>
        <v>-</v>
      </c>
      <c r="AD619" s="60" t="str">
        <f aca="false">IF(ISERROR(AA619/T619),"-",AA619/T619)</f>
        <v>-</v>
      </c>
      <c r="AE619" s="60" t="n">
        <v>0.95</v>
      </c>
      <c r="AF619" s="60" t="n">
        <v>0.85</v>
      </c>
      <c r="AG619" s="61"/>
      <c r="AH619" s="1"/>
      <c r="AI619" s="1"/>
      <c r="AJ619" s="1"/>
      <c r="AK619" s="1"/>
    </row>
    <row r="620" customFormat="false" ht="14.25" hidden="false" customHeight="true" outlineLevel="0" collapsed="false">
      <c r="A620" s="1"/>
      <c r="B620" s="65" t="s">
        <v>50</v>
      </c>
      <c r="C620" s="64" t="n">
        <v>45903</v>
      </c>
      <c r="D620" s="1"/>
      <c r="E620" s="24" t="n">
        <f aca="false">+E619-F619</f>
        <v>0</v>
      </c>
      <c r="F620" s="24"/>
      <c r="G620" s="58" t="str">
        <f aca="false">IF(ISERR(F620/E620),"-",F620/E620)</f>
        <v>-</v>
      </c>
      <c r="H620" s="24"/>
      <c r="I620" s="24"/>
      <c r="J620" s="24"/>
      <c r="K620" s="24"/>
      <c r="L620" s="24" t="n">
        <f aca="false">SUM(H620:K620)</f>
        <v>0</v>
      </c>
      <c r="M620" s="58" t="str">
        <f aca="false">IF(ISERROR(1-(K620/L620)),"-",1-(K620/L620))</f>
        <v>-</v>
      </c>
      <c r="N620" s="59" t="str">
        <f aca="false">IF(ISERROR(L620/E620),"-",L620/E620)</f>
        <v>-</v>
      </c>
      <c r="O620" s="60" t="str">
        <f aca="false">IF(ISERROR(L620/E620),"-",L620/E620)</f>
        <v>-</v>
      </c>
      <c r="P620" s="60" t="n">
        <v>0.950000000000093</v>
      </c>
      <c r="Q620" s="60" t="n">
        <v>0.850000000000047</v>
      </c>
      <c r="R620" s="61"/>
      <c r="S620" s="1"/>
      <c r="T620" s="24" t="n">
        <f aca="false">+T619-U619</f>
        <v>0</v>
      </c>
      <c r="U620" s="24"/>
      <c r="V620" s="58" t="str">
        <f aca="false">IF(ISERR(U620/T620),"-",U620/T620)</f>
        <v>-</v>
      </c>
      <c r="W620" s="24"/>
      <c r="X620" s="24"/>
      <c r="Y620" s="24"/>
      <c r="Z620" s="24"/>
      <c r="AA620" s="24" t="n">
        <f aca="false">SUM(W620:Z620)</f>
        <v>0</v>
      </c>
      <c r="AB620" s="58" t="str">
        <f aca="false">IF(ISERROR(1-(Z620/AA620)),"-",1-(Z620/AA620))</f>
        <v>-</v>
      </c>
      <c r="AC620" s="59" t="str">
        <f aca="false">IF(ISERROR(AA620/T620),"-",AA620/T620)</f>
        <v>-</v>
      </c>
      <c r="AD620" s="60" t="str">
        <f aca="false">IF(ISERROR(AA620/T620),"-",AA620/T620)</f>
        <v>-</v>
      </c>
      <c r="AE620" s="60" t="n">
        <v>0.95</v>
      </c>
      <c r="AF620" s="60" t="n">
        <v>0.85</v>
      </c>
      <c r="AG620" s="61"/>
      <c r="AH620" s="1"/>
      <c r="AI620" s="1"/>
      <c r="AJ620" s="1"/>
      <c r="AK620" s="1"/>
    </row>
    <row r="621" customFormat="false" ht="14.25" hidden="false" customHeight="true" outlineLevel="0" collapsed="false">
      <c r="A621" s="1"/>
      <c r="B621" s="65" t="s">
        <v>50</v>
      </c>
      <c r="C621" s="64" t="n">
        <v>45904</v>
      </c>
      <c r="D621" s="1"/>
      <c r="E621" s="24" t="n">
        <f aca="false">+E620-F620</f>
        <v>0</v>
      </c>
      <c r="F621" s="24"/>
      <c r="G621" s="58" t="str">
        <f aca="false">IF(ISERR(F621/E621),"-",F621/E621)</f>
        <v>-</v>
      </c>
      <c r="H621" s="24"/>
      <c r="I621" s="24"/>
      <c r="J621" s="24"/>
      <c r="K621" s="24"/>
      <c r="L621" s="24" t="n">
        <f aca="false">SUM(H621:K621)</f>
        <v>0</v>
      </c>
      <c r="M621" s="58" t="str">
        <f aca="false">IF(ISERROR(1-(K621/L621)),"-",1-(K621/L621))</f>
        <v>-</v>
      </c>
      <c r="N621" s="59" t="str">
        <f aca="false">IF(ISERROR(L621/E621),"-",L621/E621)</f>
        <v>-</v>
      </c>
      <c r="O621" s="60" t="str">
        <f aca="false">IF(ISERROR(L621/E621),"-",L621/E621)</f>
        <v>-</v>
      </c>
      <c r="P621" s="60" t="n">
        <v>0.950000000000093</v>
      </c>
      <c r="Q621" s="60" t="n">
        <v>0.850000000000047</v>
      </c>
      <c r="R621" s="61"/>
      <c r="S621" s="1"/>
      <c r="T621" s="24" t="n">
        <f aca="false">+T620-U620</f>
        <v>0</v>
      </c>
      <c r="U621" s="24"/>
      <c r="V621" s="58" t="str">
        <f aca="false">IF(ISERR(U621/T621),"-",U621/T621)</f>
        <v>-</v>
      </c>
      <c r="W621" s="24"/>
      <c r="X621" s="24"/>
      <c r="Y621" s="24"/>
      <c r="Z621" s="24"/>
      <c r="AA621" s="24" t="n">
        <f aca="false">SUM(W621:Z621)</f>
        <v>0</v>
      </c>
      <c r="AB621" s="58" t="str">
        <f aca="false">IF(ISERROR(1-(Z621/AA621)),"-",1-(Z621/AA621))</f>
        <v>-</v>
      </c>
      <c r="AC621" s="59" t="str">
        <f aca="false">IF(ISERROR(AA621/T621),"-",AA621/T621)</f>
        <v>-</v>
      </c>
      <c r="AD621" s="60" t="str">
        <f aca="false">IF(ISERROR(AA621/T621),"-",AA621/T621)</f>
        <v>-</v>
      </c>
      <c r="AE621" s="60" t="n">
        <v>0.95</v>
      </c>
      <c r="AF621" s="60" t="n">
        <v>0.85</v>
      </c>
      <c r="AG621" s="61"/>
      <c r="AH621" s="1"/>
      <c r="AI621" s="1"/>
      <c r="AJ621" s="1"/>
      <c r="AK621" s="1"/>
    </row>
    <row r="622" customFormat="false" ht="14.25" hidden="false" customHeight="true" outlineLevel="0" collapsed="false">
      <c r="A622" s="1"/>
      <c r="B622" s="65" t="s">
        <v>50</v>
      </c>
      <c r="C622" s="64" t="n">
        <v>45905</v>
      </c>
      <c r="D622" s="1"/>
      <c r="E622" s="24" t="n">
        <f aca="false">+E621-F621</f>
        <v>0</v>
      </c>
      <c r="F622" s="24"/>
      <c r="G622" s="58" t="str">
        <f aca="false">IF(ISERR(F622/E622),"-",F622/E622)</f>
        <v>-</v>
      </c>
      <c r="H622" s="24"/>
      <c r="I622" s="24"/>
      <c r="J622" s="24"/>
      <c r="K622" s="24"/>
      <c r="L622" s="24" t="n">
        <f aca="false">SUM(H622:K622)</f>
        <v>0</v>
      </c>
      <c r="M622" s="58" t="str">
        <f aca="false">IF(ISERROR(1-(K622/L622)),"-",1-(K622/L622))</f>
        <v>-</v>
      </c>
      <c r="N622" s="59" t="str">
        <f aca="false">IF(ISERROR(L622/E622),"-",L622/E622)</f>
        <v>-</v>
      </c>
      <c r="O622" s="60" t="str">
        <f aca="false">IF(ISERROR(L622/E622),"-",L622/E622)</f>
        <v>-</v>
      </c>
      <c r="P622" s="60" t="n">
        <v>0.950000000000093</v>
      </c>
      <c r="Q622" s="60" t="n">
        <v>0.850000000000047</v>
      </c>
      <c r="R622" s="61"/>
      <c r="S622" s="1"/>
      <c r="T622" s="24" t="n">
        <f aca="false">+T621-U621</f>
        <v>0</v>
      </c>
      <c r="U622" s="24"/>
      <c r="V622" s="58" t="str">
        <f aca="false">IF(ISERR(U622/T622),"-",U622/T622)</f>
        <v>-</v>
      </c>
      <c r="W622" s="24"/>
      <c r="X622" s="24"/>
      <c r="Y622" s="24"/>
      <c r="Z622" s="24"/>
      <c r="AA622" s="24" t="n">
        <f aca="false">SUM(W622:Z622)</f>
        <v>0</v>
      </c>
      <c r="AB622" s="58" t="str">
        <f aca="false">IF(ISERROR(1-(Z622/AA622)),"-",1-(Z622/AA622))</f>
        <v>-</v>
      </c>
      <c r="AC622" s="59" t="str">
        <f aca="false">IF(ISERROR(AA622/T622),"-",AA622/T622)</f>
        <v>-</v>
      </c>
      <c r="AD622" s="60" t="str">
        <f aca="false">IF(ISERROR(AA622/T622),"-",AA622/T622)</f>
        <v>-</v>
      </c>
      <c r="AE622" s="60" t="n">
        <v>0.95</v>
      </c>
      <c r="AF622" s="60" t="n">
        <v>0.85</v>
      </c>
      <c r="AG622" s="61"/>
      <c r="AH622" s="1"/>
      <c r="AI622" s="1"/>
      <c r="AJ622" s="1"/>
      <c r="AK622" s="1"/>
    </row>
    <row r="623" customFormat="false" ht="14.25" hidden="false" customHeight="true" outlineLevel="0" collapsed="false">
      <c r="A623" s="1"/>
      <c r="B623" s="65" t="s">
        <v>50</v>
      </c>
      <c r="C623" s="64" t="n">
        <v>45906</v>
      </c>
      <c r="D623" s="1"/>
      <c r="E623" s="24" t="n">
        <f aca="false">+E622-F622</f>
        <v>0</v>
      </c>
      <c r="F623" s="24"/>
      <c r="G623" s="58" t="str">
        <f aca="false">IF(ISERR(F623/E623),"-",F623/E623)</f>
        <v>-</v>
      </c>
      <c r="H623" s="24"/>
      <c r="I623" s="24"/>
      <c r="J623" s="24"/>
      <c r="K623" s="24"/>
      <c r="L623" s="24" t="n">
        <f aca="false">SUM(H623:K623)</f>
        <v>0</v>
      </c>
      <c r="M623" s="58" t="str">
        <f aca="false">IF(ISERROR(1-(K623/L623)),"-",1-(K623/L623))</f>
        <v>-</v>
      </c>
      <c r="N623" s="59" t="str">
        <f aca="false">IF(ISERROR(L623/E623),"-",L623/E623)</f>
        <v>-</v>
      </c>
      <c r="O623" s="60" t="str">
        <f aca="false">IF(ISERROR(L623/E623),"-",L623/E623)</f>
        <v>-</v>
      </c>
      <c r="P623" s="60" t="n">
        <v>0.950000000000094</v>
      </c>
      <c r="Q623" s="60" t="n">
        <v>0.850000000000047</v>
      </c>
      <c r="R623" s="61"/>
      <c r="S623" s="1"/>
      <c r="T623" s="24" t="n">
        <f aca="false">+T622-U622</f>
        <v>0</v>
      </c>
      <c r="U623" s="24"/>
      <c r="V623" s="58" t="str">
        <f aca="false">IF(ISERR(U623/T623),"-",U623/T623)</f>
        <v>-</v>
      </c>
      <c r="W623" s="24"/>
      <c r="X623" s="24"/>
      <c r="Y623" s="24"/>
      <c r="Z623" s="24"/>
      <c r="AA623" s="24" t="n">
        <f aca="false">SUM(W623:Z623)</f>
        <v>0</v>
      </c>
      <c r="AB623" s="58" t="str">
        <f aca="false">IF(ISERROR(1-(Z623/AA623)),"-",1-(Z623/AA623))</f>
        <v>-</v>
      </c>
      <c r="AC623" s="59" t="str">
        <f aca="false">IF(ISERROR(AA623/T623),"-",AA623/T623)</f>
        <v>-</v>
      </c>
      <c r="AD623" s="60" t="str">
        <f aca="false">IF(ISERROR(AA623/T623),"-",AA623/T623)</f>
        <v>-</v>
      </c>
      <c r="AE623" s="60" t="n">
        <v>0.95</v>
      </c>
      <c r="AF623" s="60" t="n">
        <v>0.85</v>
      </c>
      <c r="AG623" s="61"/>
      <c r="AH623" s="1"/>
      <c r="AI623" s="1"/>
      <c r="AJ623" s="1"/>
      <c r="AK623" s="1"/>
    </row>
    <row r="624" customFormat="false" ht="14.25" hidden="false" customHeight="true" outlineLevel="0" collapsed="false">
      <c r="A624" s="1"/>
      <c r="B624" s="65" t="s">
        <v>50</v>
      </c>
      <c r="C624" s="64" t="n">
        <v>45907</v>
      </c>
      <c r="D624" s="1"/>
      <c r="E624" s="24" t="n">
        <f aca="false">+E623-F623</f>
        <v>0</v>
      </c>
      <c r="F624" s="24"/>
      <c r="G624" s="58" t="str">
        <f aca="false">IF(ISERR(F624/E624),"-",F624/E624)</f>
        <v>-</v>
      </c>
      <c r="H624" s="24"/>
      <c r="I624" s="24"/>
      <c r="J624" s="24"/>
      <c r="K624" s="24"/>
      <c r="L624" s="24" t="n">
        <f aca="false">SUM(H624:K624)</f>
        <v>0</v>
      </c>
      <c r="M624" s="58" t="str">
        <f aca="false">IF(ISERROR(1-(K624/L624)),"-",1-(K624/L624))</f>
        <v>-</v>
      </c>
      <c r="N624" s="59" t="str">
        <f aca="false">IF(ISERROR(L624/E624),"-",L624/E624)</f>
        <v>-</v>
      </c>
      <c r="O624" s="60" t="str">
        <f aca="false">IF(ISERROR(L624/E624),"-",L624/E624)</f>
        <v>-</v>
      </c>
      <c r="P624" s="60" t="n">
        <v>0.950000000000094</v>
      </c>
      <c r="Q624" s="60" t="n">
        <v>0.850000000000047</v>
      </c>
      <c r="R624" s="61"/>
      <c r="S624" s="1"/>
      <c r="T624" s="24" t="n">
        <f aca="false">+T623-U623</f>
        <v>0</v>
      </c>
      <c r="U624" s="24"/>
      <c r="V624" s="58" t="str">
        <f aca="false">IF(ISERR(U624/T624),"-",U624/T624)</f>
        <v>-</v>
      </c>
      <c r="W624" s="24"/>
      <c r="X624" s="24"/>
      <c r="Y624" s="24"/>
      <c r="Z624" s="24"/>
      <c r="AA624" s="24" t="n">
        <f aca="false">SUM(W624:Z624)</f>
        <v>0</v>
      </c>
      <c r="AB624" s="58" t="str">
        <f aca="false">IF(ISERROR(1-(Z624/AA624)),"-",1-(Z624/AA624))</f>
        <v>-</v>
      </c>
      <c r="AC624" s="59" t="str">
        <f aca="false">IF(ISERROR(AA624/T624),"-",AA624/T624)</f>
        <v>-</v>
      </c>
      <c r="AD624" s="60" t="str">
        <f aca="false">IF(ISERROR(AA624/T624),"-",AA624/T624)</f>
        <v>-</v>
      </c>
      <c r="AE624" s="60" t="n">
        <v>0.95</v>
      </c>
      <c r="AF624" s="60" t="n">
        <v>0.85</v>
      </c>
      <c r="AG624" s="61"/>
      <c r="AH624" s="1"/>
      <c r="AI624" s="1"/>
      <c r="AJ624" s="1"/>
      <c r="AK624" s="1"/>
    </row>
    <row r="625" customFormat="false" ht="14.25" hidden="false" customHeight="true" outlineLevel="0" collapsed="false">
      <c r="A625" s="1"/>
      <c r="B625" s="65" t="s">
        <v>50</v>
      </c>
      <c r="C625" s="64" t="n">
        <v>45908</v>
      </c>
      <c r="D625" s="1"/>
      <c r="E625" s="24" t="n">
        <f aca="false">+E624-F624</f>
        <v>0</v>
      </c>
      <c r="F625" s="24"/>
      <c r="G625" s="58" t="str">
        <f aca="false">IF(ISERR(F625/E625),"-",F625/E625)</f>
        <v>-</v>
      </c>
      <c r="H625" s="24"/>
      <c r="I625" s="24"/>
      <c r="J625" s="24"/>
      <c r="K625" s="24"/>
      <c r="L625" s="24" t="n">
        <f aca="false">SUM(H625:K625)</f>
        <v>0</v>
      </c>
      <c r="M625" s="58" t="str">
        <f aca="false">IF(ISERROR(1-(K625/L625)),"-",1-(K625/L625))</f>
        <v>-</v>
      </c>
      <c r="N625" s="59" t="str">
        <f aca="false">IF(ISERROR(L625/E625),"-",L625/E625)</f>
        <v>-</v>
      </c>
      <c r="O625" s="60" t="str">
        <f aca="false">IF(ISERROR(L625/E625),"-",L625/E625)</f>
        <v>-</v>
      </c>
      <c r="P625" s="60" t="n">
        <v>0.950000000000094</v>
      </c>
      <c r="Q625" s="60" t="n">
        <v>0.850000000000047</v>
      </c>
      <c r="R625" s="61"/>
      <c r="S625" s="1"/>
      <c r="T625" s="24" t="n">
        <f aca="false">+T624-U624</f>
        <v>0</v>
      </c>
      <c r="U625" s="24"/>
      <c r="V625" s="58" t="str">
        <f aca="false">IF(ISERR(U625/T625),"-",U625/T625)</f>
        <v>-</v>
      </c>
      <c r="W625" s="24"/>
      <c r="X625" s="24"/>
      <c r="Y625" s="24"/>
      <c r="Z625" s="24"/>
      <c r="AA625" s="24" t="n">
        <f aca="false">SUM(W625:Z625)</f>
        <v>0</v>
      </c>
      <c r="AB625" s="58" t="str">
        <f aca="false">IF(ISERROR(1-(Z625/AA625)),"-",1-(Z625/AA625))</f>
        <v>-</v>
      </c>
      <c r="AC625" s="59" t="str">
        <f aca="false">IF(ISERROR(AA625/T625),"-",AA625/T625)</f>
        <v>-</v>
      </c>
      <c r="AD625" s="60" t="str">
        <f aca="false">IF(ISERROR(AA625/T625),"-",AA625/T625)</f>
        <v>-</v>
      </c>
      <c r="AE625" s="60" t="n">
        <v>0.95</v>
      </c>
      <c r="AF625" s="60" t="n">
        <v>0.85</v>
      </c>
      <c r="AG625" s="61"/>
      <c r="AH625" s="1"/>
      <c r="AI625" s="1"/>
      <c r="AJ625" s="1"/>
      <c r="AK625" s="1"/>
    </row>
    <row r="626" customFormat="false" ht="14.25" hidden="false" customHeight="true" outlineLevel="0" collapsed="false">
      <c r="A626" s="1"/>
      <c r="B626" s="65" t="s">
        <v>50</v>
      </c>
      <c r="C626" s="64" t="n">
        <v>45909</v>
      </c>
      <c r="D626" s="1"/>
      <c r="E626" s="24" t="n">
        <f aca="false">+E625-F625</f>
        <v>0</v>
      </c>
      <c r="F626" s="24"/>
      <c r="G626" s="58" t="str">
        <f aca="false">IF(ISERR(F626/E626),"-",F626/E626)</f>
        <v>-</v>
      </c>
      <c r="H626" s="24"/>
      <c r="I626" s="24"/>
      <c r="J626" s="24"/>
      <c r="K626" s="24"/>
      <c r="L626" s="24" t="n">
        <f aca="false">SUM(H626:K626)</f>
        <v>0</v>
      </c>
      <c r="M626" s="58" t="str">
        <f aca="false">IF(ISERROR(1-(K626/L626)),"-",1-(K626/L626))</f>
        <v>-</v>
      </c>
      <c r="N626" s="59" t="str">
        <f aca="false">IF(ISERROR(L626/E626),"-",L626/E626)</f>
        <v>-</v>
      </c>
      <c r="O626" s="60" t="str">
        <f aca="false">IF(ISERROR(L626/E626),"-",L626/E626)</f>
        <v>-</v>
      </c>
      <c r="P626" s="60" t="n">
        <v>0.950000000000094</v>
      </c>
      <c r="Q626" s="60" t="n">
        <v>0.850000000000047</v>
      </c>
      <c r="R626" s="61"/>
      <c r="S626" s="1"/>
      <c r="T626" s="24" t="n">
        <f aca="false">+T625-U625</f>
        <v>0</v>
      </c>
      <c r="U626" s="24"/>
      <c r="V626" s="58" t="str">
        <f aca="false">IF(ISERR(U626/T626),"-",U626/T626)</f>
        <v>-</v>
      </c>
      <c r="W626" s="24"/>
      <c r="X626" s="24"/>
      <c r="Y626" s="24"/>
      <c r="Z626" s="24"/>
      <c r="AA626" s="24" t="n">
        <f aca="false">SUM(W626:Z626)</f>
        <v>0</v>
      </c>
      <c r="AB626" s="58" t="str">
        <f aca="false">IF(ISERROR(1-(Z626/AA626)),"-",1-(Z626/AA626))</f>
        <v>-</v>
      </c>
      <c r="AC626" s="59" t="str">
        <f aca="false">IF(ISERROR(AA626/T626),"-",AA626/T626)</f>
        <v>-</v>
      </c>
      <c r="AD626" s="60" t="str">
        <f aca="false">IF(ISERROR(AA626/T626),"-",AA626/T626)</f>
        <v>-</v>
      </c>
      <c r="AE626" s="60" t="n">
        <v>0.95</v>
      </c>
      <c r="AF626" s="60" t="n">
        <v>0.85</v>
      </c>
      <c r="AG626" s="61"/>
      <c r="AH626" s="1"/>
      <c r="AI626" s="1"/>
      <c r="AJ626" s="1"/>
      <c r="AK626" s="1"/>
    </row>
    <row r="627" customFormat="false" ht="14.25" hidden="false" customHeight="true" outlineLevel="0" collapsed="false">
      <c r="A627" s="1"/>
      <c r="B627" s="65" t="s">
        <v>50</v>
      </c>
      <c r="C627" s="64" t="n">
        <v>45910</v>
      </c>
      <c r="D627" s="1"/>
      <c r="E627" s="24" t="n">
        <f aca="false">+E626-F626</f>
        <v>0</v>
      </c>
      <c r="F627" s="24"/>
      <c r="G627" s="58" t="str">
        <f aca="false">IF(ISERR(F627/E627),"-",F627/E627)</f>
        <v>-</v>
      </c>
      <c r="H627" s="24"/>
      <c r="I627" s="24"/>
      <c r="J627" s="24"/>
      <c r="K627" s="24"/>
      <c r="L627" s="24" t="n">
        <f aca="false">SUM(H627:K627)</f>
        <v>0</v>
      </c>
      <c r="M627" s="58" t="str">
        <f aca="false">IF(ISERROR(1-(K627/L627)),"-",1-(K627/L627))</f>
        <v>-</v>
      </c>
      <c r="N627" s="59" t="str">
        <f aca="false">IF(ISERROR(L627/E627),"-",L627/E627)</f>
        <v>-</v>
      </c>
      <c r="O627" s="60" t="str">
        <f aca="false">IF(ISERROR(L627/E627),"-",L627/E627)</f>
        <v>-</v>
      </c>
      <c r="P627" s="60" t="n">
        <v>0.950000000000094</v>
      </c>
      <c r="Q627" s="60" t="n">
        <v>0.850000000000047</v>
      </c>
      <c r="R627" s="61"/>
      <c r="S627" s="1"/>
      <c r="T627" s="24" t="n">
        <f aca="false">+T626-U626</f>
        <v>0</v>
      </c>
      <c r="U627" s="24"/>
      <c r="V627" s="58" t="str">
        <f aca="false">IF(ISERR(U627/T627),"-",U627/T627)</f>
        <v>-</v>
      </c>
      <c r="W627" s="24"/>
      <c r="X627" s="24"/>
      <c r="Y627" s="24"/>
      <c r="Z627" s="24"/>
      <c r="AA627" s="24" t="n">
        <f aca="false">SUM(W627:Z627)</f>
        <v>0</v>
      </c>
      <c r="AB627" s="58" t="str">
        <f aca="false">IF(ISERROR(1-(Z627/AA627)),"-",1-(Z627/AA627))</f>
        <v>-</v>
      </c>
      <c r="AC627" s="59" t="str">
        <f aca="false">IF(ISERROR(AA627/T627),"-",AA627/T627)</f>
        <v>-</v>
      </c>
      <c r="AD627" s="60" t="str">
        <f aca="false">IF(ISERROR(AA627/T627),"-",AA627/T627)</f>
        <v>-</v>
      </c>
      <c r="AE627" s="60" t="n">
        <v>0.95</v>
      </c>
      <c r="AF627" s="60" t="n">
        <v>0.85</v>
      </c>
      <c r="AG627" s="61"/>
      <c r="AH627" s="1"/>
      <c r="AI627" s="1"/>
      <c r="AJ627" s="1"/>
      <c r="AK627" s="1"/>
    </row>
    <row r="628" customFormat="false" ht="14.25" hidden="false" customHeight="true" outlineLevel="0" collapsed="false">
      <c r="A628" s="1"/>
      <c r="B628" s="65" t="s">
        <v>50</v>
      </c>
      <c r="C628" s="64" t="n">
        <v>45911</v>
      </c>
      <c r="D628" s="1"/>
      <c r="E628" s="24" t="n">
        <f aca="false">+E627-F627</f>
        <v>0</v>
      </c>
      <c r="F628" s="24"/>
      <c r="G628" s="58" t="str">
        <f aca="false">IF(ISERR(F628/E628),"-",F628/E628)</f>
        <v>-</v>
      </c>
      <c r="H628" s="24"/>
      <c r="I628" s="24"/>
      <c r="J628" s="24"/>
      <c r="K628" s="24"/>
      <c r="L628" s="24" t="n">
        <f aca="false">SUM(H628:K628)</f>
        <v>0</v>
      </c>
      <c r="M628" s="58" t="str">
        <f aca="false">IF(ISERROR(1-(K628/L628)),"-",1-(K628/L628))</f>
        <v>-</v>
      </c>
      <c r="N628" s="59" t="str">
        <f aca="false">IF(ISERROR(L628/E628),"-",L628/E628)</f>
        <v>-</v>
      </c>
      <c r="O628" s="60" t="str">
        <f aca="false">IF(ISERROR(L628/E628),"-",L628/E628)</f>
        <v>-</v>
      </c>
      <c r="P628" s="60" t="n">
        <v>0.950000000000094</v>
      </c>
      <c r="Q628" s="60" t="n">
        <v>0.850000000000047</v>
      </c>
      <c r="R628" s="61"/>
      <c r="S628" s="1"/>
      <c r="T628" s="24" t="n">
        <f aca="false">+T627-U627</f>
        <v>0</v>
      </c>
      <c r="U628" s="24"/>
      <c r="V628" s="58" t="str">
        <f aca="false">IF(ISERR(U628/T628),"-",U628/T628)</f>
        <v>-</v>
      </c>
      <c r="W628" s="24"/>
      <c r="X628" s="24"/>
      <c r="Y628" s="24"/>
      <c r="Z628" s="24"/>
      <c r="AA628" s="24" t="n">
        <f aca="false">SUM(W628:Z628)</f>
        <v>0</v>
      </c>
      <c r="AB628" s="58" t="str">
        <f aca="false">IF(ISERROR(1-(Z628/AA628)),"-",1-(Z628/AA628))</f>
        <v>-</v>
      </c>
      <c r="AC628" s="59" t="str">
        <f aca="false">IF(ISERROR(AA628/T628),"-",AA628/T628)</f>
        <v>-</v>
      </c>
      <c r="AD628" s="60" t="str">
        <f aca="false">IF(ISERROR(AA628/T628),"-",AA628/T628)</f>
        <v>-</v>
      </c>
      <c r="AE628" s="60" t="n">
        <v>0.95</v>
      </c>
      <c r="AF628" s="60" t="n">
        <v>0.85</v>
      </c>
      <c r="AG628" s="61"/>
      <c r="AH628" s="1"/>
      <c r="AI628" s="1"/>
      <c r="AJ628" s="1"/>
      <c r="AK628" s="1"/>
    </row>
    <row r="629" customFormat="false" ht="14.25" hidden="false" customHeight="true" outlineLevel="0" collapsed="false">
      <c r="A629" s="1"/>
      <c r="B629" s="65" t="s">
        <v>50</v>
      </c>
      <c r="C629" s="64" t="n">
        <v>45912</v>
      </c>
      <c r="D629" s="1"/>
      <c r="E629" s="24" t="n">
        <f aca="false">+E628-F628</f>
        <v>0</v>
      </c>
      <c r="F629" s="24"/>
      <c r="G629" s="58" t="str">
        <f aca="false">IF(ISERR(F629/E629),"-",F629/E629)</f>
        <v>-</v>
      </c>
      <c r="H629" s="24"/>
      <c r="I629" s="24"/>
      <c r="J629" s="24"/>
      <c r="K629" s="24"/>
      <c r="L629" s="24" t="n">
        <f aca="false">SUM(H629:K629)</f>
        <v>0</v>
      </c>
      <c r="M629" s="58" t="str">
        <f aca="false">IF(ISERROR(1-(K629/L629)),"-",1-(K629/L629))</f>
        <v>-</v>
      </c>
      <c r="N629" s="59" t="str">
        <f aca="false">IF(ISERROR(L629/E629),"-",L629/E629)</f>
        <v>-</v>
      </c>
      <c r="O629" s="60" t="str">
        <f aca="false">IF(ISERROR(L629/E629),"-",L629/E629)</f>
        <v>-</v>
      </c>
      <c r="P629" s="60" t="n">
        <v>0.950000000000095</v>
      </c>
      <c r="Q629" s="60" t="n">
        <v>0.850000000000047</v>
      </c>
      <c r="R629" s="61"/>
      <c r="S629" s="1"/>
      <c r="T629" s="24" t="n">
        <f aca="false">+T628-U628</f>
        <v>0</v>
      </c>
      <c r="U629" s="24"/>
      <c r="V629" s="58" t="str">
        <f aca="false">IF(ISERR(U629/T629),"-",U629/T629)</f>
        <v>-</v>
      </c>
      <c r="W629" s="24"/>
      <c r="X629" s="24"/>
      <c r="Y629" s="24"/>
      <c r="Z629" s="24"/>
      <c r="AA629" s="24" t="n">
        <f aca="false">SUM(W629:Z629)</f>
        <v>0</v>
      </c>
      <c r="AB629" s="58" t="str">
        <f aca="false">IF(ISERROR(1-(Z629/AA629)),"-",1-(Z629/AA629))</f>
        <v>-</v>
      </c>
      <c r="AC629" s="59" t="str">
        <f aca="false">IF(ISERROR(AA629/T629),"-",AA629/T629)</f>
        <v>-</v>
      </c>
      <c r="AD629" s="60" t="str">
        <f aca="false">IF(ISERROR(AA629/T629),"-",AA629/T629)</f>
        <v>-</v>
      </c>
      <c r="AE629" s="60" t="n">
        <v>0.95</v>
      </c>
      <c r="AF629" s="60" t="n">
        <v>0.85</v>
      </c>
      <c r="AG629" s="61"/>
      <c r="AH629" s="1"/>
      <c r="AI629" s="1"/>
      <c r="AJ629" s="1"/>
      <c r="AK629" s="1"/>
    </row>
    <row r="630" customFormat="false" ht="14.25" hidden="false" customHeight="true" outlineLevel="0" collapsed="false">
      <c r="A630" s="1"/>
      <c r="B630" s="65" t="s">
        <v>50</v>
      </c>
      <c r="C630" s="64" t="n">
        <v>45913</v>
      </c>
      <c r="D630" s="1"/>
      <c r="E630" s="24" t="n">
        <f aca="false">+E629-F629</f>
        <v>0</v>
      </c>
      <c r="F630" s="24"/>
      <c r="G630" s="58" t="str">
        <f aca="false">IF(ISERR(F630/E630),"-",F630/E630)</f>
        <v>-</v>
      </c>
      <c r="H630" s="24"/>
      <c r="I630" s="24"/>
      <c r="J630" s="24"/>
      <c r="K630" s="24"/>
      <c r="L630" s="24" t="n">
        <f aca="false">SUM(H630:K630)</f>
        <v>0</v>
      </c>
      <c r="M630" s="58" t="str">
        <f aca="false">IF(ISERROR(1-(K630/L630)),"-",1-(K630/L630))</f>
        <v>-</v>
      </c>
      <c r="N630" s="59" t="str">
        <f aca="false">IF(ISERROR(L630/E630),"-",L630/E630)</f>
        <v>-</v>
      </c>
      <c r="O630" s="60" t="str">
        <f aca="false">IF(ISERROR(L630/E630),"-",L630/E630)</f>
        <v>-</v>
      </c>
      <c r="P630" s="60" t="n">
        <v>0.950000000000095</v>
      </c>
      <c r="Q630" s="60" t="n">
        <v>0.850000000000047</v>
      </c>
      <c r="R630" s="61"/>
      <c r="S630" s="1"/>
      <c r="T630" s="24" t="n">
        <f aca="false">+T629-U629</f>
        <v>0</v>
      </c>
      <c r="U630" s="24"/>
      <c r="V630" s="58" t="str">
        <f aca="false">IF(ISERR(U630/T630),"-",U630/T630)</f>
        <v>-</v>
      </c>
      <c r="W630" s="24"/>
      <c r="X630" s="24"/>
      <c r="Y630" s="24"/>
      <c r="Z630" s="24"/>
      <c r="AA630" s="24" t="n">
        <f aca="false">SUM(W630:Z630)</f>
        <v>0</v>
      </c>
      <c r="AB630" s="58" t="str">
        <f aca="false">IF(ISERROR(1-(Z630/AA630)),"-",1-(Z630/AA630))</f>
        <v>-</v>
      </c>
      <c r="AC630" s="59" t="str">
        <f aca="false">IF(ISERROR(AA630/T630),"-",AA630/T630)</f>
        <v>-</v>
      </c>
      <c r="AD630" s="60" t="str">
        <f aca="false">IF(ISERROR(AA630/T630),"-",AA630/T630)</f>
        <v>-</v>
      </c>
      <c r="AE630" s="60" t="n">
        <v>0.95</v>
      </c>
      <c r="AF630" s="60" t="n">
        <v>0.85</v>
      </c>
      <c r="AG630" s="61"/>
      <c r="AH630" s="1"/>
      <c r="AI630" s="1"/>
      <c r="AJ630" s="1"/>
      <c r="AK630" s="1"/>
    </row>
    <row r="631" customFormat="false" ht="14.25" hidden="false" customHeight="true" outlineLevel="0" collapsed="false">
      <c r="A631" s="1"/>
      <c r="B631" s="65" t="s">
        <v>50</v>
      </c>
      <c r="C631" s="64" t="n">
        <v>45914</v>
      </c>
      <c r="D631" s="1"/>
      <c r="E631" s="24" t="n">
        <f aca="false">+E630-F630</f>
        <v>0</v>
      </c>
      <c r="F631" s="24"/>
      <c r="G631" s="58" t="str">
        <f aca="false">IF(ISERR(F631/E631),"-",F631/E631)</f>
        <v>-</v>
      </c>
      <c r="H631" s="24"/>
      <c r="I631" s="24"/>
      <c r="J631" s="24"/>
      <c r="K631" s="24"/>
      <c r="L631" s="24" t="n">
        <f aca="false">SUM(H631:K631)</f>
        <v>0</v>
      </c>
      <c r="M631" s="58" t="str">
        <f aca="false">IF(ISERROR(1-(K631/L631)),"-",1-(K631/L631))</f>
        <v>-</v>
      </c>
      <c r="N631" s="59" t="str">
        <f aca="false">IF(ISERROR(L631/E631),"-",L631/E631)</f>
        <v>-</v>
      </c>
      <c r="O631" s="60" t="str">
        <f aca="false">IF(ISERROR(L631/E631),"-",L631/E631)</f>
        <v>-</v>
      </c>
      <c r="P631" s="60" t="n">
        <v>0.950000000000095</v>
      </c>
      <c r="Q631" s="60" t="n">
        <v>0.850000000000047</v>
      </c>
      <c r="R631" s="61"/>
      <c r="S631" s="1"/>
      <c r="T631" s="24" t="n">
        <f aca="false">+T630-U630</f>
        <v>0</v>
      </c>
      <c r="U631" s="24"/>
      <c r="V631" s="58" t="str">
        <f aca="false">IF(ISERR(U631/T631),"-",U631/T631)</f>
        <v>-</v>
      </c>
      <c r="W631" s="24"/>
      <c r="X631" s="24"/>
      <c r="Y631" s="24"/>
      <c r="Z631" s="24"/>
      <c r="AA631" s="24" t="n">
        <f aca="false">SUM(W631:Z631)</f>
        <v>0</v>
      </c>
      <c r="AB631" s="58" t="str">
        <f aca="false">IF(ISERROR(1-(Z631/AA631)),"-",1-(Z631/AA631))</f>
        <v>-</v>
      </c>
      <c r="AC631" s="59" t="str">
        <f aca="false">IF(ISERROR(AA631/T631),"-",AA631/T631)</f>
        <v>-</v>
      </c>
      <c r="AD631" s="60" t="str">
        <f aca="false">IF(ISERROR(AA631/T631),"-",AA631/T631)</f>
        <v>-</v>
      </c>
      <c r="AE631" s="60" t="n">
        <v>0.95</v>
      </c>
      <c r="AF631" s="60" t="n">
        <v>0.85</v>
      </c>
      <c r="AG631" s="61"/>
      <c r="AH631" s="1"/>
      <c r="AI631" s="1"/>
      <c r="AJ631" s="1"/>
      <c r="AK631" s="1"/>
    </row>
    <row r="632" customFormat="false" ht="14.25" hidden="false" customHeight="true" outlineLevel="0" collapsed="false">
      <c r="A632" s="1"/>
      <c r="B632" s="65" t="s">
        <v>50</v>
      </c>
      <c r="C632" s="64" t="n">
        <v>45915</v>
      </c>
      <c r="D632" s="1"/>
      <c r="E632" s="24" t="n">
        <f aca="false">+E631-F631</f>
        <v>0</v>
      </c>
      <c r="F632" s="24"/>
      <c r="G632" s="58" t="str">
        <f aca="false">IF(ISERR(F632/E632),"-",F632/E632)</f>
        <v>-</v>
      </c>
      <c r="H632" s="24"/>
      <c r="I632" s="24"/>
      <c r="J632" s="24"/>
      <c r="K632" s="24"/>
      <c r="L632" s="24" t="n">
        <f aca="false">SUM(H632:K632)</f>
        <v>0</v>
      </c>
      <c r="M632" s="58" t="str">
        <f aca="false">IF(ISERROR(1-(K632/L632)),"-",1-(K632/L632))</f>
        <v>-</v>
      </c>
      <c r="N632" s="59" t="str">
        <f aca="false">IF(ISERROR(L632/E632),"-",L632/E632)</f>
        <v>-</v>
      </c>
      <c r="O632" s="60" t="str">
        <f aca="false">IF(ISERROR(L632/E632),"-",L632/E632)</f>
        <v>-</v>
      </c>
      <c r="P632" s="60" t="n">
        <v>0.950000000000095</v>
      </c>
      <c r="Q632" s="60" t="n">
        <v>0.850000000000048</v>
      </c>
      <c r="R632" s="61"/>
      <c r="S632" s="1"/>
      <c r="T632" s="24" t="n">
        <f aca="false">+T631-U631</f>
        <v>0</v>
      </c>
      <c r="U632" s="24"/>
      <c r="V632" s="58" t="str">
        <f aca="false">IF(ISERR(U632/T632),"-",U632/T632)</f>
        <v>-</v>
      </c>
      <c r="W632" s="24"/>
      <c r="X632" s="24"/>
      <c r="Y632" s="24"/>
      <c r="Z632" s="24"/>
      <c r="AA632" s="24" t="n">
        <f aca="false">SUM(W632:Z632)</f>
        <v>0</v>
      </c>
      <c r="AB632" s="58" t="str">
        <f aca="false">IF(ISERROR(1-(Z632/AA632)),"-",1-(Z632/AA632))</f>
        <v>-</v>
      </c>
      <c r="AC632" s="59" t="str">
        <f aca="false">IF(ISERROR(AA632/T632),"-",AA632/T632)</f>
        <v>-</v>
      </c>
      <c r="AD632" s="60" t="str">
        <f aca="false">IF(ISERROR(AA632/T632),"-",AA632/T632)</f>
        <v>-</v>
      </c>
      <c r="AE632" s="60" t="n">
        <v>0.95</v>
      </c>
      <c r="AF632" s="60" t="n">
        <v>0.85</v>
      </c>
      <c r="AG632" s="61"/>
      <c r="AH632" s="1"/>
      <c r="AI632" s="1"/>
      <c r="AJ632" s="1"/>
      <c r="AK632" s="1"/>
    </row>
    <row r="633" customFormat="false" ht="14.25" hidden="false" customHeight="true" outlineLevel="0" collapsed="false">
      <c r="A633" s="1"/>
      <c r="B633" s="65" t="s">
        <v>50</v>
      </c>
      <c r="C633" s="64" t="n">
        <v>45916</v>
      </c>
      <c r="D633" s="1"/>
      <c r="E633" s="24" t="n">
        <f aca="false">+E632-F632</f>
        <v>0</v>
      </c>
      <c r="F633" s="24"/>
      <c r="G633" s="58" t="str">
        <f aca="false">IF(ISERR(F633/E633),"-",F633/E633)</f>
        <v>-</v>
      </c>
      <c r="H633" s="24"/>
      <c r="I633" s="24"/>
      <c r="J633" s="24"/>
      <c r="K633" s="24"/>
      <c r="L633" s="24" t="n">
        <f aca="false">SUM(H633:K633)</f>
        <v>0</v>
      </c>
      <c r="M633" s="58" t="str">
        <f aca="false">IF(ISERROR(1-(K633/L633)),"-",1-(K633/L633))</f>
        <v>-</v>
      </c>
      <c r="N633" s="59" t="str">
        <f aca="false">IF(ISERROR(L633/E633),"-",L633/E633)</f>
        <v>-</v>
      </c>
      <c r="O633" s="60" t="str">
        <f aca="false">IF(ISERROR(L633/E633),"-",L633/E633)</f>
        <v>-</v>
      </c>
      <c r="P633" s="60" t="n">
        <v>0.950000000000095</v>
      </c>
      <c r="Q633" s="60" t="n">
        <v>0.850000000000048</v>
      </c>
      <c r="R633" s="61"/>
      <c r="S633" s="1"/>
      <c r="T633" s="24" t="n">
        <f aca="false">+T632-U632</f>
        <v>0</v>
      </c>
      <c r="U633" s="24"/>
      <c r="V633" s="58" t="str">
        <f aca="false">IF(ISERR(U633/T633),"-",U633/T633)</f>
        <v>-</v>
      </c>
      <c r="W633" s="24"/>
      <c r="X633" s="24"/>
      <c r="Y633" s="24"/>
      <c r="Z633" s="24"/>
      <c r="AA633" s="24" t="n">
        <f aca="false">SUM(W633:Z633)</f>
        <v>0</v>
      </c>
      <c r="AB633" s="58" t="str">
        <f aca="false">IF(ISERROR(1-(Z633/AA633)),"-",1-(Z633/AA633))</f>
        <v>-</v>
      </c>
      <c r="AC633" s="59" t="str">
        <f aca="false">IF(ISERROR(AA633/T633),"-",AA633/T633)</f>
        <v>-</v>
      </c>
      <c r="AD633" s="60" t="str">
        <f aca="false">IF(ISERROR(AA633/T633),"-",AA633/T633)</f>
        <v>-</v>
      </c>
      <c r="AE633" s="60" t="n">
        <v>0.95</v>
      </c>
      <c r="AF633" s="60" t="n">
        <v>0.85</v>
      </c>
      <c r="AG633" s="61"/>
      <c r="AH633" s="1"/>
      <c r="AI633" s="1"/>
      <c r="AJ633" s="1"/>
      <c r="AK633" s="1"/>
    </row>
    <row r="634" customFormat="false" ht="14.25" hidden="false" customHeight="true" outlineLevel="0" collapsed="false">
      <c r="A634" s="1"/>
      <c r="B634" s="65" t="s">
        <v>50</v>
      </c>
      <c r="C634" s="64" t="n">
        <v>45917</v>
      </c>
      <c r="D634" s="1"/>
      <c r="E634" s="24" t="n">
        <f aca="false">+E633-F633</f>
        <v>0</v>
      </c>
      <c r="F634" s="24"/>
      <c r="G634" s="58" t="str">
        <f aca="false">IF(ISERR(F634/E634),"-",F634/E634)</f>
        <v>-</v>
      </c>
      <c r="H634" s="24"/>
      <c r="I634" s="24"/>
      <c r="J634" s="24"/>
      <c r="K634" s="24"/>
      <c r="L634" s="24" t="n">
        <f aca="false">SUM(H634:K634)</f>
        <v>0</v>
      </c>
      <c r="M634" s="58" t="str">
        <f aca="false">IF(ISERROR(1-(K634/L634)),"-",1-(K634/L634))</f>
        <v>-</v>
      </c>
      <c r="N634" s="59" t="str">
        <f aca="false">IF(ISERROR(L634/E634),"-",L634/E634)</f>
        <v>-</v>
      </c>
      <c r="O634" s="60" t="str">
        <f aca="false">IF(ISERROR(L634/E634),"-",L634/E634)</f>
        <v>-</v>
      </c>
      <c r="P634" s="60" t="n">
        <v>0.950000000000095</v>
      </c>
      <c r="Q634" s="60" t="n">
        <v>0.850000000000048</v>
      </c>
      <c r="R634" s="61"/>
      <c r="S634" s="1"/>
      <c r="T634" s="24" t="n">
        <f aca="false">+T633-U633</f>
        <v>0</v>
      </c>
      <c r="U634" s="24"/>
      <c r="V634" s="58" t="str">
        <f aca="false">IF(ISERR(U634/T634),"-",U634/T634)</f>
        <v>-</v>
      </c>
      <c r="W634" s="24"/>
      <c r="X634" s="24"/>
      <c r="Y634" s="24"/>
      <c r="Z634" s="24"/>
      <c r="AA634" s="24" t="n">
        <f aca="false">SUM(W634:Z634)</f>
        <v>0</v>
      </c>
      <c r="AB634" s="58" t="str">
        <f aca="false">IF(ISERROR(1-(Z634/AA634)),"-",1-(Z634/AA634))</f>
        <v>-</v>
      </c>
      <c r="AC634" s="59" t="str">
        <f aca="false">IF(ISERROR(AA634/T634),"-",AA634/T634)</f>
        <v>-</v>
      </c>
      <c r="AD634" s="60" t="str">
        <f aca="false">IF(ISERROR(AA634/T634),"-",AA634/T634)</f>
        <v>-</v>
      </c>
      <c r="AE634" s="60" t="n">
        <v>0.95</v>
      </c>
      <c r="AF634" s="60" t="n">
        <v>0.85</v>
      </c>
      <c r="AG634" s="61"/>
      <c r="AH634" s="1"/>
      <c r="AI634" s="1"/>
      <c r="AJ634" s="1"/>
      <c r="AK634" s="1"/>
    </row>
    <row r="635" customFormat="false" ht="14.25" hidden="false" customHeight="true" outlineLevel="0" collapsed="false">
      <c r="A635" s="1"/>
      <c r="B635" s="65" t="s">
        <v>50</v>
      </c>
      <c r="C635" s="64" t="n">
        <v>45918</v>
      </c>
      <c r="D635" s="1"/>
      <c r="E635" s="24" t="n">
        <f aca="false">+E634-F634</f>
        <v>0</v>
      </c>
      <c r="F635" s="24"/>
      <c r="G635" s="58" t="str">
        <f aca="false">IF(ISERR(F635/E635),"-",F635/E635)</f>
        <v>-</v>
      </c>
      <c r="H635" s="24"/>
      <c r="I635" s="24"/>
      <c r="J635" s="24"/>
      <c r="K635" s="24"/>
      <c r="L635" s="24" t="n">
        <f aca="false">SUM(H635:K635)</f>
        <v>0</v>
      </c>
      <c r="M635" s="58" t="str">
        <f aca="false">IF(ISERROR(1-(K635/L635)),"-",1-(K635/L635))</f>
        <v>-</v>
      </c>
      <c r="N635" s="59" t="str">
        <f aca="false">IF(ISERROR(L635/E635),"-",L635/E635)</f>
        <v>-</v>
      </c>
      <c r="O635" s="60" t="str">
        <f aca="false">IF(ISERROR(L635/E635),"-",L635/E635)</f>
        <v>-</v>
      </c>
      <c r="P635" s="60" t="n">
        <v>0.950000000000095</v>
      </c>
      <c r="Q635" s="60" t="n">
        <v>0.850000000000048</v>
      </c>
      <c r="R635" s="61"/>
      <c r="S635" s="1"/>
      <c r="T635" s="24" t="n">
        <f aca="false">+T634-U634</f>
        <v>0</v>
      </c>
      <c r="U635" s="24"/>
      <c r="V635" s="58" t="str">
        <f aca="false">IF(ISERR(U635/T635),"-",U635/T635)</f>
        <v>-</v>
      </c>
      <c r="W635" s="24"/>
      <c r="X635" s="24"/>
      <c r="Y635" s="24"/>
      <c r="Z635" s="24"/>
      <c r="AA635" s="24" t="n">
        <f aca="false">SUM(W635:Z635)</f>
        <v>0</v>
      </c>
      <c r="AB635" s="58" t="str">
        <f aca="false">IF(ISERROR(1-(Z635/AA635)),"-",1-(Z635/AA635))</f>
        <v>-</v>
      </c>
      <c r="AC635" s="59" t="str">
        <f aca="false">IF(ISERROR(AA635/T635),"-",AA635/T635)</f>
        <v>-</v>
      </c>
      <c r="AD635" s="60" t="str">
        <f aca="false">IF(ISERROR(AA635/T635),"-",AA635/T635)</f>
        <v>-</v>
      </c>
      <c r="AE635" s="60" t="n">
        <v>0.95</v>
      </c>
      <c r="AF635" s="60" t="n">
        <v>0.85</v>
      </c>
      <c r="AG635" s="61"/>
      <c r="AH635" s="1"/>
      <c r="AI635" s="1"/>
      <c r="AJ635" s="1"/>
      <c r="AK635" s="1"/>
    </row>
    <row r="636" customFormat="false" ht="14.25" hidden="false" customHeight="true" outlineLevel="0" collapsed="false">
      <c r="A636" s="1"/>
      <c r="B636" s="65" t="s">
        <v>50</v>
      </c>
      <c r="C636" s="64" t="n">
        <v>45919</v>
      </c>
      <c r="D636" s="1"/>
      <c r="E636" s="24" t="n">
        <f aca="false">+E635-F635</f>
        <v>0</v>
      </c>
      <c r="F636" s="24"/>
      <c r="G636" s="58" t="str">
        <f aca="false">IF(ISERR(F636/E636),"-",F636/E636)</f>
        <v>-</v>
      </c>
      <c r="H636" s="24"/>
      <c r="I636" s="24"/>
      <c r="J636" s="24"/>
      <c r="K636" s="24"/>
      <c r="L636" s="24" t="n">
        <f aca="false">SUM(H636:K636)</f>
        <v>0</v>
      </c>
      <c r="M636" s="58" t="str">
        <f aca="false">IF(ISERROR(1-(K636/L636)),"-",1-(K636/L636))</f>
        <v>-</v>
      </c>
      <c r="N636" s="59" t="str">
        <f aca="false">IF(ISERROR(L636/E636),"-",L636/E636)</f>
        <v>-</v>
      </c>
      <c r="O636" s="60" t="str">
        <f aca="false">IF(ISERROR(L636/E636),"-",L636/E636)</f>
        <v>-</v>
      </c>
      <c r="P636" s="60" t="n">
        <v>0.950000000000096</v>
      </c>
      <c r="Q636" s="60" t="n">
        <v>0.850000000000048</v>
      </c>
      <c r="R636" s="61"/>
      <c r="S636" s="1"/>
      <c r="T636" s="24" t="n">
        <f aca="false">+T635-U635</f>
        <v>0</v>
      </c>
      <c r="U636" s="24"/>
      <c r="V636" s="58" t="str">
        <f aca="false">IF(ISERR(U636/T636),"-",U636/T636)</f>
        <v>-</v>
      </c>
      <c r="W636" s="24"/>
      <c r="X636" s="24"/>
      <c r="Y636" s="24"/>
      <c r="Z636" s="24"/>
      <c r="AA636" s="24" t="n">
        <f aca="false">SUM(W636:Z636)</f>
        <v>0</v>
      </c>
      <c r="AB636" s="58" t="str">
        <f aca="false">IF(ISERROR(1-(Z636/AA636)),"-",1-(Z636/AA636))</f>
        <v>-</v>
      </c>
      <c r="AC636" s="59" t="str">
        <f aca="false">IF(ISERROR(AA636/T636),"-",AA636/T636)</f>
        <v>-</v>
      </c>
      <c r="AD636" s="60" t="str">
        <f aca="false">IF(ISERROR(AA636/T636),"-",AA636/T636)</f>
        <v>-</v>
      </c>
      <c r="AE636" s="60" t="n">
        <v>0.95</v>
      </c>
      <c r="AF636" s="60" t="n">
        <v>0.85</v>
      </c>
      <c r="AG636" s="61"/>
      <c r="AH636" s="1"/>
      <c r="AI636" s="1"/>
      <c r="AJ636" s="1"/>
      <c r="AK636" s="1"/>
    </row>
    <row r="637" customFormat="false" ht="14.25" hidden="false" customHeight="true" outlineLevel="0" collapsed="false">
      <c r="A637" s="1"/>
      <c r="B637" s="65" t="s">
        <v>50</v>
      </c>
      <c r="C637" s="64" t="n">
        <v>45920</v>
      </c>
      <c r="D637" s="1"/>
      <c r="E637" s="24" t="n">
        <f aca="false">+E636-F636</f>
        <v>0</v>
      </c>
      <c r="F637" s="24"/>
      <c r="G637" s="58" t="str">
        <f aca="false">IF(ISERR(F637/E637),"-",F637/E637)</f>
        <v>-</v>
      </c>
      <c r="H637" s="24"/>
      <c r="I637" s="24"/>
      <c r="J637" s="24"/>
      <c r="K637" s="24"/>
      <c r="L637" s="24" t="n">
        <f aca="false">SUM(H637:K637)</f>
        <v>0</v>
      </c>
      <c r="M637" s="58" t="str">
        <f aca="false">IF(ISERROR(1-(K637/L637)),"-",1-(K637/L637))</f>
        <v>-</v>
      </c>
      <c r="N637" s="59" t="str">
        <f aca="false">IF(ISERROR(L637/E637),"-",L637/E637)</f>
        <v>-</v>
      </c>
      <c r="O637" s="60" t="str">
        <f aca="false">IF(ISERROR(L637/E637),"-",L637/E637)</f>
        <v>-</v>
      </c>
      <c r="P637" s="60" t="n">
        <v>0.950000000000096</v>
      </c>
      <c r="Q637" s="60" t="n">
        <v>0.850000000000048</v>
      </c>
      <c r="R637" s="61"/>
      <c r="S637" s="1"/>
      <c r="T637" s="24" t="n">
        <f aca="false">+T636-U636</f>
        <v>0</v>
      </c>
      <c r="U637" s="24"/>
      <c r="V637" s="58" t="str">
        <f aca="false">IF(ISERR(U637/T637),"-",U637/T637)</f>
        <v>-</v>
      </c>
      <c r="W637" s="24"/>
      <c r="X637" s="24"/>
      <c r="Y637" s="24"/>
      <c r="Z637" s="24"/>
      <c r="AA637" s="24" t="n">
        <f aca="false">SUM(W637:Z637)</f>
        <v>0</v>
      </c>
      <c r="AB637" s="58" t="str">
        <f aca="false">IF(ISERROR(1-(Z637/AA637)),"-",1-(Z637/AA637))</f>
        <v>-</v>
      </c>
      <c r="AC637" s="59" t="str">
        <f aca="false">IF(ISERROR(AA637/T637),"-",AA637/T637)</f>
        <v>-</v>
      </c>
      <c r="AD637" s="60" t="str">
        <f aca="false">IF(ISERROR(AA637/T637),"-",AA637/T637)</f>
        <v>-</v>
      </c>
      <c r="AE637" s="60" t="n">
        <v>0.95</v>
      </c>
      <c r="AF637" s="60" t="n">
        <v>0.85</v>
      </c>
      <c r="AG637" s="61"/>
      <c r="AH637" s="1"/>
      <c r="AI637" s="1"/>
      <c r="AJ637" s="1"/>
      <c r="AK637" s="1"/>
    </row>
    <row r="638" customFormat="false" ht="14.25" hidden="false" customHeight="true" outlineLevel="0" collapsed="false">
      <c r="A638" s="1"/>
      <c r="B638" s="65" t="s">
        <v>50</v>
      </c>
      <c r="C638" s="64" t="n">
        <v>45921</v>
      </c>
      <c r="D638" s="1"/>
      <c r="E638" s="24" t="n">
        <f aca="false">+E637-F637</f>
        <v>0</v>
      </c>
      <c r="F638" s="24"/>
      <c r="G638" s="58" t="str">
        <f aca="false">IF(ISERR(F638/E638),"-",F638/E638)</f>
        <v>-</v>
      </c>
      <c r="H638" s="24"/>
      <c r="I638" s="24"/>
      <c r="J638" s="24"/>
      <c r="K638" s="24"/>
      <c r="L638" s="24" t="n">
        <f aca="false">SUM(H638:K638)</f>
        <v>0</v>
      </c>
      <c r="M638" s="58" t="str">
        <f aca="false">IF(ISERROR(1-(K638/L638)),"-",1-(K638/L638))</f>
        <v>-</v>
      </c>
      <c r="N638" s="59" t="str">
        <f aca="false">IF(ISERROR(L638/E638),"-",L638/E638)</f>
        <v>-</v>
      </c>
      <c r="O638" s="60" t="str">
        <f aca="false">IF(ISERROR(L638/E638),"-",L638/E638)</f>
        <v>-</v>
      </c>
      <c r="P638" s="60" t="n">
        <v>0.950000000000096</v>
      </c>
      <c r="Q638" s="60" t="n">
        <v>0.850000000000048</v>
      </c>
      <c r="R638" s="61"/>
      <c r="S638" s="1"/>
      <c r="T638" s="24" t="n">
        <f aca="false">+T637-U637</f>
        <v>0</v>
      </c>
      <c r="U638" s="24"/>
      <c r="V638" s="58" t="str">
        <f aca="false">IF(ISERR(U638/T638),"-",U638/T638)</f>
        <v>-</v>
      </c>
      <c r="W638" s="24"/>
      <c r="X638" s="24"/>
      <c r="Y638" s="24"/>
      <c r="Z638" s="24"/>
      <c r="AA638" s="24" t="n">
        <f aca="false">SUM(W638:Z638)</f>
        <v>0</v>
      </c>
      <c r="AB638" s="58" t="str">
        <f aca="false">IF(ISERROR(1-(Z638/AA638)),"-",1-(Z638/AA638))</f>
        <v>-</v>
      </c>
      <c r="AC638" s="59" t="str">
        <f aca="false">IF(ISERROR(AA638/T638),"-",AA638/T638)</f>
        <v>-</v>
      </c>
      <c r="AD638" s="60" t="str">
        <f aca="false">IF(ISERROR(AA638/T638),"-",AA638/T638)</f>
        <v>-</v>
      </c>
      <c r="AE638" s="60" t="n">
        <v>0.95</v>
      </c>
      <c r="AF638" s="60" t="n">
        <v>0.85</v>
      </c>
      <c r="AG638" s="61"/>
      <c r="AH638" s="1"/>
      <c r="AI638" s="1"/>
      <c r="AJ638" s="1"/>
      <c r="AK638" s="1"/>
    </row>
    <row r="639" customFormat="false" ht="14.25" hidden="false" customHeight="true" outlineLevel="0" collapsed="false">
      <c r="A639" s="1"/>
      <c r="B639" s="65" t="s">
        <v>50</v>
      </c>
      <c r="C639" s="64" t="n">
        <v>45922</v>
      </c>
      <c r="D639" s="1"/>
      <c r="E639" s="24" t="n">
        <f aca="false">+E638-F638</f>
        <v>0</v>
      </c>
      <c r="F639" s="24"/>
      <c r="G639" s="58" t="str">
        <f aca="false">IF(ISERR(F639/E639),"-",F639/E639)</f>
        <v>-</v>
      </c>
      <c r="H639" s="24"/>
      <c r="I639" s="24"/>
      <c r="J639" s="24"/>
      <c r="K639" s="24"/>
      <c r="L639" s="24" t="n">
        <f aca="false">SUM(H639:K639)</f>
        <v>0</v>
      </c>
      <c r="M639" s="58" t="str">
        <f aca="false">IF(ISERROR(1-(K639/L639)),"-",1-(K639/L639))</f>
        <v>-</v>
      </c>
      <c r="N639" s="59" t="str">
        <f aca="false">IF(ISERROR(L639/E639),"-",L639/E639)</f>
        <v>-</v>
      </c>
      <c r="O639" s="60" t="str">
        <f aca="false">IF(ISERROR(L639/E639),"-",L639/E639)</f>
        <v>-</v>
      </c>
      <c r="P639" s="60" t="n">
        <v>0.950000000000096</v>
      </c>
      <c r="Q639" s="60" t="n">
        <v>0.850000000000048</v>
      </c>
      <c r="R639" s="61"/>
      <c r="S639" s="1"/>
      <c r="T639" s="24" t="n">
        <f aca="false">+T638-U638</f>
        <v>0</v>
      </c>
      <c r="U639" s="24"/>
      <c r="V639" s="58" t="str">
        <f aca="false">IF(ISERR(U639/T639),"-",U639/T639)</f>
        <v>-</v>
      </c>
      <c r="W639" s="24"/>
      <c r="X639" s="24"/>
      <c r="Y639" s="24"/>
      <c r="Z639" s="24"/>
      <c r="AA639" s="24" t="n">
        <f aca="false">SUM(W639:Z639)</f>
        <v>0</v>
      </c>
      <c r="AB639" s="58" t="str">
        <f aca="false">IF(ISERROR(1-(Z639/AA639)),"-",1-(Z639/AA639))</f>
        <v>-</v>
      </c>
      <c r="AC639" s="59" t="str">
        <f aca="false">IF(ISERROR(AA639/T639),"-",AA639/T639)</f>
        <v>-</v>
      </c>
      <c r="AD639" s="60" t="str">
        <f aca="false">IF(ISERROR(AA639/T639),"-",AA639/T639)</f>
        <v>-</v>
      </c>
      <c r="AE639" s="60" t="n">
        <v>0.95</v>
      </c>
      <c r="AF639" s="60" t="n">
        <v>0.85</v>
      </c>
      <c r="AG639" s="61"/>
      <c r="AH639" s="1"/>
      <c r="AI639" s="1"/>
      <c r="AJ639" s="1"/>
      <c r="AK639" s="1"/>
    </row>
    <row r="640" customFormat="false" ht="14.25" hidden="false" customHeight="true" outlineLevel="0" collapsed="false">
      <c r="A640" s="1"/>
      <c r="B640" s="65" t="s">
        <v>50</v>
      </c>
      <c r="C640" s="64" t="n">
        <v>45923</v>
      </c>
      <c r="D640" s="1"/>
      <c r="E640" s="24" t="n">
        <f aca="false">+E639-F639</f>
        <v>0</v>
      </c>
      <c r="F640" s="24"/>
      <c r="G640" s="58" t="str">
        <f aca="false">IF(ISERR(F640/E640),"-",F640/E640)</f>
        <v>-</v>
      </c>
      <c r="H640" s="24"/>
      <c r="I640" s="24"/>
      <c r="J640" s="24"/>
      <c r="K640" s="24"/>
      <c r="L640" s="24" t="n">
        <f aca="false">SUM(H640:K640)</f>
        <v>0</v>
      </c>
      <c r="M640" s="58" t="str">
        <f aca="false">IF(ISERROR(1-(K640/L640)),"-",1-(K640/L640))</f>
        <v>-</v>
      </c>
      <c r="N640" s="59" t="str">
        <f aca="false">IF(ISERROR(L640/E640),"-",L640/E640)</f>
        <v>-</v>
      </c>
      <c r="O640" s="60" t="str">
        <f aca="false">IF(ISERROR(L640/E640),"-",L640/E640)</f>
        <v>-</v>
      </c>
      <c r="P640" s="60" t="n">
        <v>0.950000000000096</v>
      </c>
      <c r="Q640" s="60" t="n">
        <v>0.850000000000048</v>
      </c>
      <c r="R640" s="61"/>
      <c r="S640" s="1"/>
      <c r="T640" s="24" t="n">
        <f aca="false">+T639-U639</f>
        <v>0</v>
      </c>
      <c r="U640" s="24"/>
      <c r="V640" s="58" t="str">
        <f aca="false">IF(ISERR(U640/T640),"-",U640/T640)</f>
        <v>-</v>
      </c>
      <c r="W640" s="24"/>
      <c r="X640" s="24"/>
      <c r="Y640" s="24"/>
      <c r="Z640" s="24"/>
      <c r="AA640" s="24" t="n">
        <f aca="false">SUM(W640:Z640)</f>
        <v>0</v>
      </c>
      <c r="AB640" s="58" t="str">
        <f aca="false">IF(ISERROR(1-(Z640/AA640)),"-",1-(Z640/AA640))</f>
        <v>-</v>
      </c>
      <c r="AC640" s="59" t="str">
        <f aca="false">IF(ISERROR(AA640/T640),"-",AA640/T640)</f>
        <v>-</v>
      </c>
      <c r="AD640" s="60" t="str">
        <f aca="false">IF(ISERROR(AA640/T640),"-",AA640/T640)</f>
        <v>-</v>
      </c>
      <c r="AE640" s="60" t="n">
        <v>0.95</v>
      </c>
      <c r="AF640" s="60" t="n">
        <v>0.85</v>
      </c>
      <c r="AG640" s="61"/>
      <c r="AH640" s="1"/>
      <c r="AI640" s="1"/>
      <c r="AJ640" s="1"/>
      <c r="AK640" s="1"/>
    </row>
    <row r="641" customFormat="false" ht="14.25" hidden="false" customHeight="true" outlineLevel="0" collapsed="false">
      <c r="A641" s="1"/>
      <c r="B641" s="65" t="s">
        <v>50</v>
      </c>
      <c r="C641" s="64" t="n">
        <v>45924</v>
      </c>
      <c r="D641" s="1"/>
      <c r="E641" s="24" t="n">
        <f aca="false">+E640-F640</f>
        <v>0</v>
      </c>
      <c r="F641" s="24"/>
      <c r="G641" s="58" t="str">
        <f aca="false">IF(ISERR(F641/E641),"-",F641/E641)</f>
        <v>-</v>
      </c>
      <c r="H641" s="24"/>
      <c r="I641" s="24"/>
      <c r="J641" s="24"/>
      <c r="K641" s="24"/>
      <c r="L641" s="24" t="n">
        <f aca="false">SUM(H641:K641)</f>
        <v>0</v>
      </c>
      <c r="M641" s="58" t="str">
        <f aca="false">IF(ISERROR(1-(K641/L641)),"-",1-(K641/L641))</f>
        <v>-</v>
      </c>
      <c r="N641" s="59" t="str">
        <f aca="false">IF(ISERROR(L641/E641),"-",L641/E641)</f>
        <v>-</v>
      </c>
      <c r="O641" s="60" t="str">
        <f aca="false">IF(ISERROR(L641/E641),"-",L641/E641)</f>
        <v>-</v>
      </c>
      <c r="P641" s="60" t="n">
        <v>0.950000000000096</v>
      </c>
      <c r="Q641" s="60" t="n">
        <v>0.850000000000048</v>
      </c>
      <c r="R641" s="61"/>
      <c r="S641" s="1"/>
      <c r="T641" s="24" t="n">
        <f aca="false">+T640-U640</f>
        <v>0</v>
      </c>
      <c r="U641" s="24"/>
      <c r="V641" s="58" t="str">
        <f aca="false">IF(ISERR(U641/T641),"-",U641/T641)</f>
        <v>-</v>
      </c>
      <c r="W641" s="24"/>
      <c r="X641" s="24"/>
      <c r="Y641" s="24"/>
      <c r="Z641" s="24"/>
      <c r="AA641" s="24" t="n">
        <f aca="false">SUM(W641:Z641)</f>
        <v>0</v>
      </c>
      <c r="AB641" s="58" t="str">
        <f aca="false">IF(ISERROR(1-(Z641/AA641)),"-",1-(Z641/AA641))</f>
        <v>-</v>
      </c>
      <c r="AC641" s="59" t="str">
        <f aca="false">IF(ISERROR(AA641/T641),"-",AA641/T641)</f>
        <v>-</v>
      </c>
      <c r="AD641" s="60" t="str">
        <f aca="false">IF(ISERROR(AA641/T641),"-",AA641/T641)</f>
        <v>-</v>
      </c>
      <c r="AE641" s="60" t="n">
        <v>0.95</v>
      </c>
      <c r="AF641" s="60" t="n">
        <v>0.85</v>
      </c>
      <c r="AG641" s="61"/>
      <c r="AH641" s="1"/>
      <c r="AI641" s="1"/>
      <c r="AJ641" s="1"/>
      <c r="AK641" s="1"/>
    </row>
    <row r="642" customFormat="false" ht="14.25" hidden="false" customHeight="true" outlineLevel="0" collapsed="false">
      <c r="A642" s="1"/>
      <c r="B642" s="65" t="s">
        <v>50</v>
      </c>
      <c r="C642" s="64" t="n">
        <v>45925</v>
      </c>
      <c r="D642" s="1"/>
      <c r="E642" s="24" t="n">
        <f aca="false">+E641-F641</f>
        <v>0</v>
      </c>
      <c r="F642" s="24"/>
      <c r="G642" s="58" t="str">
        <f aca="false">IF(ISERR(F642/E642),"-",F642/E642)</f>
        <v>-</v>
      </c>
      <c r="H642" s="24"/>
      <c r="I642" s="24"/>
      <c r="J642" s="24"/>
      <c r="K642" s="24"/>
      <c r="L642" s="24" t="n">
        <f aca="false">SUM(H642:K642)</f>
        <v>0</v>
      </c>
      <c r="M642" s="58" t="str">
        <f aca="false">IF(ISERROR(1-(K642/L642)),"-",1-(K642/L642))</f>
        <v>-</v>
      </c>
      <c r="N642" s="59" t="str">
        <f aca="false">IF(ISERROR(L642/E642),"-",L642/E642)</f>
        <v>-</v>
      </c>
      <c r="O642" s="60" t="str">
        <f aca="false">IF(ISERROR(L642/E642),"-",L642/E642)</f>
        <v>-</v>
      </c>
      <c r="P642" s="60" t="n">
        <v>0.950000000000097</v>
      </c>
      <c r="Q642" s="60" t="n">
        <v>0.850000000000048</v>
      </c>
      <c r="R642" s="61"/>
      <c r="S642" s="1"/>
      <c r="T642" s="24" t="n">
        <f aca="false">+T641-U641</f>
        <v>0</v>
      </c>
      <c r="U642" s="24"/>
      <c r="V642" s="58" t="str">
        <f aca="false">IF(ISERR(U642/T642),"-",U642/T642)</f>
        <v>-</v>
      </c>
      <c r="W642" s="24"/>
      <c r="X642" s="24"/>
      <c r="Y642" s="24"/>
      <c r="Z642" s="24"/>
      <c r="AA642" s="24" t="n">
        <f aca="false">SUM(W642:Z642)</f>
        <v>0</v>
      </c>
      <c r="AB642" s="58" t="str">
        <f aca="false">IF(ISERROR(1-(Z642/AA642)),"-",1-(Z642/AA642))</f>
        <v>-</v>
      </c>
      <c r="AC642" s="59" t="str">
        <f aca="false">IF(ISERROR(AA642/T642),"-",AA642/T642)</f>
        <v>-</v>
      </c>
      <c r="AD642" s="60" t="str">
        <f aca="false">IF(ISERROR(AA642/T642),"-",AA642/T642)</f>
        <v>-</v>
      </c>
      <c r="AE642" s="60" t="n">
        <v>0.95</v>
      </c>
      <c r="AF642" s="60" t="n">
        <v>0.85</v>
      </c>
      <c r="AG642" s="61"/>
      <c r="AH642" s="1"/>
      <c r="AI642" s="1"/>
      <c r="AJ642" s="1"/>
      <c r="AK642" s="1"/>
    </row>
    <row r="643" customFormat="false" ht="14.25" hidden="false" customHeight="true" outlineLevel="0" collapsed="false">
      <c r="A643" s="1"/>
      <c r="B643" s="65" t="s">
        <v>50</v>
      </c>
      <c r="C643" s="64" t="n">
        <v>45926</v>
      </c>
      <c r="D643" s="1"/>
      <c r="E643" s="24" t="n">
        <f aca="false">+E642-F642</f>
        <v>0</v>
      </c>
      <c r="F643" s="24"/>
      <c r="G643" s="58" t="str">
        <f aca="false">IF(ISERR(F643/E643),"-",F643/E643)</f>
        <v>-</v>
      </c>
      <c r="H643" s="24"/>
      <c r="I643" s="24"/>
      <c r="J643" s="24"/>
      <c r="K643" s="24"/>
      <c r="L643" s="24" t="n">
        <f aca="false">SUM(H643:K643)</f>
        <v>0</v>
      </c>
      <c r="M643" s="58" t="str">
        <f aca="false">IF(ISERROR(1-(K643/L643)),"-",1-(K643/L643))</f>
        <v>-</v>
      </c>
      <c r="N643" s="59" t="str">
        <f aca="false">IF(ISERROR(L643/E643),"-",L643/E643)</f>
        <v>-</v>
      </c>
      <c r="O643" s="60" t="str">
        <f aca="false">IF(ISERROR(L643/E643),"-",L643/E643)</f>
        <v>-</v>
      </c>
      <c r="P643" s="60" t="n">
        <v>0.950000000000097</v>
      </c>
      <c r="Q643" s="60" t="n">
        <v>0.850000000000048</v>
      </c>
      <c r="R643" s="61"/>
      <c r="S643" s="1"/>
      <c r="T643" s="24" t="n">
        <f aca="false">+T642-U642</f>
        <v>0</v>
      </c>
      <c r="U643" s="24"/>
      <c r="V643" s="58" t="str">
        <f aca="false">IF(ISERR(U643/T643),"-",U643/T643)</f>
        <v>-</v>
      </c>
      <c r="W643" s="24"/>
      <c r="X643" s="24"/>
      <c r="Y643" s="24"/>
      <c r="Z643" s="24"/>
      <c r="AA643" s="24" t="n">
        <f aca="false">SUM(W643:Z643)</f>
        <v>0</v>
      </c>
      <c r="AB643" s="58" t="str">
        <f aca="false">IF(ISERROR(1-(Z643/AA643)),"-",1-(Z643/AA643))</f>
        <v>-</v>
      </c>
      <c r="AC643" s="59" t="str">
        <f aca="false">IF(ISERROR(AA643/T643),"-",AA643/T643)</f>
        <v>-</v>
      </c>
      <c r="AD643" s="60" t="str">
        <f aca="false">IF(ISERROR(AA643/T643),"-",AA643/T643)</f>
        <v>-</v>
      </c>
      <c r="AE643" s="60" t="n">
        <v>0.95</v>
      </c>
      <c r="AF643" s="60" t="n">
        <v>0.85</v>
      </c>
      <c r="AG643" s="61"/>
      <c r="AH643" s="1"/>
      <c r="AI643" s="1"/>
      <c r="AJ643" s="1"/>
      <c r="AK643" s="1"/>
    </row>
    <row r="644" customFormat="false" ht="14.25" hidden="false" customHeight="true" outlineLevel="0" collapsed="false">
      <c r="A644" s="1"/>
      <c r="B644" s="65" t="s">
        <v>50</v>
      </c>
      <c r="C644" s="64" t="n">
        <v>45927</v>
      </c>
      <c r="D644" s="1"/>
      <c r="E644" s="24" t="n">
        <f aca="false">+E643-F643</f>
        <v>0</v>
      </c>
      <c r="F644" s="24"/>
      <c r="G644" s="58" t="str">
        <f aca="false">IF(ISERR(F644/E644),"-",F644/E644)</f>
        <v>-</v>
      </c>
      <c r="H644" s="24"/>
      <c r="I644" s="24"/>
      <c r="J644" s="24"/>
      <c r="K644" s="24"/>
      <c r="L644" s="24" t="n">
        <f aca="false">SUM(H644:K644)</f>
        <v>0</v>
      </c>
      <c r="M644" s="58" t="str">
        <f aca="false">IF(ISERROR(1-(K644/L644)),"-",1-(K644/L644))</f>
        <v>-</v>
      </c>
      <c r="N644" s="59" t="str">
        <f aca="false">IF(ISERROR(L644/E644),"-",L644/E644)</f>
        <v>-</v>
      </c>
      <c r="O644" s="60" t="str">
        <f aca="false">IF(ISERROR(L644/E644),"-",L644/E644)</f>
        <v>-</v>
      </c>
      <c r="P644" s="60" t="n">
        <v>0.950000000000097</v>
      </c>
      <c r="Q644" s="60" t="n">
        <v>0.850000000000049</v>
      </c>
      <c r="R644" s="61"/>
      <c r="S644" s="1"/>
      <c r="T644" s="24" t="n">
        <f aca="false">+T643-U643</f>
        <v>0</v>
      </c>
      <c r="U644" s="24"/>
      <c r="V644" s="58" t="str">
        <f aca="false">IF(ISERR(U644/T644),"-",U644/T644)</f>
        <v>-</v>
      </c>
      <c r="W644" s="24"/>
      <c r="X644" s="24"/>
      <c r="Y644" s="24"/>
      <c r="Z644" s="24"/>
      <c r="AA644" s="24" t="n">
        <f aca="false">SUM(W644:Z644)</f>
        <v>0</v>
      </c>
      <c r="AB644" s="58" t="str">
        <f aca="false">IF(ISERROR(1-(Z644/AA644)),"-",1-(Z644/AA644))</f>
        <v>-</v>
      </c>
      <c r="AC644" s="59" t="str">
        <f aca="false">IF(ISERROR(AA644/T644),"-",AA644/T644)</f>
        <v>-</v>
      </c>
      <c r="AD644" s="60" t="str">
        <f aca="false">IF(ISERROR(AA644/T644),"-",AA644/T644)</f>
        <v>-</v>
      </c>
      <c r="AE644" s="60" t="n">
        <v>0.95</v>
      </c>
      <c r="AF644" s="60" t="n">
        <v>0.85</v>
      </c>
      <c r="AG644" s="61"/>
      <c r="AH644" s="1"/>
      <c r="AI644" s="1"/>
      <c r="AJ644" s="1"/>
      <c r="AK644" s="1"/>
    </row>
    <row r="645" customFormat="false" ht="14.25" hidden="false" customHeight="true" outlineLevel="0" collapsed="false">
      <c r="A645" s="1"/>
      <c r="B645" s="65" t="s">
        <v>50</v>
      </c>
      <c r="C645" s="64" t="n">
        <v>45928</v>
      </c>
      <c r="D645" s="1"/>
      <c r="E645" s="24" t="n">
        <f aca="false">+E644-F644</f>
        <v>0</v>
      </c>
      <c r="F645" s="24"/>
      <c r="G645" s="58" t="str">
        <f aca="false">IF(ISERR(F645/E645),"-",F645/E645)</f>
        <v>-</v>
      </c>
      <c r="H645" s="24"/>
      <c r="I645" s="24"/>
      <c r="J645" s="24"/>
      <c r="K645" s="24"/>
      <c r="L645" s="24" t="n">
        <f aca="false">SUM(H645:K645)</f>
        <v>0</v>
      </c>
      <c r="M645" s="58" t="str">
        <f aca="false">IF(ISERROR(1-(K645/L645)),"-",1-(K645/L645))</f>
        <v>-</v>
      </c>
      <c r="N645" s="59" t="str">
        <f aca="false">IF(ISERROR(L645/E645),"-",L645/E645)</f>
        <v>-</v>
      </c>
      <c r="O645" s="60" t="str">
        <f aca="false">IF(ISERROR(L645/E645),"-",L645/E645)</f>
        <v>-</v>
      </c>
      <c r="P645" s="60" t="n">
        <v>0.950000000000097</v>
      </c>
      <c r="Q645" s="60" t="n">
        <v>0.850000000000049</v>
      </c>
      <c r="R645" s="61"/>
      <c r="S645" s="1"/>
      <c r="T645" s="24" t="n">
        <f aca="false">+T644-U644</f>
        <v>0</v>
      </c>
      <c r="U645" s="24"/>
      <c r="V645" s="58" t="str">
        <f aca="false">IF(ISERR(U645/T645),"-",U645/T645)</f>
        <v>-</v>
      </c>
      <c r="W645" s="24"/>
      <c r="X645" s="24"/>
      <c r="Y645" s="24"/>
      <c r="Z645" s="24"/>
      <c r="AA645" s="24" t="n">
        <f aca="false">SUM(W645:Z645)</f>
        <v>0</v>
      </c>
      <c r="AB645" s="58" t="str">
        <f aca="false">IF(ISERROR(1-(Z645/AA645)),"-",1-(Z645/AA645))</f>
        <v>-</v>
      </c>
      <c r="AC645" s="59" t="str">
        <f aca="false">IF(ISERROR(AA645/T645),"-",AA645/T645)</f>
        <v>-</v>
      </c>
      <c r="AD645" s="60" t="str">
        <f aca="false">IF(ISERROR(AA645/T645),"-",AA645/T645)</f>
        <v>-</v>
      </c>
      <c r="AE645" s="60" t="n">
        <v>0.95</v>
      </c>
      <c r="AF645" s="60" t="n">
        <v>0.85</v>
      </c>
      <c r="AG645" s="61"/>
      <c r="AH645" s="1"/>
      <c r="AI645" s="1"/>
      <c r="AJ645" s="1"/>
      <c r="AK645" s="1"/>
    </row>
    <row r="646" customFormat="false" ht="14.25" hidden="false" customHeight="true" outlineLevel="0" collapsed="false">
      <c r="A646" s="1"/>
      <c r="B646" s="65" t="s">
        <v>50</v>
      </c>
      <c r="C646" s="64" t="n">
        <v>45929</v>
      </c>
      <c r="D646" s="1"/>
      <c r="E646" s="24" t="n">
        <f aca="false">+E645-F645</f>
        <v>0</v>
      </c>
      <c r="F646" s="24"/>
      <c r="G646" s="58" t="str">
        <f aca="false">IF(ISERR(F646/E646),"-",F646/E646)</f>
        <v>-</v>
      </c>
      <c r="H646" s="24"/>
      <c r="I646" s="24"/>
      <c r="J646" s="24"/>
      <c r="K646" s="24"/>
      <c r="L646" s="24" t="n">
        <f aca="false">SUM(H646:K646)</f>
        <v>0</v>
      </c>
      <c r="M646" s="58" t="str">
        <f aca="false">IF(ISERROR(1-(K646/L646)),"-",1-(K646/L646))</f>
        <v>-</v>
      </c>
      <c r="N646" s="59" t="str">
        <f aca="false">IF(ISERROR(L646/E646),"-",L646/E646)</f>
        <v>-</v>
      </c>
      <c r="O646" s="60" t="str">
        <f aca="false">IF(ISERROR(L646/E646),"-",L646/E646)</f>
        <v>-</v>
      </c>
      <c r="P646" s="60" t="n">
        <v>0.950000000000097</v>
      </c>
      <c r="Q646" s="60" t="n">
        <v>0.850000000000049</v>
      </c>
      <c r="R646" s="61"/>
      <c r="S646" s="1"/>
      <c r="T646" s="24" t="n">
        <f aca="false">+T645-U645</f>
        <v>0</v>
      </c>
      <c r="U646" s="24"/>
      <c r="V646" s="58" t="str">
        <f aca="false">IF(ISERR(U646/T646),"-",U646/T646)</f>
        <v>-</v>
      </c>
      <c r="W646" s="24"/>
      <c r="X646" s="24"/>
      <c r="Y646" s="24"/>
      <c r="Z646" s="24"/>
      <c r="AA646" s="24" t="n">
        <f aca="false">SUM(W646:Z646)</f>
        <v>0</v>
      </c>
      <c r="AB646" s="58" t="str">
        <f aca="false">IF(ISERROR(1-(Z646/AA646)),"-",1-(Z646/AA646))</f>
        <v>-</v>
      </c>
      <c r="AC646" s="59" t="str">
        <f aca="false">IF(ISERROR(AA646/T646),"-",AA646/T646)</f>
        <v>-</v>
      </c>
      <c r="AD646" s="60" t="str">
        <f aca="false">IF(ISERROR(AA646/T646),"-",AA646/T646)</f>
        <v>-</v>
      </c>
      <c r="AE646" s="60" t="n">
        <v>0.95</v>
      </c>
      <c r="AF646" s="60" t="n">
        <v>0.85</v>
      </c>
      <c r="AG646" s="61"/>
      <c r="AH646" s="1"/>
      <c r="AI646" s="1"/>
      <c r="AJ646" s="1"/>
      <c r="AK646" s="1"/>
    </row>
    <row r="647" customFormat="false" ht="14.25" hidden="false" customHeight="true" outlineLevel="0" collapsed="false">
      <c r="A647" s="1"/>
      <c r="B647" s="65" t="s">
        <v>50</v>
      </c>
      <c r="C647" s="64" t="n">
        <v>45930</v>
      </c>
      <c r="D647" s="1"/>
      <c r="E647" s="24" t="n">
        <f aca="false">+E646-F646</f>
        <v>0</v>
      </c>
      <c r="F647" s="24"/>
      <c r="G647" s="58" t="str">
        <f aca="false">IF(ISERR(F647/E647),"-",F647/E647)</f>
        <v>-</v>
      </c>
      <c r="H647" s="24"/>
      <c r="I647" s="24"/>
      <c r="J647" s="24"/>
      <c r="K647" s="24"/>
      <c r="L647" s="24" t="n">
        <f aca="false">SUM(H647:K647)</f>
        <v>0</v>
      </c>
      <c r="M647" s="58" t="str">
        <f aca="false">IF(ISERROR(1-(K647/L647)),"-",1-(K647/L647))</f>
        <v>-</v>
      </c>
      <c r="N647" s="59" t="str">
        <f aca="false">IF(ISERROR(L647/E647),"-",L647/E647)</f>
        <v>-</v>
      </c>
      <c r="O647" s="60" t="str">
        <f aca="false">IF(ISERROR(L647/E647),"-",L647/E647)</f>
        <v>-</v>
      </c>
      <c r="P647" s="60" t="n">
        <v>0.950000000000097</v>
      </c>
      <c r="Q647" s="60" t="n">
        <v>0.850000000000049</v>
      </c>
      <c r="R647" s="61"/>
      <c r="S647" s="1"/>
      <c r="T647" s="24" t="n">
        <f aca="false">+T646-U646</f>
        <v>0</v>
      </c>
      <c r="U647" s="24"/>
      <c r="V647" s="58" t="str">
        <f aca="false">IF(ISERR(U647/T647),"-",U647/T647)</f>
        <v>-</v>
      </c>
      <c r="W647" s="24"/>
      <c r="X647" s="24"/>
      <c r="Y647" s="24"/>
      <c r="Z647" s="24"/>
      <c r="AA647" s="24" t="n">
        <f aca="false">SUM(W647:Z647)</f>
        <v>0</v>
      </c>
      <c r="AB647" s="58" t="str">
        <f aca="false">IF(ISERROR(1-(Z647/AA647)),"-",1-(Z647/AA647))</f>
        <v>-</v>
      </c>
      <c r="AC647" s="59" t="str">
        <f aca="false">IF(ISERROR(AA647/T647),"-",AA647/T647)</f>
        <v>-</v>
      </c>
      <c r="AD647" s="60" t="str">
        <f aca="false">IF(ISERROR(AA647/T647),"-",AA647/T647)</f>
        <v>-</v>
      </c>
      <c r="AE647" s="60" t="n">
        <v>0.95</v>
      </c>
      <c r="AF647" s="60" t="n">
        <v>0.85</v>
      </c>
      <c r="AG647" s="61"/>
      <c r="AH647" s="1"/>
      <c r="AI647" s="1"/>
      <c r="AJ647" s="1"/>
      <c r="AK647" s="1"/>
    </row>
    <row r="648" customFormat="false" ht="14.25" hidden="false" customHeight="true" outlineLevel="0" collapsed="false">
      <c r="A648" s="1"/>
      <c r="B648" s="65" t="s">
        <v>51</v>
      </c>
      <c r="C648" s="64" t="n">
        <v>45931</v>
      </c>
      <c r="D648" s="1"/>
      <c r="E648" s="24" t="n">
        <f aca="false">+E647-F647</f>
        <v>0</v>
      </c>
      <c r="F648" s="24"/>
      <c r="G648" s="58" t="str">
        <f aca="false">IF(ISERR(F648/E648),"-",F648/E648)</f>
        <v>-</v>
      </c>
      <c r="H648" s="24"/>
      <c r="I648" s="24"/>
      <c r="J648" s="24"/>
      <c r="K648" s="24"/>
      <c r="L648" s="24" t="n">
        <f aca="false">SUM(H648:K648)</f>
        <v>0</v>
      </c>
      <c r="M648" s="58" t="str">
        <f aca="false">IF(ISERROR(1-(K648/L648)),"-",1-(K648/L648))</f>
        <v>-</v>
      </c>
      <c r="N648" s="59" t="str">
        <f aca="false">IF(ISERROR(L648/E648),"-",L648/E648)</f>
        <v>-</v>
      </c>
      <c r="O648" s="60" t="str">
        <f aca="false">IF(ISERROR(L648/E648),"-",L648/E648)</f>
        <v>-</v>
      </c>
      <c r="P648" s="60" t="n">
        <v>0.950000000000098</v>
      </c>
      <c r="Q648" s="60" t="n">
        <v>0.850000000000049</v>
      </c>
      <c r="R648" s="61"/>
      <c r="S648" s="1"/>
      <c r="T648" s="24" t="n">
        <f aca="false">+T647-U647</f>
        <v>0</v>
      </c>
      <c r="U648" s="24"/>
      <c r="V648" s="58" t="str">
        <f aca="false">IF(ISERR(U648/T648),"-",U648/T648)</f>
        <v>-</v>
      </c>
      <c r="W648" s="24"/>
      <c r="X648" s="24"/>
      <c r="Y648" s="24"/>
      <c r="Z648" s="24"/>
      <c r="AA648" s="24" t="n">
        <f aca="false">SUM(W648:Z648)</f>
        <v>0</v>
      </c>
      <c r="AB648" s="58" t="str">
        <f aca="false">IF(ISERROR(1-(Z648/AA648)),"-",1-(Z648/AA648))</f>
        <v>-</v>
      </c>
      <c r="AC648" s="59" t="str">
        <f aca="false">IF(ISERROR(AA648/T648),"-",AA648/T648)</f>
        <v>-</v>
      </c>
      <c r="AD648" s="60" t="str">
        <f aca="false">IF(ISERROR(AA648/T648),"-",AA648/T648)</f>
        <v>-</v>
      </c>
      <c r="AE648" s="60" t="n">
        <v>0.95</v>
      </c>
      <c r="AF648" s="60" t="n">
        <v>0.85</v>
      </c>
      <c r="AG648" s="61"/>
      <c r="AH648" s="1"/>
      <c r="AI648" s="1"/>
      <c r="AJ648" s="1"/>
      <c r="AK648" s="1"/>
    </row>
    <row r="649" customFormat="false" ht="14.25" hidden="false" customHeight="true" outlineLevel="0" collapsed="false">
      <c r="A649" s="1"/>
      <c r="B649" s="65" t="s">
        <v>51</v>
      </c>
      <c r="C649" s="64" t="n">
        <v>45932</v>
      </c>
      <c r="D649" s="1"/>
      <c r="E649" s="24" t="n">
        <f aca="false">+E648-F648</f>
        <v>0</v>
      </c>
      <c r="F649" s="24"/>
      <c r="G649" s="58" t="str">
        <f aca="false">IF(ISERR(F649/E649),"-",F649/E649)</f>
        <v>-</v>
      </c>
      <c r="H649" s="24"/>
      <c r="I649" s="24"/>
      <c r="J649" s="24"/>
      <c r="K649" s="24"/>
      <c r="L649" s="24" t="n">
        <f aca="false">SUM(H649:K649)</f>
        <v>0</v>
      </c>
      <c r="M649" s="58" t="str">
        <f aca="false">IF(ISERROR(1-(K649/L649)),"-",1-(K649/L649))</f>
        <v>-</v>
      </c>
      <c r="N649" s="59" t="str">
        <f aca="false">IF(ISERROR(L649/E649),"-",L649/E649)</f>
        <v>-</v>
      </c>
      <c r="O649" s="60" t="str">
        <f aca="false">IF(ISERROR(L649/E649),"-",L649/E649)</f>
        <v>-</v>
      </c>
      <c r="P649" s="60" t="n">
        <v>0.950000000000098</v>
      </c>
      <c r="Q649" s="60" t="n">
        <v>0.850000000000049</v>
      </c>
      <c r="R649" s="61"/>
      <c r="S649" s="1"/>
      <c r="T649" s="24" t="n">
        <f aca="false">+T648-U648</f>
        <v>0</v>
      </c>
      <c r="U649" s="24"/>
      <c r="V649" s="58" t="str">
        <f aca="false">IF(ISERR(U649/T649),"-",U649/T649)</f>
        <v>-</v>
      </c>
      <c r="W649" s="24"/>
      <c r="X649" s="24"/>
      <c r="Y649" s="24"/>
      <c r="Z649" s="24"/>
      <c r="AA649" s="24" t="n">
        <f aca="false">SUM(W649:Z649)</f>
        <v>0</v>
      </c>
      <c r="AB649" s="58" t="str">
        <f aca="false">IF(ISERROR(1-(Z649/AA649)),"-",1-(Z649/AA649))</f>
        <v>-</v>
      </c>
      <c r="AC649" s="59" t="str">
        <f aca="false">IF(ISERROR(AA649/T649),"-",AA649/T649)</f>
        <v>-</v>
      </c>
      <c r="AD649" s="60" t="str">
        <f aca="false">IF(ISERROR(AA649/T649),"-",AA649/T649)</f>
        <v>-</v>
      </c>
      <c r="AE649" s="60" t="n">
        <v>0.95</v>
      </c>
      <c r="AF649" s="60" t="n">
        <v>0.85</v>
      </c>
      <c r="AG649" s="61"/>
      <c r="AH649" s="1"/>
      <c r="AI649" s="1"/>
      <c r="AJ649" s="1"/>
      <c r="AK649" s="1"/>
    </row>
    <row r="650" customFormat="false" ht="14.25" hidden="false" customHeight="true" outlineLevel="0" collapsed="false">
      <c r="A650" s="1"/>
      <c r="B650" s="65" t="s">
        <v>51</v>
      </c>
      <c r="C650" s="64" t="n">
        <v>45933</v>
      </c>
      <c r="D650" s="1"/>
      <c r="E650" s="24" t="n">
        <f aca="false">+E649-F649</f>
        <v>0</v>
      </c>
      <c r="F650" s="24"/>
      <c r="G650" s="58" t="str">
        <f aca="false">IF(ISERR(F650/E650),"-",F650/E650)</f>
        <v>-</v>
      </c>
      <c r="H650" s="24"/>
      <c r="I650" s="24"/>
      <c r="J650" s="24"/>
      <c r="K650" s="24"/>
      <c r="L650" s="24" t="n">
        <f aca="false">SUM(H650:K650)</f>
        <v>0</v>
      </c>
      <c r="M650" s="58" t="str">
        <f aca="false">IF(ISERROR(1-(K650/L650)),"-",1-(K650/L650))</f>
        <v>-</v>
      </c>
      <c r="N650" s="59" t="str">
        <f aca="false">IF(ISERROR(L650/E650),"-",L650/E650)</f>
        <v>-</v>
      </c>
      <c r="O650" s="60" t="str">
        <f aca="false">IF(ISERROR(L650/E650),"-",L650/E650)</f>
        <v>-</v>
      </c>
      <c r="P650" s="60" t="n">
        <v>0.950000000000098</v>
      </c>
      <c r="Q650" s="60" t="n">
        <v>0.850000000000049</v>
      </c>
      <c r="R650" s="61"/>
      <c r="S650" s="1"/>
      <c r="T650" s="24" t="n">
        <f aca="false">+T649-U649</f>
        <v>0</v>
      </c>
      <c r="U650" s="24"/>
      <c r="V650" s="58" t="str">
        <f aca="false">IF(ISERR(U650/T650),"-",U650/T650)</f>
        <v>-</v>
      </c>
      <c r="W650" s="24"/>
      <c r="X650" s="24"/>
      <c r="Y650" s="24"/>
      <c r="Z650" s="24"/>
      <c r="AA650" s="24" t="n">
        <f aca="false">SUM(W650:Z650)</f>
        <v>0</v>
      </c>
      <c r="AB650" s="58" t="str">
        <f aca="false">IF(ISERROR(1-(Z650/AA650)),"-",1-(Z650/AA650))</f>
        <v>-</v>
      </c>
      <c r="AC650" s="59" t="str">
        <f aca="false">IF(ISERROR(AA650/T650),"-",AA650/T650)</f>
        <v>-</v>
      </c>
      <c r="AD650" s="60" t="str">
        <f aca="false">IF(ISERROR(AA650/T650),"-",AA650/T650)</f>
        <v>-</v>
      </c>
      <c r="AE650" s="60" t="n">
        <v>0.95</v>
      </c>
      <c r="AF650" s="60" t="n">
        <v>0.85</v>
      </c>
      <c r="AG650" s="61"/>
      <c r="AH650" s="1"/>
      <c r="AI650" s="1"/>
      <c r="AJ650" s="1"/>
      <c r="AK650" s="1"/>
    </row>
    <row r="651" customFormat="false" ht="14.25" hidden="false" customHeight="true" outlineLevel="0" collapsed="false">
      <c r="A651" s="1"/>
      <c r="B651" s="65" t="s">
        <v>51</v>
      </c>
      <c r="C651" s="64" t="n">
        <v>45934</v>
      </c>
      <c r="D651" s="1"/>
      <c r="E651" s="24" t="n">
        <f aca="false">+E650-F650</f>
        <v>0</v>
      </c>
      <c r="F651" s="24"/>
      <c r="G651" s="58" t="str">
        <f aca="false">IF(ISERR(F651/E651),"-",F651/E651)</f>
        <v>-</v>
      </c>
      <c r="H651" s="24"/>
      <c r="I651" s="24"/>
      <c r="J651" s="24"/>
      <c r="K651" s="24"/>
      <c r="L651" s="24" t="n">
        <f aca="false">SUM(H651:K651)</f>
        <v>0</v>
      </c>
      <c r="M651" s="58" t="str">
        <f aca="false">IF(ISERROR(1-(K651/L651)),"-",1-(K651/L651))</f>
        <v>-</v>
      </c>
      <c r="N651" s="59" t="str">
        <f aca="false">IF(ISERROR(L651/E651),"-",L651/E651)</f>
        <v>-</v>
      </c>
      <c r="O651" s="60" t="str">
        <f aca="false">IF(ISERROR(L651/E651),"-",L651/E651)</f>
        <v>-</v>
      </c>
      <c r="P651" s="60" t="n">
        <v>0.950000000000098</v>
      </c>
      <c r="Q651" s="60" t="n">
        <v>0.850000000000049</v>
      </c>
      <c r="R651" s="61"/>
      <c r="S651" s="1"/>
      <c r="T651" s="24" t="n">
        <f aca="false">+T650-U650</f>
        <v>0</v>
      </c>
      <c r="U651" s="24"/>
      <c r="V651" s="58" t="str">
        <f aca="false">IF(ISERR(U651/T651),"-",U651/T651)</f>
        <v>-</v>
      </c>
      <c r="W651" s="24"/>
      <c r="X651" s="24"/>
      <c r="Y651" s="24"/>
      <c r="Z651" s="24"/>
      <c r="AA651" s="24" t="n">
        <f aca="false">SUM(W651:Z651)</f>
        <v>0</v>
      </c>
      <c r="AB651" s="58" t="str">
        <f aca="false">IF(ISERROR(1-(Z651/AA651)),"-",1-(Z651/AA651))</f>
        <v>-</v>
      </c>
      <c r="AC651" s="59" t="str">
        <f aca="false">IF(ISERROR(AA651/T651),"-",AA651/T651)</f>
        <v>-</v>
      </c>
      <c r="AD651" s="60" t="str">
        <f aca="false">IF(ISERROR(AA651/T651),"-",AA651/T651)</f>
        <v>-</v>
      </c>
      <c r="AE651" s="60" t="n">
        <v>0.95</v>
      </c>
      <c r="AF651" s="60" t="n">
        <v>0.85</v>
      </c>
      <c r="AG651" s="61"/>
      <c r="AH651" s="1"/>
      <c r="AI651" s="1"/>
      <c r="AJ651" s="1"/>
      <c r="AK651" s="1"/>
    </row>
    <row r="652" customFormat="false" ht="14.25" hidden="false" customHeight="true" outlineLevel="0" collapsed="false">
      <c r="A652" s="1"/>
      <c r="B652" s="65" t="s">
        <v>51</v>
      </c>
      <c r="C652" s="64" t="n">
        <v>45935</v>
      </c>
      <c r="D652" s="1"/>
      <c r="E652" s="24" t="n">
        <f aca="false">+E651-F651</f>
        <v>0</v>
      </c>
      <c r="F652" s="24"/>
      <c r="G652" s="58" t="str">
        <f aca="false">IF(ISERR(F652/E652),"-",F652/E652)</f>
        <v>-</v>
      </c>
      <c r="H652" s="24"/>
      <c r="I652" s="24"/>
      <c r="J652" s="24"/>
      <c r="K652" s="24"/>
      <c r="L652" s="24" t="n">
        <f aca="false">SUM(H652:K652)</f>
        <v>0</v>
      </c>
      <c r="M652" s="58" t="str">
        <f aca="false">IF(ISERROR(1-(K652/L652)),"-",1-(K652/L652))</f>
        <v>-</v>
      </c>
      <c r="N652" s="59" t="str">
        <f aca="false">IF(ISERROR(L652/E652),"-",L652/E652)</f>
        <v>-</v>
      </c>
      <c r="O652" s="60" t="str">
        <f aca="false">IF(ISERROR(L652/E652),"-",L652/E652)</f>
        <v>-</v>
      </c>
      <c r="P652" s="60" t="n">
        <v>0.950000000000098</v>
      </c>
      <c r="Q652" s="60" t="n">
        <v>0.850000000000049</v>
      </c>
      <c r="R652" s="61"/>
      <c r="S652" s="1"/>
      <c r="T652" s="24" t="n">
        <f aca="false">+T651-U651</f>
        <v>0</v>
      </c>
      <c r="U652" s="24"/>
      <c r="V652" s="58" t="str">
        <f aca="false">IF(ISERR(U652/T652),"-",U652/T652)</f>
        <v>-</v>
      </c>
      <c r="W652" s="24"/>
      <c r="X652" s="24"/>
      <c r="Y652" s="24"/>
      <c r="Z652" s="24"/>
      <c r="AA652" s="24" t="n">
        <f aca="false">SUM(W652:Z652)</f>
        <v>0</v>
      </c>
      <c r="AB652" s="58" t="str">
        <f aca="false">IF(ISERROR(1-(Z652/AA652)),"-",1-(Z652/AA652))</f>
        <v>-</v>
      </c>
      <c r="AC652" s="59" t="str">
        <f aca="false">IF(ISERROR(AA652/T652),"-",AA652/T652)</f>
        <v>-</v>
      </c>
      <c r="AD652" s="60" t="str">
        <f aca="false">IF(ISERROR(AA652/T652),"-",AA652/T652)</f>
        <v>-</v>
      </c>
      <c r="AE652" s="60" t="n">
        <v>0.95</v>
      </c>
      <c r="AF652" s="60" t="n">
        <v>0.85</v>
      </c>
      <c r="AG652" s="61"/>
      <c r="AH652" s="1"/>
      <c r="AI652" s="1"/>
      <c r="AJ652" s="1"/>
      <c r="AK652" s="1"/>
    </row>
    <row r="653" customFormat="false" ht="14.25" hidden="false" customHeight="true" outlineLevel="0" collapsed="false">
      <c r="A653" s="1"/>
      <c r="B653" s="65" t="s">
        <v>51</v>
      </c>
      <c r="C653" s="64" t="n">
        <v>45936</v>
      </c>
      <c r="D653" s="1"/>
      <c r="E653" s="24" t="n">
        <f aca="false">+E652-F652</f>
        <v>0</v>
      </c>
      <c r="F653" s="24"/>
      <c r="G653" s="58" t="str">
        <f aca="false">IF(ISERR(F653/E653),"-",F653/E653)</f>
        <v>-</v>
      </c>
      <c r="H653" s="24"/>
      <c r="I653" s="24"/>
      <c r="J653" s="24"/>
      <c r="K653" s="24"/>
      <c r="L653" s="24" t="n">
        <f aca="false">SUM(H653:K653)</f>
        <v>0</v>
      </c>
      <c r="M653" s="58" t="str">
        <f aca="false">IF(ISERROR(1-(K653/L653)),"-",1-(K653/L653))</f>
        <v>-</v>
      </c>
      <c r="N653" s="59" t="str">
        <f aca="false">IF(ISERROR(L653/E653),"-",L653/E653)</f>
        <v>-</v>
      </c>
      <c r="O653" s="60" t="str">
        <f aca="false">IF(ISERROR(L653/E653),"-",L653/E653)</f>
        <v>-</v>
      </c>
      <c r="P653" s="60" t="n">
        <v>0.950000000000098</v>
      </c>
      <c r="Q653" s="60" t="n">
        <v>0.850000000000049</v>
      </c>
      <c r="R653" s="61"/>
      <c r="S653" s="1"/>
      <c r="T653" s="24" t="n">
        <f aca="false">+T652-U652</f>
        <v>0</v>
      </c>
      <c r="U653" s="24"/>
      <c r="V653" s="58" t="str">
        <f aca="false">IF(ISERR(U653/T653),"-",U653/T653)</f>
        <v>-</v>
      </c>
      <c r="W653" s="24"/>
      <c r="X653" s="24"/>
      <c r="Y653" s="24"/>
      <c r="Z653" s="24"/>
      <c r="AA653" s="24" t="n">
        <f aca="false">SUM(W653:Z653)</f>
        <v>0</v>
      </c>
      <c r="AB653" s="58" t="str">
        <f aca="false">IF(ISERROR(1-(Z653/AA653)),"-",1-(Z653/AA653))</f>
        <v>-</v>
      </c>
      <c r="AC653" s="59" t="str">
        <f aca="false">IF(ISERROR(AA653/T653),"-",AA653/T653)</f>
        <v>-</v>
      </c>
      <c r="AD653" s="60" t="str">
        <f aca="false">IF(ISERROR(AA653/T653),"-",AA653/T653)</f>
        <v>-</v>
      </c>
      <c r="AE653" s="60" t="n">
        <v>0.95</v>
      </c>
      <c r="AF653" s="60" t="n">
        <v>0.85</v>
      </c>
      <c r="AG653" s="61"/>
      <c r="AH653" s="1"/>
      <c r="AI653" s="1"/>
      <c r="AJ653" s="1"/>
      <c r="AK653" s="1"/>
    </row>
    <row r="654" customFormat="false" ht="14.25" hidden="false" customHeight="true" outlineLevel="0" collapsed="false">
      <c r="A654" s="1"/>
      <c r="B654" s="65" t="s">
        <v>51</v>
      </c>
      <c r="C654" s="64" t="n">
        <v>45937</v>
      </c>
      <c r="D654" s="1"/>
      <c r="E654" s="24" t="n">
        <f aca="false">+E653-F653</f>
        <v>0</v>
      </c>
      <c r="F654" s="24"/>
      <c r="G654" s="58" t="str">
        <f aca="false">IF(ISERR(F654/E654),"-",F654/E654)</f>
        <v>-</v>
      </c>
      <c r="H654" s="24"/>
      <c r="I654" s="24"/>
      <c r="J654" s="24"/>
      <c r="K654" s="24"/>
      <c r="L654" s="24" t="n">
        <f aca="false">SUM(H654:K654)</f>
        <v>0</v>
      </c>
      <c r="M654" s="58" t="str">
        <f aca="false">IF(ISERROR(1-(K654/L654)),"-",1-(K654/L654))</f>
        <v>-</v>
      </c>
      <c r="N654" s="59" t="str">
        <f aca="false">IF(ISERROR(L654/E654),"-",L654/E654)</f>
        <v>-</v>
      </c>
      <c r="O654" s="60" t="str">
        <f aca="false">IF(ISERROR(L654/E654),"-",L654/E654)</f>
        <v>-</v>
      </c>
      <c r="P654" s="60" t="n">
        <v>0.950000000000098</v>
      </c>
      <c r="Q654" s="60" t="n">
        <v>0.850000000000049</v>
      </c>
      <c r="R654" s="61"/>
      <c r="S654" s="1"/>
      <c r="T654" s="24" t="n">
        <f aca="false">+T653-U653</f>
        <v>0</v>
      </c>
      <c r="U654" s="24"/>
      <c r="V654" s="58" t="str">
        <f aca="false">IF(ISERR(U654/T654),"-",U654/T654)</f>
        <v>-</v>
      </c>
      <c r="W654" s="24"/>
      <c r="X654" s="24"/>
      <c r="Y654" s="24"/>
      <c r="Z654" s="24"/>
      <c r="AA654" s="24" t="n">
        <f aca="false">SUM(W654:Z654)</f>
        <v>0</v>
      </c>
      <c r="AB654" s="58" t="str">
        <f aca="false">IF(ISERROR(1-(Z654/AA654)),"-",1-(Z654/AA654))</f>
        <v>-</v>
      </c>
      <c r="AC654" s="59" t="str">
        <f aca="false">IF(ISERROR(AA654/T654),"-",AA654/T654)</f>
        <v>-</v>
      </c>
      <c r="AD654" s="60" t="str">
        <f aca="false">IF(ISERROR(AA654/T654),"-",AA654/T654)</f>
        <v>-</v>
      </c>
      <c r="AE654" s="60" t="n">
        <v>0.95</v>
      </c>
      <c r="AF654" s="60" t="n">
        <v>0.85</v>
      </c>
      <c r="AG654" s="61"/>
      <c r="AH654" s="1"/>
      <c r="AI654" s="1"/>
      <c r="AJ654" s="1"/>
      <c r="AK654" s="1"/>
    </row>
    <row r="655" customFormat="false" ht="14.25" hidden="false" customHeight="true" outlineLevel="0" collapsed="false">
      <c r="A655" s="1"/>
      <c r="B655" s="65" t="s">
        <v>51</v>
      </c>
      <c r="C655" s="64" t="n">
        <v>45938</v>
      </c>
      <c r="D655" s="1"/>
      <c r="E655" s="24" t="n">
        <f aca="false">+E654-F654</f>
        <v>0</v>
      </c>
      <c r="F655" s="24"/>
      <c r="G655" s="58" t="str">
        <f aca="false">IF(ISERR(F655/E655),"-",F655/E655)</f>
        <v>-</v>
      </c>
      <c r="H655" s="24"/>
      <c r="I655" s="24"/>
      <c r="J655" s="24"/>
      <c r="K655" s="24"/>
      <c r="L655" s="24" t="n">
        <f aca="false">SUM(H655:K655)</f>
        <v>0</v>
      </c>
      <c r="M655" s="58" t="str">
        <f aca="false">IF(ISERROR(1-(K655/L655)),"-",1-(K655/L655))</f>
        <v>-</v>
      </c>
      <c r="N655" s="59" t="str">
        <f aca="false">IF(ISERROR(L655/E655),"-",L655/E655)</f>
        <v>-</v>
      </c>
      <c r="O655" s="60" t="str">
        <f aca="false">IF(ISERROR(L655/E655),"-",L655/E655)</f>
        <v>-</v>
      </c>
      <c r="P655" s="60" t="n">
        <v>0.950000000000099</v>
      </c>
      <c r="Q655" s="60" t="n">
        <v>0.850000000000049</v>
      </c>
      <c r="R655" s="61"/>
      <c r="S655" s="1"/>
      <c r="T655" s="24" t="n">
        <f aca="false">+T654-U654</f>
        <v>0</v>
      </c>
      <c r="U655" s="24"/>
      <c r="V655" s="58" t="str">
        <f aca="false">IF(ISERR(U655/T655),"-",U655/T655)</f>
        <v>-</v>
      </c>
      <c r="W655" s="24"/>
      <c r="X655" s="24"/>
      <c r="Y655" s="24"/>
      <c r="Z655" s="24"/>
      <c r="AA655" s="24" t="n">
        <f aca="false">SUM(W655:Z655)</f>
        <v>0</v>
      </c>
      <c r="AB655" s="58" t="str">
        <f aca="false">IF(ISERROR(1-(Z655/AA655)),"-",1-(Z655/AA655))</f>
        <v>-</v>
      </c>
      <c r="AC655" s="59" t="str">
        <f aca="false">IF(ISERROR(AA655/T655),"-",AA655/T655)</f>
        <v>-</v>
      </c>
      <c r="AD655" s="60" t="str">
        <f aca="false">IF(ISERROR(AA655/T655),"-",AA655/T655)</f>
        <v>-</v>
      </c>
      <c r="AE655" s="60" t="n">
        <v>0.95</v>
      </c>
      <c r="AF655" s="60" t="n">
        <v>0.85</v>
      </c>
      <c r="AG655" s="61"/>
      <c r="AH655" s="1"/>
      <c r="AI655" s="1"/>
      <c r="AJ655" s="1"/>
      <c r="AK655" s="1"/>
    </row>
    <row r="656" customFormat="false" ht="14.25" hidden="false" customHeight="true" outlineLevel="0" collapsed="false">
      <c r="A656" s="1"/>
      <c r="B656" s="65" t="s">
        <v>51</v>
      </c>
      <c r="C656" s="64" t="n">
        <v>45939</v>
      </c>
      <c r="D656" s="1"/>
      <c r="E656" s="24" t="n">
        <f aca="false">+E655-F655</f>
        <v>0</v>
      </c>
      <c r="F656" s="24"/>
      <c r="G656" s="58" t="str">
        <f aca="false">IF(ISERR(F656/E656),"-",F656/E656)</f>
        <v>-</v>
      </c>
      <c r="H656" s="24"/>
      <c r="I656" s="24"/>
      <c r="J656" s="24"/>
      <c r="K656" s="24"/>
      <c r="L656" s="24" t="n">
        <f aca="false">SUM(H656:K656)</f>
        <v>0</v>
      </c>
      <c r="M656" s="58" t="str">
        <f aca="false">IF(ISERROR(1-(K656/L656)),"-",1-(K656/L656))</f>
        <v>-</v>
      </c>
      <c r="N656" s="59" t="str">
        <f aca="false">IF(ISERROR(L656/E656),"-",L656/E656)</f>
        <v>-</v>
      </c>
      <c r="O656" s="60" t="str">
        <f aca="false">IF(ISERROR(L656/E656),"-",L656/E656)</f>
        <v>-</v>
      </c>
      <c r="P656" s="60" t="n">
        <v>0.950000000000099</v>
      </c>
      <c r="Q656" s="60" t="n">
        <v>0.850000000000049</v>
      </c>
      <c r="R656" s="61"/>
      <c r="S656" s="1"/>
      <c r="T656" s="24" t="n">
        <f aca="false">+T655-U655</f>
        <v>0</v>
      </c>
      <c r="U656" s="24"/>
      <c r="V656" s="58" t="str">
        <f aca="false">IF(ISERR(U656/T656),"-",U656/T656)</f>
        <v>-</v>
      </c>
      <c r="W656" s="24"/>
      <c r="X656" s="24"/>
      <c r="Y656" s="24"/>
      <c r="Z656" s="24"/>
      <c r="AA656" s="24" t="n">
        <f aca="false">SUM(W656:Z656)</f>
        <v>0</v>
      </c>
      <c r="AB656" s="58" t="str">
        <f aca="false">IF(ISERROR(1-(Z656/AA656)),"-",1-(Z656/AA656))</f>
        <v>-</v>
      </c>
      <c r="AC656" s="59" t="str">
        <f aca="false">IF(ISERROR(AA656/T656),"-",AA656/T656)</f>
        <v>-</v>
      </c>
      <c r="AD656" s="60" t="str">
        <f aca="false">IF(ISERROR(AA656/T656),"-",AA656/T656)</f>
        <v>-</v>
      </c>
      <c r="AE656" s="60" t="n">
        <v>0.95</v>
      </c>
      <c r="AF656" s="60" t="n">
        <v>0.85</v>
      </c>
      <c r="AG656" s="61"/>
      <c r="AH656" s="1"/>
      <c r="AI656" s="1"/>
      <c r="AJ656" s="1"/>
      <c r="AK656" s="1"/>
    </row>
    <row r="657" customFormat="false" ht="14.25" hidden="false" customHeight="true" outlineLevel="0" collapsed="false">
      <c r="A657" s="1"/>
      <c r="B657" s="65" t="s">
        <v>51</v>
      </c>
      <c r="C657" s="64" t="n">
        <v>45940</v>
      </c>
      <c r="D657" s="1"/>
      <c r="E657" s="24" t="n">
        <f aca="false">+E656-F656</f>
        <v>0</v>
      </c>
      <c r="F657" s="24"/>
      <c r="G657" s="58" t="str">
        <f aca="false">IF(ISERR(F657/E657),"-",F657/E657)</f>
        <v>-</v>
      </c>
      <c r="H657" s="24"/>
      <c r="I657" s="24"/>
      <c r="J657" s="24"/>
      <c r="K657" s="24"/>
      <c r="L657" s="24" t="n">
        <f aca="false">SUM(H657:K657)</f>
        <v>0</v>
      </c>
      <c r="M657" s="58" t="str">
        <f aca="false">IF(ISERROR(1-(K657/L657)),"-",1-(K657/L657))</f>
        <v>-</v>
      </c>
      <c r="N657" s="59" t="str">
        <f aca="false">IF(ISERROR(L657/E657),"-",L657/E657)</f>
        <v>-</v>
      </c>
      <c r="O657" s="60" t="str">
        <f aca="false">IF(ISERROR(L657/E657),"-",L657/E657)</f>
        <v>-</v>
      </c>
      <c r="P657" s="60" t="n">
        <v>0.950000000000099</v>
      </c>
      <c r="Q657" s="60" t="n">
        <v>0.85000000000005</v>
      </c>
      <c r="R657" s="61"/>
      <c r="S657" s="1"/>
      <c r="T657" s="24" t="n">
        <f aca="false">+T656-U656</f>
        <v>0</v>
      </c>
      <c r="U657" s="24"/>
      <c r="V657" s="58" t="str">
        <f aca="false">IF(ISERR(U657/T657),"-",U657/T657)</f>
        <v>-</v>
      </c>
      <c r="W657" s="24"/>
      <c r="X657" s="24"/>
      <c r="Y657" s="24"/>
      <c r="Z657" s="24"/>
      <c r="AA657" s="24" t="n">
        <f aca="false">SUM(W657:Z657)</f>
        <v>0</v>
      </c>
      <c r="AB657" s="58" t="str">
        <f aca="false">IF(ISERROR(1-(Z657/AA657)),"-",1-(Z657/AA657))</f>
        <v>-</v>
      </c>
      <c r="AC657" s="59" t="str">
        <f aca="false">IF(ISERROR(AA657/T657),"-",AA657/T657)</f>
        <v>-</v>
      </c>
      <c r="AD657" s="60" t="str">
        <f aca="false">IF(ISERROR(AA657/T657),"-",AA657/T657)</f>
        <v>-</v>
      </c>
      <c r="AE657" s="60" t="n">
        <v>0.95</v>
      </c>
      <c r="AF657" s="60" t="n">
        <v>0.85</v>
      </c>
      <c r="AG657" s="61"/>
      <c r="AH657" s="1"/>
      <c r="AI657" s="1"/>
      <c r="AJ657" s="1"/>
      <c r="AK657" s="1"/>
    </row>
    <row r="658" customFormat="false" ht="14.25" hidden="false" customHeight="true" outlineLevel="0" collapsed="false">
      <c r="A658" s="1"/>
      <c r="B658" s="65" t="s">
        <v>51</v>
      </c>
      <c r="C658" s="64" t="n">
        <v>45941</v>
      </c>
      <c r="D658" s="1"/>
      <c r="E658" s="24" t="n">
        <f aca="false">+E657-F657</f>
        <v>0</v>
      </c>
      <c r="F658" s="24"/>
      <c r="G658" s="58" t="str">
        <f aca="false">IF(ISERR(F658/E658),"-",F658/E658)</f>
        <v>-</v>
      </c>
      <c r="H658" s="24"/>
      <c r="I658" s="24"/>
      <c r="J658" s="24"/>
      <c r="K658" s="24"/>
      <c r="L658" s="24" t="n">
        <f aca="false">SUM(H658:K658)</f>
        <v>0</v>
      </c>
      <c r="M658" s="58" t="str">
        <f aca="false">IF(ISERROR(1-(K658/L658)),"-",1-(K658/L658))</f>
        <v>-</v>
      </c>
      <c r="N658" s="59" t="str">
        <f aca="false">IF(ISERROR(L658/E658),"-",L658/E658)</f>
        <v>-</v>
      </c>
      <c r="O658" s="60" t="str">
        <f aca="false">IF(ISERROR(L658/E658),"-",L658/E658)</f>
        <v>-</v>
      </c>
      <c r="P658" s="60" t="n">
        <v>0.950000000000099</v>
      </c>
      <c r="Q658" s="60" t="n">
        <v>0.85000000000005</v>
      </c>
      <c r="R658" s="61"/>
      <c r="S658" s="1"/>
      <c r="T658" s="24" t="n">
        <f aca="false">+T657-U657</f>
        <v>0</v>
      </c>
      <c r="U658" s="24"/>
      <c r="V658" s="58" t="str">
        <f aca="false">IF(ISERR(U658/T658),"-",U658/T658)</f>
        <v>-</v>
      </c>
      <c r="W658" s="24"/>
      <c r="X658" s="24"/>
      <c r="Y658" s="24"/>
      <c r="Z658" s="24"/>
      <c r="AA658" s="24" t="n">
        <f aca="false">SUM(W658:Z658)</f>
        <v>0</v>
      </c>
      <c r="AB658" s="58" t="str">
        <f aca="false">IF(ISERROR(1-(Z658/AA658)),"-",1-(Z658/AA658))</f>
        <v>-</v>
      </c>
      <c r="AC658" s="59" t="str">
        <f aca="false">IF(ISERROR(AA658/T658),"-",AA658/T658)</f>
        <v>-</v>
      </c>
      <c r="AD658" s="60" t="str">
        <f aca="false">IF(ISERROR(AA658/T658),"-",AA658/T658)</f>
        <v>-</v>
      </c>
      <c r="AE658" s="60" t="n">
        <v>0.95</v>
      </c>
      <c r="AF658" s="60" t="n">
        <v>0.85</v>
      </c>
      <c r="AG658" s="61"/>
      <c r="AH658" s="1"/>
      <c r="AI658" s="1"/>
      <c r="AJ658" s="1"/>
      <c r="AK658" s="1"/>
    </row>
    <row r="659" customFormat="false" ht="14.25" hidden="false" customHeight="true" outlineLevel="0" collapsed="false">
      <c r="A659" s="1"/>
      <c r="B659" s="65" t="s">
        <v>51</v>
      </c>
      <c r="C659" s="64" t="n">
        <v>45942</v>
      </c>
      <c r="D659" s="1"/>
      <c r="E659" s="24" t="n">
        <f aca="false">+E658-F658</f>
        <v>0</v>
      </c>
      <c r="F659" s="24"/>
      <c r="G659" s="58" t="str">
        <f aca="false">IF(ISERR(F659/E659),"-",F659/E659)</f>
        <v>-</v>
      </c>
      <c r="H659" s="24"/>
      <c r="I659" s="24"/>
      <c r="J659" s="24"/>
      <c r="K659" s="24"/>
      <c r="L659" s="24" t="n">
        <f aca="false">SUM(H659:K659)</f>
        <v>0</v>
      </c>
      <c r="M659" s="58" t="str">
        <f aca="false">IF(ISERROR(1-(K659/L659)),"-",1-(K659/L659))</f>
        <v>-</v>
      </c>
      <c r="N659" s="59" t="str">
        <f aca="false">IF(ISERROR(L659/E659),"-",L659/E659)</f>
        <v>-</v>
      </c>
      <c r="O659" s="60" t="str">
        <f aca="false">IF(ISERROR(L659/E659),"-",L659/E659)</f>
        <v>-</v>
      </c>
      <c r="P659" s="60" t="n">
        <v>0.950000000000099</v>
      </c>
      <c r="Q659" s="60" t="n">
        <v>0.85000000000005</v>
      </c>
      <c r="R659" s="61"/>
      <c r="S659" s="1"/>
      <c r="T659" s="24" t="n">
        <f aca="false">+T658-U658</f>
        <v>0</v>
      </c>
      <c r="U659" s="24"/>
      <c r="V659" s="58" t="str">
        <f aca="false">IF(ISERR(U659/T659),"-",U659/T659)</f>
        <v>-</v>
      </c>
      <c r="W659" s="24"/>
      <c r="X659" s="24"/>
      <c r="Y659" s="24"/>
      <c r="Z659" s="24"/>
      <c r="AA659" s="24" t="n">
        <f aca="false">SUM(W659:Z659)</f>
        <v>0</v>
      </c>
      <c r="AB659" s="58" t="str">
        <f aca="false">IF(ISERROR(1-(Z659/AA659)),"-",1-(Z659/AA659))</f>
        <v>-</v>
      </c>
      <c r="AC659" s="59" t="str">
        <f aca="false">IF(ISERROR(AA659/T659),"-",AA659/T659)</f>
        <v>-</v>
      </c>
      <c r="AD659" s="60" t="str">
        <f aca="false">IF(ISERROR(AA659/T659),"-",AA659/T659)</f>
        <v>-</v>
      </c>
      <c r="AE659" s="60" t="n">
        <v>0.95</v>
      </c>
      <c r="AF659" s="60" t="n">
        <v>0.85</v>
      </c>
      <c r="AG659" s="61"/>
      <c r="AH659" s="1"/>
      <c r="AI659" s="1"/>
      <c r="AJ659" s="1"/>
      <c r="AK659" s="1"/>
    </row>
    <row r="660" customFormat="false" ht="14.25" hidden="false" customHeight="true" outlineLevel="0" collapsed="false">
      <c r="A660" s="1"/>
      <c r="B660" s="65" t="s">
        <v>51</v>
      </c>
      <c r="C660" s="64" t="n">
        <v>45943</v>
      </c>
      <c r="D660" s="1"/>
      <c r="E660" s="24" t="n">
        <f aca="false">+E659-F659</f>
        <v>0</v>
      </c>
      <c r="F660" s="24"/>
      <c r="G660" s="58" t="str">
        <f aca="false">IF(ISERR(F660/E660),"-",F660/E660)</f>
        <v>-</v>
      </c>
      <c r="H660" s="24"/>
      <c r="I660" s="24"/>
      <c r="J660" s="24"/>
      <c r="K660" s="24"/>
      <c r="L660" s="24" t="n">
        <f aca="false">SUM(H660:K660)</f>
        <v>0</v>
      </c>
      <c r="M660" s="58" t="str">
        <f aca="false">IF(ISERROR(1-(K660/L660)),"-",1-(K660/L660))</f>
        <v>-</v>
      </c>
      <c r="N660" s="59" t="str">
        <f aca="false">IF(ISERROR(L660/E660),"-",L660/E660)</f>
        <v>-</v>
      </c>
      <c r="O660" s="60" t="str">
        <f aca="false">IF(ISERROR(L660/E660),"-",L660/E660)</f>
        <v>-</v>
      </c>
      <c r="P660" s="60" t="n">
        <v>0.950000000000099</v>
      </c>
      <c r="Q660" s="60" t="n">
        <v>0.85000000000005</v>
      </c>
      <c r="R660" s="61"/>
      <c r="S660" s="1"/>
      <c r="T660" s="24" t="n">
        <f aca="false">+T659-U659</f>
        <v>0</v>
      </c>
      <c r="U660" s="24"/>
      <c r="V660" s="58" t="str">
        <f aca="false">IF(ISERR(U660/T660),"-",U660/T660)</f>
        <v>-</v>
      </c>
      <c r="W660" s="24"/>
      <c r="X660" s="24"/>
      <c r="Y660" s="24"/>
      <c r="Z660" s="24"/>
      <c r="AA660" s="24" t="n">
        <f aca="false">SUM(W660:Z660)</f>
        <v>0</v>
      </c>
      <c r="AB660" s="58" t="str">
        <f aca="false">IF(ISERROR(1-(Z660/AA660)),"-",1-(Z660/AA660))</f>
        <v>-</v>
      </c>
      <c r="AC660" s="59" t="str">
        <f aca="false">IF(ISERROR(AA660/T660),"-",AA660/T660)</f>
        <v>-</v>
      </c>
      <c r="AD660" s="60" t="str">
        <f aca="false">IF(ISERROR(AA660/T660),"-",AA660/T660)</f>
        <v>-</v>
      </c>
      <c r="AE660" s="60" t="n">
        <v>0.95</v>
      </c>
      <c r="AF660" s="60" t="n">
        <v>0.85</v>
      </c>
      <c r="AG660" s="61"/>
      <c r="AH660" s="1"/>
      <c r="AI660" s="1"/>
      <c r="AJ660" s="1"/>
      <c r="AK660" s="1"/>
    </row>
    <row r="661" customFormat="false" ht="14.25" hidden="false" customHeight="true" outlineLevel="0" collapsed="false">
      <c r="A661" s="1"/>
      <c r="B661" s="65" t="s">
        <v>51</v>
      </c>
      <c r="C661" s="64" t="n">
        <v>45944</v>
      </c>
      <c r="D661" s="1"/>
      <c r="E661" s="24" t="n">
        <f aca="false">+E660-F660</f>
        <v>0</v>
      </c>
      <c r="F661" s="24"/>
      <c r="G661" s="58" t="str">
        <f aca="false">IF(ISERR(F661/E661),"-",F661/E661)</f>
        <v>-</v>
      </c>
      <c r="H661" s="24"/>
      <c r="I661" s="24"/>
      <c r="J661" s="24"/>
      <c r="K661" s="24"/>
      <c r="L661" s="24" t="n">
        <f aca="false">SUM(H661:K661)</f>
        <v>0</v>
      </c>
      <c r="M661" s="58" t="str">
        <f aca="false">IF(ISERROR(1-(K661/L661)),"-",1-(K661/L661))</f>
        <v>-</v>
      </c>
      <c r="N661" s="59" t="str">
        <f aca="false">IF(ISERROR(L661/E661),"-",L661/E661)</f>
        <v>-</v>
      </c>
      <c r="O661" s="60" t="str">
        <f aca="false">IF(ISERROR(L661/E661),"-",L661/E661)</f>
        <v>-</v>
      </c>
      <c r="P661" s="60" t="n">
        <v>0.9500000000001</v>
      </c>
      <c r="Q661" s="60" t="n">
        <v>0.85000000000005</v>
      </c>
      <c r="R661" s="61"/>
      <c r="S661" s="1"/>
      <c r="T661" s="24" t="n">
        <f aca="false">+T660-U660</f>
        <v>0</v>
      </c>
      <c r="U661" s="24"/>
      <c r="V661" s="58" t="str">
        <f aca="false">IF(ISERR(U661/T661),"-",U661/T661)</f>
        <v>-</v>
      </c>
      <c r="W661" s="24"/>
      <c r="X661" s="24"/>
      <c r="Y661" s="24"/>
      <c r="Z661" s="24"/>
      <c r="AA661" s="24" t="n">
        <f aca="false">SUM(W661:Z661)</f>
        <v>0</v>
      </c>
      <c r="AB661" s="58" t="str">
        <f aca="false">IF(ISERROR(1-(Z661/AA661)),"-",1-(Z661/AA661))</f>
        <v>-</v>
      </c>
      <c r="AC661" s="59" t="str">
        <f aca="false">IF(ISERROR(AA661/T661),"-",AA661/T661)</f>
        <v>-</v>
      </c>
      <c r="AD661" s="60" t="str">
        <f aca="false">IF(ISERROR(AA661/T661),"-",AA661/T661)</f>
        <v>-</v>
      </c>
      <c r="AE661" s="60" t="n">
        <v>0.95</v>
      </c>
      <c r="AF661" s="60" t="n">
        <v>0.85</v>
      </c>
      <c r="AG661" s="61"/>
      <c r="AH661" s="1"/>
      <c r="AI661" s="1"/>
      <c r="AJ661" s="1"/>
      <c r="AK661" s="1"/>
    </row>
    <row r="662" customFormat="false" ht="14.25" hidden="false" customHeight="true" outlineLevel="0" collapsed="false">
      <c r="A662" s="1"/>
      <c r="B662" s="65" t="s">
        <v>51</v>
      </c>
      <c r="C662" s="64" t="n">
        <v>45945</v>
      </c>
      <c r="D662" s="1"/>
      <c r="E662" s="24" t="n">
        <f aca="false">+E661-F661</f>
        <v>0</v>
      </c>
      <c r="F662" s="24"/>
      <c r="G662" s="58" t="str">
        <f aca="false">IF(ISERR(F662/E662),"-",F662/E662)</f>
        <v>-</v>
      </c>
      <c r="H662" s="24"/>
      <c r="I662" s="24"/>
      <c r="J662" s="24"/>
      <c r="K662" s="24"/>
      <c r="L662" s="24" t="n">
        <f aca="false">SUM(H662:K662)</f>
        <v>0</v>
      </c>
      <c r="M662" s="58" t="str">
        <f aca="false">IF(ISERROR(1-(K662/L662)),"-",1-(K662/L662))</f>
        <v>-</v>
      </c>
      <c r="N662" s="59" t="str">
        <f aca="false">IF(ISERROR(L662/E662),"-",L662/E662)</f>
        <v>-</v>
      </c>
      <c r="O662" s="60" t="str">
        <f aca="false">IF(ISERROR(L662/E662),"-",L662/E662)</f>
        <v>-</v>
      </c>
      <c r="P662" s="60" t="n">
        <v>0.9500000000001</v>
      </c>
      <c r="Q662" s="60" t="n">
        <v>0.85000000000005</v>
      </c>
      <c r="R662" s="61"/>
      <c r="S662" s="1"/>
      <c r="T662" s="24" t="n">
        <f aca="false">+T661-U661</f>
        <v>0</v>
      </c>
      <c r="U662" s="24"/>
      <c r="V662" s="58" t="str">
        <f aca="false">IF(ISERR(U662/T662),"-",U662/T662)</f>
        <v>-</v>
      </c>
      <c r="W662" s="24"/>
      <c r="X662" s="24"/>
      <c r="Y662" s="24"/>
      <c r="Z662" s="24"/>
      <c r="AA662" s="24" t="n">
        <f aca="false">SUM(W662:Z662)</f>
        <v>0</v>
      </c>
      <c r="AB662" s="58" t="str">
        <f aca="false">IF(ISERROR(1-(Z662/AA662)),"-",1-(Z662/AA662))</f>
        <v>-</v>
      </c>
      <c r="AC662" s="59" t="str">
        <f aca="false">IF(ISERROR(AA662/T662),"-",AA662/T662)</f>
        <v>-</v>
      </c>
      <c r="AD662" s="60" t="str">
        <f aca="false">IF(ISERROR(AA662/T662),"-",AA662/T662)</f>
        <v>-</v>
      </c>
      <c r="AE662" s="60" t="n">
        <v>0.95</v>
      </c>
      <c r="AF662" s="60" t="n">
        <v>0.85</v>
      </c>
      <c r="AG662" s="61"/>
      <c r="AH662" s="1"/>
      <c r="AI662" s="1"/>
      <c r="AJ662" s="1"/>
      <c r="AK662" s="1"/>
    </row>
    <row r="663" customFormat="false" ht="14.25" hidden="false" customHeight="true" outlineLevel="0" collapsed="false">
      <c r="A663" s="1"/>
      <c r="B663" s="65" t="s">
        <v>51</v>
      </c>
      <c r="C663" s="64" t="n">
        <v>45946</v>
      </c>
      <c r="D663" s="1"/>
      <c r="E663" s="24" t="n">
        <f aca="false">+E662-F662</f>
        <v>0</v>
      </c>
      <c r="F663" s="24"/>
      <c r="G663" s="58" t="str">
        <f aca="false">IF(ISERR(F663/E663),"-",F663/E663)</f>
        <v>-</v>
      </c>
      <c r="H663" s="24"/>
      <c r="I663" s="24"/>
      <c r="J663" s="24"/>
      <c r="K663" s="24"/>
      <c r="L663" s="24" t="n">
        <f aca="false">SUM(H663:K663)</f>
        <v>0</v>
      </c>
      <c r="M663" s="58" t="str">
        <f aca="false">IF(ISERROR(1-(K663/L663)),"-",1-(K663/L663))</f>
        <v>-</v>
      </c>
      <c r="N663" s="59" t="str">
        <f aca="false">IF(ISERROR(L663/E663),"-",L663/E663)</f>
        <v>-</v>
      </c>
      <c r="O663" s="60" t="str">
        <f aca="false">IF(ISERROR(L663/E663),"-",L663/E663)</f>
        <v>-</v>
      </c>
      <c r="P663" s="60" t="n">
        <v>0.9500000000001</v>
      </c>
      <c r="Q663" s="60" t="n">
        <v>0.85000000000005</v>
      </c>
      <c r="R663" s="61"/>
      <c r="S663" s="1"/>
      <c r="T663" s="24" t="n">
        <f aca="false">+T662-U662</f>
        <v>0</v>
      </c>
      <c r="U663" s="24"/>
      <c r="V663" s="58" t="str">
        <f aca="false">IF(ISERR(U663/T663),"-",U663/T663)</f>
        <v>-</v>
      </c>
      <c r="W663" s="24"/>
      <c r="X663" s="24"/>
      <c r="Y663" s="24"/>
      <c r="Z663" s="24"/>
      <c r="AA663" s="24" t="n">
        <f aca="false">SUM(W663:Z663)</f>
        <v>0</v>
      </c>
      <c r="AB663" s="58" t="str">
        <f aca="false">IF(ISERROR(1-(Z663/AA663)),"-",1-(Z663/AA663))</f>
        <v>-</v>
      </c>
      <c r="AC663" s="59" t="str">
        <f aca="false">IF(ISERROR(AA663/T663),"-",AA663/T663)</f>
        <v>-</v>
      </c>
      <c r="AD663" s="60" t="str">
        <f aca="false">IF(ISERROR(AA663/T663),"-",AA663/T663)</f>
        <v>-</v>
      </c>
      <c r="AE663" s="60" t="n">
        <v>0.95</v>
      </c>
      <c r="AF663" s="60" t="n">
        <v>0.85</v>
      </c>
      <c r="AG663" s="61"/>
      <c r="AH663" s="1"/>
      <c r="AI663" s="1"/>
      <c r="AJ663" s="1"/>
      <c r="AK663" s="1"/>
    </row>
    <row r="664" customFormat="false" ht="14.25" hidden="false" customHeight="true" outlineLevel="0" collapsed="false">
      <c r="A664" s="1"/>
      <c r="B664" s="65" t="s">
        <v>51</v>
      </c>
      <c r="C664" s="64" t="n">
        <v>45947</v>
      </c>
      <c r="D664" s="1"/>
      <c r="E664" s="24" t="n">
        <f aca="false">+E663-F663</f>
        <v>0</v>
      </c>
      <c r="F664" s="24"/>
      <c r="G664" s="58" t="str">
        <f aca="false">IF(ISERR(F664/E664),"-",F664/E664)</f>
        <v>-</v>
      </c>
      <c r="H664" s="24"/>
      <c r="I664" s="24"/>
      <c r="J664" s="24"/>
      <c r="K664" s="24"/>
      <c r="L664" s="24" t="n">
        <f aca="false">SUM(H664:K664)</f>
        <v>0</v>
      </c>
      <c r="M664" s="58" t="str">
        <f aca="false">IF(ISERROR(1-(K664/L664)),"-",1-(K664/L664))</f>
        <v>-</v>
      </c>
      <c r="N664" s="59" t="str">
        <f aca="false">IF(ISERROR(L664/E664),"-",L664/E664)</f>
        <v>-</v>
      </c>
      <c r="O664" s="60" t="str">
        <f aca="false">IF(ISERROR(L664/E664),"-",L664/E664)</f>
        <v>-</v>
      </c>
      <c r="P664" s="60" t="n">
        <v>0.9500000000001</v>
      </c>
      <c r="Q664" s="60" t="n">
        <v>0.85000000000005</v>
      </c>
      <c r="R664" s="61"/>
      <c r="S664" s="1"/>
      <c r="T664" s="24" t="n">
        <f aca="false">+T663-U663</f>
        <v>0</v>
      </c>
      <c r="U664" s="24"/>
      <c r="V664" s="58" t="str">
        <f aca="false">IF(ISERR(U664/T664),"-",U664/T664)</f>
        <v>-</v>
      </c>
      <c r="W664" s="24"/>
      <c r="X664" s="24"/>
      <c r="Y664" s="24"/>
      <c r="Z664" s="24"/>
      <c r="AA664" s="24" t="n">
        <f aca="false">SUM(W664:Z664)</f>
        <v>0</v>
      </c>
      <c r="AB664" s="58" t="str">
        <f aca="false">IF(ISERROR(1-(Z664/AA664)),"-",1-(Z664/AA664))</f>
        <v>-</v>
      </c>
      <c r="AC664" s="59" t="str">
        <f aca="false">IF(ISERROR(AA664/T664),"-",AA664/T664)</f>
        <v>-</v>
      </c>
      <c r="AD664" s="60" t="str">
        <f aca="false">IF(ISERROR(AA664/T664),"-",AA664/T664)</f>
        <v>-</v>
      </c>
      <c r="AE664" s="60" t="n">
        <v>0.95</v>
      </c>
      <c r="AF664" s="60" t="n">
        <v>0.85</v>
      </c>
      <c r="AG664" s="61"/>
      <c r="AH664" s="1"/>
      <c r="AI664" s="1"/>
      <c r="AJ664" s="1"/>
      <c r="AK664" s="1"/>
    </row>
    <row r="665" customFormat="false" ht="14.25" hidden="false" customHeight="true" outlineLevel="0" collapsed="false">
      <c r="A665" s="1"/>
      <c r="B665" s="65" t="s">
        <v>51</v>
      </c>
      <c r="C665" s="64" t="n">
        <v>45948</v>
      </c>
      <c r="D665" s="1"/>
      <c r="E665" s="24" t="n">
        <f aca="false">+E664-F664</f>
        <v>0</v>
      </c>
      <c r="F665" s="24"/>
      <c r="G665" s="58" t="str">
        <f aca="false">IF(ISERR(F665/E665),"-",F665/E665)</f>
        <v>-</v>
      </c>
      <c r="H665" s="24"/>
      <c r="I665" s="24"/>
      <c r="J665" s="24"/>
      <c r="K665" s="24"/>
      <c r="L665" s="24" t="n">
        <f aca="false">SUM(H665:K665)</f>
        <v>0</v>
      </c>
      <c r="M665" s="58" t="str">
        <f aca="false">IF(ISERROR(1-(K665/L665)),"-",1-(K665/L665))</f>
        <v>-</v>
      </c>
      <c r="N665" s="59" t="str">
        <f aca="false">IF(ISERROR(L665/E665),"-",L665/E665)</f>
        <v>-</v>
      </c>
      <c r="O665" s="60" t="str">
        <f aca="false">IF(ISERROR(L665/E665),"-",L665/E665)</f>
        <v>-</v>
      </c>
      <c r="P665" s="60" t="n">
        <v>0.9500000000001</v>
      </c>
      <c r="Q665" s="60" t="n">
        <v>0.85000000000005</v>
      </c>
      <c r="R665" s="61"/>
      <c r="S665" s="1"/>
      <c r="T665" s="24" t="n">
        <f aca="false">+T664-U664</f>
        <v>0</v>
      </c>
      <c r="U665" s="24"/>
      <c r="V665" s="58" t="str">
        <f aca="false">IF(ISERR(U665/T665),"-",U665/T665)</f>
        <v>-</v>
      </c>
      <c r="W665" s="24"/>
      <c r="X665" s="24"/>
      <c r="Y665" s="24"/>
      <c r="Z665" s="24"/>
      <c r="AA665" s="24" t="n">
        <f aca="false">SUM(W665:Z665)</f>
        <v>0</v>
      </c>
      <c r="AB665" s="58" t="str">
        <f aca="false">IF(ISERROR(1-(Z665/AA665)),"-",1-(Z665/AA665))</f>
        <v>-</v>
      </c>
      <c r="AC665" s="59" t="str">
        <f aca="false">IF(ISERROR(AA665/T665),"-",AA665/T665)</f>
        <v>-</v>
      </c>
      <c r="AD665" s="60" t="str">
        <f aca="false">IF(ISERROR(AA665/T665),"-",AA665/T665)</f>
        <v>-</v>
      </c>
      <c r="AE665" s="60" t="n">
        <v>0.95</v>
      </c>
      <c r="AF665" s="60" t="n">
        <v>0.85</v>
      </c>
      <c r="AG665" s="61"/>
      <c r="AH665" s="1"/>
      <c r="AI665" s="1"/>
      <c r="AJ665" s="1"/>
      <c r="AK665" s="1"/>
    </row>
    <row r="666" customFormat="false" ht="14.25" hidden="false" customHeight="true" outlineLevel="0" collapsed="false">
      <c r="A666" s="1"/>
      <c r="B666" s="65" t="s">
        <v>51</v>
      </c>
      <c r="C666" s="64" t="n">
        <v>45949</v>
      </c>
      <c r="D666" s="1"/>
      <c r="E666" s="24" t="n">
        <f aca="false">+E665-F665</f>
        <v>0</v>
      </c>
      <c r="F666" s="24"/>
      <c r="G666" s="58" t="str">
        <f aca="false">IF(ISERR(F666/E666),"-",F666/E666)</f>
        <v>-</v>
      </c>
      <c r="H666" s="24"/>
      <c r="I666" s="24"/>
      <c r="J666" s="24"/>
      <c r="K666" s="24"/>
      <c r="L666" s="24" t="n">
        <f aca="false">SUM(H666:K666)</f>
        <v>0</v>
      </c>
      <c r="M666" s="58" t="str">
        <f aca="false">IF(ISERROR(1-(K666/L666)),"-",1-(K666/L666))</f>
        <v>-</v>
      </c>
      <c r="N666" s="59" t="str">
        <f aca="false">IF(ISERROR(L666/E666),"-",L666/E666)</f>
        <v>-</v>
      </c>
      <c r="O666" s="60" t="str">
        <f aca="false">IF(ISERROR(L666/E666),"-",L666/E666)</f>
        <v>-</v>
      </c>
      <c r="P666" s="60" t="n">
        <v>0.9500000000001</v>
      </c>
      <c r="Q666" s="60" t="n">
        <v>0.85000000000005</v>
      </c>
      <c r="R666" s="61"/>
      <c r="S666" s="1"/>
      <c r="T666" s="24" t="n">
        <f aca="false">+T665-U665</f>
        <v>0</v>
      </c>
      <c r="U666" s="24"/>
      <c r="V666" s="58" t="str">
        <f aca="false">IF(ISERR(U666/T666),"-",U666/T666)</f>
        <v>-</v>
      </c>
      <c r="W666" s="24"/>
      <c r="X666" s="24"/>
      <c r="Y666" s="24"/>
      <c r="Z666" s="24"/>
      <c r="AA666" s="24" t="n">
        <f aca="false">SUM(W666:Z666)</f>
        <v>0</v>
      </c>
      <c r="AB666" s="58" t="str">
        <f aca="false">IF(ISERROR(1-(Z666/AA666)),"-",1-(Z666/AA666))</f>
        <v>-</v>
      </c>
      <c r="AC666" s="59" t="str">
        <f aca="false">IF(ISERROR(AA666/T666),"-",AA666/T666)</f>
        <v>-</v>
      </c>
      <c r="AD666" s="60" t="str">
        <f aca="false">IF(ISERROR(AA666/T666),"-",AA666/T666)</f>
        <v>-</v>
      </c>
      <c r="AE666" s="60" t="n">
        <v>0.95</v>
      </c>
      <c r="AF666" s="60" t="n">
        <v>0.85</v>
      </c>
      <c r="AG666" s="61"/>
      <c r="AH666" s="1"/>
      <c r="AI666" s="1"/>
      <c r="AJ666" s="1"/>
      <c r="AK666" s="1"/>
    </row>
    <row r="667" customFormat="false" ht="14.25" hidden="false" customHeight="true" outlineLevel="0" collapsed="false">
      <c r="A667" s="1"/>
      <c r="B667" s="65" t="s">
        <v>51</v>
      </c>
      <c r="C667" s="64" t="n">
        <v>45950</v>
      </c>
      <c r="D667" s="1"/>
      <c r="E667" s="24" t="n">
        <f aca="false">+E666-F666</f>
        <v>0</v>
      </c>
      <c r="F667" s="24"/>
      <c r="G667" s="58" t="str">
        <f aca="false">IF(ISERR(F667/E667),"-",F667/E667)</f>
        <v>-</v>
      </c>
      <c r="H667" s="24"/>
      <c r="I667" s="24"/>
      <c r="J667" s="24"/>
      <c r="K667" s="24"/>
      <c r="L667" s="24" t="n">
        <f aca="false">SUM(H667:K667)</f>
        <v>0</v>
      </c>
      <c r="M667" s="58" t="str">
        <f aca="false">IF(ISERROR(1-(K667/L667)),"-",1-(K667/L667))</f>
        <v>-</v>
      </c>
      <c r="N667" s="59" t="str">
        <f aca="false">IF(ISERROR(L667/E667),"-",L667/E667)</f>
        <v>-</v>
      </c>
      <c r="O667" s="60" t="str">
        <f aca="false">IF(ISERROR(L667/E667),"-",L667/E667)</f>
        <v>-</v>
      </c>
      <c r="P667" s="60" t="n">
        <v>0.950000000000101</v>
      </c>
      <c r="Q667" s="60" t="n">
        <v>0.85000000000005</v>
      </c>
      <c r="R667" s="61"/>
      <c r="S667" s="1"/>
      <c r="T667" s="24" t="n">
        <f aca="false">+T666-U666</f>
        <v>0</v>
      </c>
      <c r="U667" s="24"/>
      <c r="V667" s="58" t="str">
        <f aca="false">IF(ISERR(U667/T667),"-",U667/T667)</f>
        <v>-</v>
      </c>
      <c r="W667" s="24"/>
      <c r="X667" s="24"/>
      <c r="Y667" s="24"/>
      <c r="Z667" s="24"/>
      <c r="AA667" s="24" t="n">
        <f aca="false">SUM(W667:Z667)</f>
        <v>0</v>
      </c>
      <c r="AB667" s="58" t="str">
        <f aca="false">IF(ISERROR(1-(Z667/AA667)),"-",1-(Z667/AA667))</f>
        <v>-</v>
      </c>
      <c r="AC667" s="59" t="str">
        <f aca="false">IF(ISERROR(AA667/T667),"-",AA667/T667)</f>
        <v>-</v>
      </c>
      <c r="AD667" s="60" t="str">
        <f aca="false">IF(ISERROR(AA667/T667),"-",AA667/T667)</f>
        <v>-</v>
      </c>
      <c r="AE667" s="60" t="n">
        <v>0.95</v>
      </c>
      <c r="AF667" s="60" t="n">
        <v>0.85</v>
      </c>
      <c r="AG667" s="61"/>
      <c r="AH667" s="1"/>
      <c r="AI667" s="1"/>
      <c r="AJ667" s="1"/>
      <c r="AK667" s="1"/>
    </row>
    <row r="668" customFormat="false" ht="14.25" hidden="false" customHeight="true" outlineLevel="0" collapsed="false">
      <c r="A668" s="1"/>
      <c r="B668" s="65" t="s">
        <v>51</v>
      </c>
      <c r="C668" s="64" t="n">
        <v>45951</v>
      </c>
      <c r="D668" s="1"/>
      <c r="E668" s="24" t="n">
        <f aca="false">+E667-F667</f>
        <v>0</v>
      </c>
      <c r="F668" s="24"/>
      <c r="G668" s="58" t="str">
        <f aca="false">IF(ISERR(F668/E668),"-",F668/E668)</f>
        <v>-</v>
      </c>
      <c r="H668" s="24"/>
      <c r="I668" s="24"/>
      <c r="J668" s="24"/>
      <c r="K668" s="24"/>
      <c r="L668" s="24" t="n">
        <f aca="false">SUM(H668:K668)</f>
        <v>0</v>
      </c>
      <c r="M668" s="58" t="str">
        <f aca="false">IF(ISERROR(1-(K668/L668)),"-",1-(K668/L668))</f>
        <v>-</v>
      </c>
      <c r="N668" s="59" t="str">
        <f aca="false">IF(ISERROR(L668/E668),"-",L668/E668)</f>
        <v>-</v>
      </c>
      <c r="O668" s="60" t="str">
        <f aca="false">IF(ISERROR(L668/E668),"-",L668/E668)</f>
        <v>-</v>
      </c>
      <c r="P668" s="60" t="n">
        <v>0.950000000000101</v>
      </c>
      <c r="Q668" s="60" t="n">
        <v>0.85000000000005</v>
      </c>
      <c r="R668" s="61"/>
      <c r="S668" s="1"/>
      <c r="T668" s="24" t="n">
        <f aca="false">+T667-U667</f>
        <v>0</v>
      </c>
      <c r="U668" s="24"/>
      <c r="V668" s="58" t="str">
        <f aca="false">IF(ISERR(U668/T668),"-",U668/T668)</f>
        <v>-</v>
      </c>
      <c r="W668" s="24"/>
      <c r="X668" s="24"/>
      <c r="Y668" s="24"/>
      <c r="Z668" s="24"/>
      <c r="AA668" s="24" t="n">
        <f aca="false">SUM(W668:Z668)</f>
        <v>0</v>
      </c>
      <c r="AB668" s="58" t="str">
        <f aca="false">IF(ISERROR(1-(Z668/AA668)),"-",1-(Z668/AA668))</f>
        <v>-</v>
      </c>
      <c r="AC668" s="59" t="str">
        <f aca="false">IF(ISERROR(AA668/T668),"-",AA668/T668)</f>
        <v>-</v>
      </c>
      <c r="AD668" s="60" t="str">
        <f aca="false">IF(ISERROR(AA668/T668),"-",AA668/T668)</f>
        <v>-</v>
      </c>
      <c r="AE668" s="60" t="n">
        <v>0.95</v>
      </c>
      <c r="AF668" s="60" t="n">
        <v>0.85</v>
      </c>
      <c r="AG668" s="61"/>
      <c r="AH668" s="1"/>
      <c r="AI668" s="1"/>
      <c r="AJ668" s="1"/>
      <c r="AK668" s="1"/>
    </row>
    <row r="669" customFormat="false" ht="14.25" hidden="false" customHeight="true" outlineLevel="0" collapsed="false">
      <c r="A669" s="1"/>
      <c r="B669" s="65" t="s">
        <v>51</v>
      </c>
      <c r="C669" s="64" t="n">
        <v>45952</v>
      </c>
      <c r="D669" s="1"/>
      <c r="E669" s="24" t="n">
        <f aca="false">+E668-F668</f>
        <v>0</v>
      </c>
      <c r="F669" s="24"/>
      <c r="G669" s="58" t="str">
        <f aca="false">IF(ISERR(F669/E669),"-",F669/E669)</f>
        <v>-</v>
      </c>
      <c r="H669" s="24"/>
      <c r="I669" s="24"/>
      <c r="J669" s="24"/>
      <c r="K669" s="24"/>
      <c r="L669" s="24" t="n">
        <f aca="false">SUM(H669:K669)</f>
        <v>0</v>
      </c>
      <c r="M669" s="58" t="str">
        <f aca="false">IF(ISERROR(1-(K669/L669)),"-",1-(K669/L669))</f>
        <v>-</v>
      </c>
      <c r="N669" s="59" t="str">
        <f aca="false">IF(ISERROR(L669/E669),"-",L669/E669)</f>
        <v>-</v>
      </c>
      <c r="O669" s="60" t="str">
        <f aca="false">IF(ISERROR(L669/E669),"-",L669/E669)</f>
        <v>-</v>
      </c>
      <c r="P669" s="60" t="n">
        <v>0.950000000000101</v>
      </c>
      <c r="Q669" s="60" t="n">
        <v>0.85000000000005</v>
      </c>
      <c r="R669" s="61"/>
      <c r="S669" s="1"/>
      <c r="T669" s="24" t="n">
        <f aca="false">+T668-U668</f>
        <v>0</v>
      </c>
      <c r="U669" s="24"/>
      <c r="V669" s="58" t="str">
        <f aca="false">IF(ISERR(U669/T669),"-",U669/T669)</f>
        <v>-</v>
      </c>
      <c r="W669" s="24"/>
      <c r="X669" s="24"/>
      <c r="Y669" s="24"/>
      <c r="Z669" s="24"/>
      <c r="AA669" s="24" t="n">
        <f aca="false">SUM(W669:Z669)</f>
        <v>0</v>
      </c>
      <c r="AB669" s="58" t="str">
        <f aca="false">IF(ISERROR(1-(Z669/AA669)),"-",1-(Z669/AA669))</f>
        <v>-</v>
      </c>
      <c r="AC669" s="59" t="str">
        <f aca="false">IF(ISERROR(AA669/T669),"-",AA669/T669)</f>
        <v>-</v>
      </c>
      <c r="AD669" s="60" t="str">
        <f aca="false">IF(ISERROR(AA669/T669),"-",AA669/T669)</f>
        <v>-</v>
      </c>
      <c r="AE669" s="60" t="n">
        <v>0.95</v>
      </c>
      <c r="AF669" s="60" t="n">
        <v>0.85</v>
      </c>
      <c r="AG669" s="61"/>
      <c r="AH669" s="1"/>
      <c r="AI669" s="1"/>
      <c r="AJ669" s="1"/>
      <c r="AK669" s="1"/>
    </row>
    <row r="670" customFormat="false" ht="14.25" hidden="false" customHeight="true" outlineLevel="0" collapsed="false">
      <c r="A670" s="1"/>
      <c r="B670" s="65" t="s">
        <v>51</v>
      </c>
      <c r="C670" s="64" t="n">
        <v>45953</v>
      </c>
      <c r="D670" s="1"/>
      <c r="E670" s="24" t="n">
        <f aca="false">+E669-F669</f>
        <v>0</v>
      </c>
      <c r="F670" s="24"/>
      <c r="G670" s="58" t="str">
        <f aca="false">IF(ISERR(F670/E670),"-",F670/E670)</f>
        <v>-</v>
      </c>
      <c r="H670" s="24"/>
      <c r="I670" s="24"/>
      <c r="J670" s="24"/>
      <c r="K670" s="24"/>
      <c r="L670" s="24" t="n">
        <f aca="false">SUM(H670:K670)</f>
        <v>0</v>
      </c>
      <c r="M670" s="58" t="str">
        <f aca="false">IF(ISERROR(1-(K670/L670)),"-",1-(K670/L670))</f>
        <v>-</v>
      </c>
      <c r="N670" s="59" t="str">
        <f aca="false">IF(ISERROR(L670/E670),"-",L670/E670)</f>
        <v>-</v>
      </c>
      <c r="O670" s="60" t="str">
        <f aca="false">IF(ISERROR(L670/E670),"-",L670/E670)</f>
        <v>-</v>
      </c>
      <c r="P670" s="60" t="n">
        <v>0.950000000000101</v>
      </c>
      <c r="Q670" s="60" t="n">
        <v>0.850000000000051</v>
      </c>
      <c r="R670" s="61"/>
      <c r="S670" s="1"/>
      <c r="T670" s="24" t="n">
        <f aca="false">+T669-U669</f>
        <v>0</v>
      </c>
      <c r="U670" s="24"/>
      <c r="V670" s="58" t="str">
        <f aca="false">IF(ISERR(U670/T670),"-",U670/T670)</f>
        <v>-</v>
      </c>
      <c r="W670" s="24"/>
      <c r="X670" s="24"/>
      <c r="Y670" s="24"/>
      <c r="Z670" s="24"/>
      <c r="AA670" s="24" t="n">
        <f aca="false">SUM(W670:Z670)</f>
        <v>0</v>
      </c>
      <c r="AB670" s="58" t="str">
        <f aca="false">IF(ISERROR(1-(Z670/AA670)),"-",1-(Z670/AA670))</f>
        <v>-</v>
      </c>
      <c r="AC670" s="59" t="str">
        <f aca="false">IF(ISERROR(AA670/T670),"-",AA670/T670)</f>
        <v>-</v>
      </c>
      <c r="AD670" s="60" t="str">
        <f aca="false">IF(ISERROR(AA670/T670),"-",AA670/T670)</f>
        <v>-</v>
      </c>
      <c r="AE670" s="60" t="n">
        <v>0.95</v>
      </c>
      <c r="AF670" s="60" t="n">
        <v>0.85</v>
      </c>
      <c r="AG670" s="61"/>
      <c r="AH670" s="1"/>
      <c r="AI670" s="1"/>
      <c r="AJ670" s="1"/>
      <c r="AK670" s="1"/>
    </row>
    <row r="671" customFormat="false" ht="14.25" hidden="false" customHeight="true" outlineLevel="0" collapsed="false">
      <c r="A671" s="1"/>
      <c r="B671" s="65" t="s">
        <v>51</v>
      </c>
      <c r="C671" s="64" t="n">
        <v>45954</v>
      </c>
      <c r="D671" s="1"/>
      <c r="E671" s="24" t="n">
        <f aca="false">+E670-F670</f>
        <v>0</v>
      </c>
      <c r="F671" s="24"/>
      <c r="G671" s="58" t="str">
        <f aca="false">IF(ISERR(F671/E671),"-",F671/E671)</f>
        <v>-</v>
      </c>
      <c r="H671" s="24"/>
      <c r="I671" s="24"/>
      <c r="J671" s="24"/>
      <c r="K671" s="24"/>
      <c r="L671" s="24" t="n">
        <f aca="false">SUM(H671:K671)</f>
        <v>0</v>
      </c>
      <c r="M671" s="58" t="str">
        <f aca="false">IF(ISERROR(1-(K671/L671)),"-",1-(K671/L671))</f>
        <v>-</v>
      </c>
      <c r="N671" s="59" t="str">
        <f aca="false">IF(ISERROR(L671/E671),"-",L671/E671)</f>
        <v>-</v>
      </c>
      <c r="O671" s="60" t="str">
        <f aca="false">IF(ISERROR(L671/E671),"-",L671/E671)</f>
        <v>-</v>
      </c>
      <c r="P671" s="60" t="n">
        <v>0.950000000000101</v>
      </c>
      <c r="Q671" s="60" t="n">
        <v>0.850000000000051</v>
      </c>
      <c r="R671" s="61"/>
      <c r="S671" s="1"/>
      <c r="T671" s="24" t="n">
        <f aca="false">+T670-U670</f>
        <v>0</v>
      </c>
      <c r="U671" s="24"/>
      <c r="V671" s="58" t="str">
        <f aca="false">IF(ISERR(U671/T671),"-",U671/T671)</f>
        <v>-</v>
      </c>
      <c r="W671" s="24"/>
      <c r="X671" s="24"/>
      <c r="Y671" s="24"/>
      <c r="Z671" s="24"/>
      <c r="AA671" s="24" t="n">
        <f aca="false">SUM(W671:Z671)</f>
        <v>0</v>
      </c>
      <c r="AB671" s="58" t="str">
        <f aca="false">IF(ISERROR(1-(Z671/AA671)),"-",1-(Z671/AA671))</f>
        <v>-</v>
      </c>
      <c r="AC671" s="59" t="str">
        <f aca="false">IF(ISERROR(AA671/T671),"-",AA671/T671)</f>
        <v>-</v>
      </c>
      <c r="AD671" s="60" t="str">
        <f aca="false">IF(ISERROR(AA671/T671),"-",AA671/T671)</f>
        <v>-</v>
      </c>
      <c r="AE671" s="60" t="n">
        <v>0.95</v>
      </c>
      <c r="AF671" s="60" t="n">
        <v>0.85</v>
      </c>
      <c r="AG671" s="61"/>
      <c r="AH671" s="1"/>
      <c r="AI671" s="1"/>
      <c r="AJ671" s="1"/>
      <c r="AK671" s="1"/>
    </row>
    <row r="672" customFormat="false" ht="14.25" hidden="false" customHeight="true" outlineLevel="0" collapsed="false">
      <c r="A672" s="1"/>
      <c r="B672" s="65" t="s">
        <v>51</v>
      </c>
      <c r="C672" s="64" t="n">
        <v>45955</v>
      </c>
      <c r="D672" s="1"/>
      <c r="E672" s="24" t="n">
        <f aca="false">+E671-F671</f>
        <v>0</v>
      </c>
      <c r="F672" s="24"/>
      <c r="G672" s="58" t="str">
        <f aca="false">IF(ISERR(F672/E672),"-",F672/E672)</f>
        <v>-</v>
      </c>
      <c r="H672" s="24"/>
      <c r="I672" s="24"/>
      <c r="J672" s="24"/>
      <c r="K672" s="24"/>
      <c r="L672" s="24" t="n">
        <f aca="false">SUM(H672:K672)</f>
        <v>0</v>
      </c>
      <c r="M672" s="58" t="str">
        <f aca="false">IF(ISERROR(1-(K672/L672)),"-",1-(K672/L672))</f>
        <v>-</v>
      </c>
      <c r="N672" s="59" t="str">
        <f aca="false">IF(ISERROR(L672/E672),"-",L672/E672)</f>
        <v>-</v>
      </c>
      <c r="O672" s="60" t="str">
        <f aca="false">IF(ISERROR(L672/E672),"-",L672/E672)</f>
        <v>-</v>
      </c>
      <c r="P672" s="60" t="n">
        <v>0.950000000000101</v>
      </c>
      <c r="Q672" s="60" t="n">
        <v>0.850000000000051</v>
      </c>
      <c r="R672" s="61"/>
      <c r="S672" s="1"/>
      <c r="T672" s="24" t="n">
        <f aca="false">+T671-U671</f>
        <v>0</v>
      </c>
      <c r="U672" s="24"/>
      <c r="V672" s="58" t="str">
        <f aca="false">IF(ISERR(U672/T672),"-",U672/T672)</f>
        <v>-</v>
      </c>
      <c r="W672" s="24"/>
      <c r="X672" s="24"/>
      <c r="Y672" s="24"/>
      <c r="Z672" s="24"/>
      <c r="AA672" s="24" t="n">
        <f aca="false">SUM(W672:Z672)</f>
        <v>0</v>
      </c>
      <c r="AB672" s="58" t="str">
        <f aca="false">IF(ISERROR(1-(Z672/AA672)),"-",1-(Z672/AA672))</f>
        <v>-</v>
      </c>
      <c r="AC672" s="59" t="str">
        <f aca="false">IF(ISERROR(AA672/T672),"-",AA672/T672)</f>
        <v>-</v>
      </c>
      <c r="AD672" s="60" t="str">
        <f aca="false">IF(ISERROR(AA672/T672),"-",AA672/T672)</f>
        <v>-</v>
      </c>
      <c r="AE672" s="60" t="n">
        <v>0.95</v>
      </c>
      <c r="AF672" s="60" t="n">
        <v>0.85</v>
      </c>
      <c r="AG672" s="61"/>
      <c r="AH672" s="1"/>
      <c r="AI672" s="1"/>
      <c r="AJ672" s="1"/>
      <c r="AK672" s="1"/>
    </row>
    <row r="673" customFormat="false" ht="14.25" hidden="false" customHeight="true" outlineLevel="0" collapsed="false">
      <c r="A673" s="1"/>
      <c r="B673" s="65" t="s">
        <v>51</v>
      </c>
      <c r="C673" s="64" t="n">
        <v>45956</v>
      </c>
      <c r="D673" s="1"/>
      <c r="E673" s="24" t="n">
        <f aca="false">+E672-F672</f>
        <v>0</v>
      </c>
      <c r="F673" s="24"/>
      <c r="G673" s="58" t="str">
        <f aca="false">IF(ISERR(F673/E673),"-",F673/E673)</f>
        <v>-</v>
      </c>
      <c r="H673" s="24"/>
      <c r="I673" s="24"/>
      <c r="J673" s="24"/>
      <c r="K673" s="24"/>
      <c r="L673" s="24" t="n">
        <f aca="false">SUM(H673:K673)</f>
        <v>0</v>
      </c>
      <c r="M673" s="58" t="str">
        <f aca="false">IF(ISERROR(1-(K673/L673)),"-",1-(K673/L673))</f>
        <v>-</v>
      </c>
      <c r="N673" s="59" t="str">
        <f aca="false">IF(ISERROR(L673/E673),"-",L673/E673)</f>
        <v>-</v>
      </c>
      <c r="O673" s="60" t="str">
        <f aca="false">IF(ISERROR(L673/E673),"-",L673/E673)</f>
        <v>-</v>
      </c>
      <c r="P673" s="60" t="n">
        <v>0.950000000000101</v>
      </c>
      <c r="Q673" s="60" t="n">
        <v>0.850000000000051</v>
      </c>
      <c r="R673" s="61"/>
      <c r="S673" s="1"/>
      <c r="T673" s="24" t="n">
        <f aca="false">+T672-U672</f>
        <v>0</v>
      </c>
      <c r="U673" s="24"/>
      <c r="V673" s="58" t="str">
        <f aca="false">IF(ISERR(U673/T673),"-",U673/T673)</f>
        <v>-</v>
      </c>
      <c r="W673" s="24"/>
      <c r="X673" s="24"/>
      <c r="Y673" s="24"/>
      <c r="Z673" s="24"/>
      <c r="AA673" s="24" t="n">
        <f aca="false">SUM(W673:Z673)</f>
        <v>0</v>
      </c>
      <c r="AB673" s="58" t="str">
        <f aca="false">IF(ISERROR(1-(Z673/AA673)),"-",1-(Z673/AA673))</f>
        <v>-</v>
      </c>
      <c r="AC673" s="59" t="str">
        <f aca="false">IF(ISERROR(AA673/T673),"-",AA673/T673)</f>
        <v>-</v>
      </c>
      <c r="AD673" s="60" t="str">
        <f aca="false">IF(ISERROR(AA673/T673),"-",AA673/T673)</f>
        <v>-</v>
      </c>
      <c r="AE673" s="60" t="n">
        <v>0.95</v>
      </c>
      <c r="AF673" s="60" t="n">
        <v>0.85</v>
      </c>
      <c r="AG673" s="61"/>
      <c r="AH673" s="1"/>
      <c r="AI673" s="1"/>
      <c r="AJ673" s="1"/>
      <c r="AK673" s="1"/>
    </row>
    <row r="674" customFormat="false" ht="14.25" hidden="false" customHeight="true" outlineLevel="0" collapsed="false">
      <c r="A674" s="1"/>
      <c r="B674" s="65" t="s">
        <v>51</v>
      </c>
      <c r="C674" s="64" t="n">
        <v>45957</v>
      </c>
      <c r="D674" s="1"/>
      <c r="E674" s="24" t="n">
        <f aca="false">+E673-F673</f>
        <v>0</v>
      </c>
      <c r="F674" s="24"/>
      <c r="G674" s="58" t="str">
        <f aca="false">IF(ISERR(F674/E674),"-",F674/E674)</f>
        <v>-</v>
      </c>
      <c r="H674" s="24"/>
      <c r="I674" s="24"/>
      <c r="J674" s="24"/>
      <c r="K674" s="24"/>
      <c r="L674" s="24" t="n">
        <f aca="false">SUM(H674:K674)</f>
        <v>0</v>
      </c>
      <c r="M674" s="58" t="str">
        <f aca="false">IF(ISERROR(1-(K674/L674)),"-",1-(K674/L674))</f>
        <v>-</v>
      </c>
      <c r="N674" s="59" t="str">
        <f aca="false">IF(ISERROR(L674/E674),"-",L674/E674)</f>
        <v>-</v>
      </c>
      <c r="O674" s="60" t="str">
        <f aca="false">IF(ISERROR(L674/E674),"-",L674/E674)</f>
        <v>-</v>
      </c>
      <c r="P674" s="60" t="n">
        <v>0.950000000000102</v>
      </c>
      <c r="Q674" s="60" t="n">
        <v>0.850000000000051</v>
      </c>
      <c r="R674" s="61"/>
      <c r="S674" s="1"/>
      <c r="T674" s="24" t="n">
        <f aca="false">+T673-U673</f>
        <v>0</v>
      </c>
      <c r="U674" s="24"/>
      <c r="V674" s="58" t="str">
        <f aca="false">IF(ISERR(U674/T674),"-",U674/T674)</f>
        <v>-</v>
      </c>
      <c r="W674" s="24"/>
      <c r="X674" s="24"/>
      <c r="Y674" s="24"/>
      <c r="Z674" s="24"/>
      <c r="AA674" s="24" t="n">
        <f aca="false">SUM(W674:Z674)</f>
        <v>0</v>
      </c>
      <c r="AB674" s="58" t="str">
        <f aca="false">IF(ISERROR(1-(Z674/AA674)),"-",1-(Z674/AA674))</f>
        <v>-</v>
      </c>
      <c r="AC674" s="59" t="str">
        <f aca="false">IF(ISERROR(AA674/T674),"-",AA674/T674)</f>
        <v>-</v>
      </c>
      <c r="AD674" s="60" t="str">
        <f aca="false">IF(ISERROR(AA674/T674),"-",AA674/T674)</f>
        <v>-</v>
      </c>
      <c r="AE674" s="60" t="n">
        <v>0.95</v>
      </c>
      <c r="AF674" s="60" t="n">
        <v>0.85</v>
      </c>
      <c r="AG674" s="61"/>
      <c r="AH674" s="1"/>
      <c r="AI674" s="1"/>
      <c r="AJ674" s="1"/>
      <c r="AK674" s="1"/>
    </row>
    <row r="675" customFormat="false" ht="14.25" hidden="false" customHeight="true" outlineLevel="0" collapsed="false">
      <c r="A675" s="1"/>
      <c r="B675" s="65" t="s">
        <v>51</v>
      </c>
      <c r="C675" s="64" t="n">
        <v>45958</v>
      </c>
      <c r="D675" s="1"/>
      <c r="E675" s="24" t="n">
        <f aca="false">+E674-F674</f>
        <v>0</v>
      </c>
      <c r="F675" s="24"/>
      <c r="G675" s="58" t="str">
        <f aca="false">IF(ISERR(F675/E675),"-",F675/E675)</f>
        <v>-</v>
      </c>
      <c r="H675" s="24"/>
      <c r="I675" s="24"/>
      <c r="J675" s="24"/>
      <c r="K675" s="24"/>
      <c r="L675" s="24" t="n">
        <f aca="false">SUM(H675:K675)</f>
        <v>0</v>
      </c>
      <c r="M675" s="58" t="str">
        <f aca="false">IF(ISERROR(1-(K675/L675)),"-",1-(K675/L675))</f>
        <v>-</v>
      </c>
      <c r="N675" s="59" t="str">
        <f aca="false">IF(ISERROR(L675/E675),"-",L675/E675)</f>
        <v>-</v>
      </c>
      <c r="O675" s="60" t="str">
        <f aca="false">IF(ISERROR(L675/E675),"-",L675/E675)</f>
        <v>-</v>
      </c>
      <c r="P675" s="60" t="n">
        <v>0.950000000000102</v>
      </c>
      <c r="Q675" s="60" t="n">
        <v>0.850000000000051</v>
      </c>
      <c r="R675" s="61"/>
      <c r="S675" s="1"/>
      <c r="T675" s="24" t="n">
        <f aca="false">+T674-U674</f>
        <v>0</v>
      </c>
      <c r="U675" s="24"/>
      <c r="V675" s="58" t="str">
        <f aca="false">IF(ISERR(U675/T675),"-",U675/T675)</f>
        <v>-</v>
      </c>
      <c r="W675" s="24"/>
      <c r="X675" s="24"/>
      <c r="Y675" s="24"/>
      <c r="Z675" s="24"/>
      <c r="AA675" s="24" t="n">
        <f aca="false">SUM(W675:Z675)</f>
        <v>0</v>
      </c>
      <c r="AB675" s="58" t="str">
        <f aca="false">IF(ISERROR(1-(Z675/AA675)),"-",1-(Z675/AA675))</f>
        <v>-</v>
      </c>
      <c r="AC675" s="59" t="str">
        <f aca="false">IF(ISERROR(AA675/T675),"-",AA675/T675)</f>
        <v>-</v>
      </c>
      <c r="AD675" s="60" t="str">
        <f aca="false">IF(ISERROR(AA675/T675),"-",AA675/T675)</f>
        <v>-</v>
      </c>
      <c r="AE675" s="60" t="n">
        <v>0.95</v>
      </c>
      <c r="AF675" s="60" t="n">
        <v>0.85</v>
      </c>
      <c r="AG675" s="61"/>
      <c r="AH675" s="1"/>
      <c r="AI675" s="1"/>
      <c r="AJ675" s="1"/>
      <c r="AK675" s="1"/>
    </row>
    <row r="676" customFormat="false" ht="14.25" hidden="false" customHeight="true" outlineLevel="0" collapsed="false">
      <c r="A676" s="1"/>
      <c r="B676" s="65" t="s">
        <v>51</v>
      </c>
      <c r="C676" s="64" t="n">
        <v>45959</v>
      </c>
      <c r="D676" s="1"/>
      <c r="E676" s="24" t="n">
        <f aca="false">+E675-F675</f>
        <v>0</v>
      </c>
      <c r="F676" s="24"/>
      <c r="G676" s="58" t="str">
        <f aca="false">IF(ISERR(F676/E676),"-",F676/E676)</f>
        <v>-</v>
      </c>
      <c r="H676" s="24"/>
      <c r="I676" s="24"/>
      <c r="J676" s="24"/>
      <c r="K676" s="24"/>
      <c r="L676" s="24" t="n">
        <f aca="false">SUM(H676:K676)</f>
        <v>0</v>
      </c>
      <c r="M676" s="58" t="str">
        <f aca="false">IF(ISERROR(1-(K676/L676)),"-",1-(K676/L676))</f>
        <v>-</v>
      </c>
      <c r="N676" s="59" t="str">
        <f aca="false">IF(ISERROR(L676/E676),"-",L676/E676)</f>
        <v>-</v>
      </c>
      <c r="O676" s="60" t="str">
        <f aca="false">IF(ISERROR(L676/E676),"-",L676/E676)</f>
        <v>-</v>
      </c>
      <c r="P676" s="60" t="n">
        <v>0.950000000000102</v>
      </c>
      <c r="Q676" s="60" t="n">
        <v>0.850000000000051</v>
      </c>
      <c r="R676" s="61"/>
      <c r="S676" s="1"/>
      <c r="T676" s="24" t="n">
        <f aca="false">+T675-U675</f>
        <v>0</v>
      </c>
      <c r="U676" s="24"/>
      <c r="V676" s="58" t="str">
        <f aca="false">IF(ISERR(U676/T676),"-",U676/T676)</f>
        <v>-</v>
      </c>
      <c r="W676" s="24"/>
      <c r="X676" s="24"/>
      <c r="Y676" s="24"/>
      <c r="Z676" s="24"/>
      <c r="AA676" s="24" t="n">
        <f aca="false">SUM(W676:Z676)</f>
        <v>0</v>
      </c>
      <c r="AB676" s="58" t="str">
        <f aca="false">IF(ISERROR(1-(Z676/AA676)),"-",1-(Z676/AA676))</f>
        <v>-</v>
      </c>
      <c r="AC676" s="59" t="str">
        <f aca="false">IF(ISERROR(AA676/T676),"-",AA676/T676)</f>
        <v>-</v>
      </c>
      <c r="AD676" s="60" t="str">
        <f aca="false">IF(ISERROR(AA676/T676),"-",AA676/T676)</f>
        <v>-</v>
      </c>
      <c r="AE676" s="60" t="n">
        <v>0.95</v>
      </c>
      <c r="AF676" s="60" t="n">
        <v>0.85</v>
      </c>
      <c r="AG676" s="61"/>
      <c r="AH676" s="1"/>
      <c r="AI676" s="1"/>
      <c r="AJ676" s="1"/>
      <c r="AK676" s="1"/>
    </row>
    <row r="677" customFormat="false" ht="14.25" hidden="false" customHeight="true" outlineLevel="0" collapsed="false">
      <c r="A677" s="1"/>
      <c r="B677" s="65" t="s">
        <v>51</v>
      </c>
      <c r="C677" s="64" t="n">
        <v>45960</v>
      </c>
      <c r="D677" s="1"/>
      <c r="E677" s="24" t="n">
        <f aca="false">+E676-F676</f>
        <v>0</v>
      </c>
      <c r="F677" s="24"/>
      <c r="G677" s="58" t="str">
        <f aca="false">IF(ISERR(F677/E677),"-",F677/E677)</f>
        <v>-</v>
      </c>
      <c r="H677" s="24"/>
      <c r="I677" s="24"/>
      <c r="J677" s="24"/>
      <c r="K677" s="24"/>
      <c r="L677" s="24" t="n">
        <f aca="false">SUM(H677:K677)</f>
        <v>0</v>
      </c>
      <c r="M677" s="58" t="str">
        <f aca="false">IF(ISERROR(1-(K677/L677)),"-",1-(K677/L677))</f>
        <v>-</v>
      </c>
      <c r="N677" s="59" t="str">
        <f aca="false">IF(ISERROR(L677/E677),"-",L677/E677)</f>
        <v>-</v>
      </c>
      <c r="O677" s="60" t="str">
        <f aca="false">IF(ISERROR(L677/E677),"-",L677/E677)</f>
        <v>-</v>
      </c>
      <c r="P677" s="60" t="n">
        <v>0.950000000000102</v>
      </c>
      <c r="Q677" s="60" t="n">
        <v>0.850000000000051</v>
      </c>
      <c r="R677" s="61"/>
      <c r="S677" s="1"/>
      <c r="T677" s="24" t="n">
        <f aca="false">+T676-U676</f>
        <v>0</v>
      </c>
      <c r="U677" s="24"/>
      <c r="V677" s="58" t="str">
        <f aca="false">IF(ISERR(U677/T677),"-",U677/T677)</f>
        <v>-</v>
      </c>
      <c r="W677" s="24"/>
      <c r="X677" s="24"/>
      <c r="Y677" s="24"/>
      <c r="Z677" s="24"/>
      <c r="AA677" s="24" t="n">
        <f aca="false">SUM(W677:Z677)</f>
        <v>0</v>
      </c>
      <c r="AB677" s="58" t="str">
        <f aca="false">IF(ISERROR(1-(Z677/AA677)),"-",1-(Z677/AA677))</f>
        <v>-</v>
      </c>
      <c r="AC677" s="59" t="str">
        <f aca="false">IF(ISERROR(AA677/T677),"-",AA677/T677)</f>
        <v>-</v>
      </c>
      <c r="AD677" s="60" t="str">
        <f aca="false">IF(ISERROR(AA677/T677),"-",AA677/T677)</f>
        <v>-</v>
      </c>
      <c r="AE677" s="60" t="n">
        <v>0.95</v>
      </c>
      <c r="AF677" s="60" t="n">
        <v>0.85</v>
      </c>
      <c r="AG677" s="61"/>
      <c r="AH677" s="1"/>
      <c r="AI677" s="1"/>
      <c r="AJ677" s="1"/>
      <c r="AK677" s="1"/>
    </row>
    <row r="678" customFormat="false" ht="14.25" hidden="false" customHeight="true" outlineLevel="0" collapsed="false">
      <c r="A678" s="1"/>
      <c r="B678" s="65" t="s">
        <v>51</v>
      </c>
      <c r="C678" s="64" t="n">
        <v>45961</v>
      </c>
      <c r="D678" s="1"/>
      <c r="E678" s="24" t="n">
        <f aca="false">+E677-F677</f>
        <v>0</v>
      </c>
      <c r="F678" s="24"/>
      <c r="G678" s="58" t="str">
        <f aca="false">IF(ISERR(F678/E678),"-",F678/E678)</f>
        <v>-</v>
      </c>
      <c r="H678" s="24"/>
      <c r="I678" s="24"/>
      <c r="J678" s="24"/>
      <c r="K678" s="24"/>
      <c r="L678" s="24" t="n">
        <f aca="false">SUM(H678:K678)</f>
        <v>0</v>
      </c>
      <c r="M678" s="58" t="str">
        <f aca="false">IF(ISERROR(1-(K678/L678)),"-",1-(K678/L678))</f>
        <v>-</v>
      </c>
      <c r="N678" s="59" t="str">
        <f aca="false">IF(ISERROR(L678/E678),"-",L678/E678)</f>
        <v>-</v>
      </c>
      <c r="O678" s="60" t="str">
        <f aca="false">IF(ISERROR(L678/E678),"-",L678/E678)</f>
        <v>-</v>
      </c>
      <c r="P678" s="60" t="n">
        <v>0.950000000000102</v>
      </c>
      <c r="Q678" s="60" t="n">
        <v>0.850000000000051</v>
      </c>
      <c r="R678" s="61"/>
      <c r="S678" s="1"/>
      <c r="T678" s="24" t="n">
        <f aca="false">+T677-U677</f>
        <v>0</v>
      </c>
      <c r="U678" s="24"/>
      <c r="V678" s="58" t="str">
        <f aca="false">IF(ISERR(U678/T678),"-",U678/T678)</f>
        <v>-</v>
      </c>
      <c r="W678" s="24"/>
      <c r="X678" s="24"/>
      <c r="Y678" s="24"/>
      <c r="Z678" s="24"/>
      <c r="AA678" s="24" t="n">
        <f aca="false">SUM(W678:Z678)</f>
        <v>0</v>
      </c>
      <c r="AB678" s="58" t="str">
        <f aca="false">IF(ISERROR(1-(Z678/AA678)),"-",1-(Z678/AA678))</f>
        <v>-</v>
      </c>
      <c r="AC678" s="59" t="str">
        <f aca="false">IF(ISERROR(AA678/T678),"-",AA678/T678)</f>
        <v>-</v>
      </c>
      <c r="AD678" s="60" t="str">
        <f aca="false">IF(ISERROR(AA678/T678),"-",AA678/T678)</f>
        <v>-</v>
      </c>
      <c r="AE678" s="60" t="n">
        <v>0.95</v>
      </c>
      <c r="AF678" s="60" t="n">
        <v>0.85</v>
      </c>
      <c r="AG678" s="61"/>
      <c r="AH678" s="1"/>
      <c r="AI678" s="1"/>
      <c r="AJ678" s="1"/>
      <c r="AK678" s="1"/>
    </row>
    <row r="679" customFormat="false" ht="14.25" hidden="false" customHeight="true" outlineLevel="0" collapsed="false">
      <c r="A679" s="1"/>
      <c r="B679" s="65" t="s">
        <v>52</v>
      </c>
      <c r="C679" s="64" t="n">
        <v>45962</v>
      </c>
      <c r="D679" s="1"/>
      <c r="E679" s="24" t="n">
        <f aca="false">+E678-F678</f>
        <v>0</v>
      </c>
      <c r="F679" s="24"/>
      <c r="G679" s="58" t="str">
        <f aca="false">IF(ISERR(F679/E679),"-",F679/E679)</f>
        <v>-</v>
      </c>
      <c r="H679" s="24"/>
      <c r="I679" s="24"/>
      <c r="J679" s="24"/>
      <c r="K679" s="24"/>
      <c r="L679" s="24" t="n">
        <f aca="false">SUM(H679:K679)</f>
        <v>0</v>
      </c>
      <c r="M679" s="58" t="str">
        <f aca="false">IF(ISERROR(1-(K679/L679)),"-",1-(K679/L679))</f>
        <v>-</v>
      </c>
      <c r="N679" s="59" t="str">
        <f aca="false">IF(ISERROR(L679/E679),"-",L679/E679)</f>
        <v>-</v>
      </c>
      <c r="O679" s="60" t="str">
        <f aca="false">IF(ISERROR(L679/E679),"-",L679/E679)</f>
        <v>-</v>
      </c>
      <c r="P679" s="60" t="n">
        <v>0.950000000000102</v>
      </c>
      <c r="Q679" s="60" t="n">
        <v>0.850000000000051</v>
      </c>
      <c r="R679" s="61"/>
      <c r="S679" s="1"/>
      <c r="T679" s="24" t="n">
        <f aca="false">+T678-U678</f>
        <v>0</v>
      </c>
      <c r="U679" s="24"/>
      <c r="V679" s="58" t="str">
        <f aca="false">IF(ISERR(U679/T679),"-",U679/T679)</f>
        <v>-</v>
      </c>
      <c r="W679" s="24"/>
      <c r="X679" s="24"/>
      <c r="Y679" s="24"/>
      <c r="Z679" s="24"/>
      <c r="AA679" s="24" t="n">
        <f aca="false">SUM(W679:Z679)</f>
        <v>0</v>
      </c>
      <c r="AB679" s="58" t="str">
        <f aca="false">IF(ISERROR(1-(Z679/AA679)),"-",1-(Z679/AA679))</f>
        <v>-</v>
      </c>
      <c r="AC679" s="59" t="str">
        <f aca="false">IF(ISERROR(AA679/T679),"-",AA679/T679)</f>
        <v>-</v>
      </c>
      <c r="AD679" s="60" t="str">
        <f aca="false">IF(ISERROR(AA679/T679),"-",AA679/T679)</f>
        <v>-</v>
      </c>
      <c r="AE679" s="60" t="n">
        <v>0.95</v>
      </c>
      <c r="AF679" s="60" t="n">
        <v>0.85</v>
      </c>
      <c r="AG679" s="61"/>
      <c r="AH679" s="1"/>
      <c r="AI679" s="1"/>
      <c r="AJ679" s="1"/>
      <c r="AK679" s="1"/>
    </row>
    <row r="680" customFormat="false" ht="14.25" hidden="false" customHeight="true" outlineLevel="0" collapsed="false">
      <c r="A680" s="1"/>
      <c r="B680" s="65" t="s">
        <v>52</v>
      </c>
      <c r="C680" s="64" t="n">
        <v>45963</v>
      </c>
      <c r="D680" s="1"/>
      <c r="E680" s="24" t="n">
        <f aca="false">+E679-F679</f>
        <v>0</v>
      </c>
      <c r="F680" s="24"/>
      <c r="G680" s="58" t="str">
        <f aca="false">IF(ISERR(F680/E680),"-",F680/E680)</f>
        <v>-</v>
      </c>
      <c r="H680" s="24"/>
      <c r="I680" s="24"/>
      <c r="J680" s="24"/>
      <c r="K680" s="24"/>
      <c r="L680" s="24" t="n">
        <f aca="false">SUM(H680:K680)</f>
        <v>0</v>
      </c>
      <c r="M680" s="58" t="str">
        <f aca="false">IF(ISERROR(1-(K680/L680)),"-",1-(K680/L680))</f>
        <v>-</v>
      </c>
      <c r="N680" s="59" t="str">
        <f aca="false">IF(ISERROR(L680/E680),"-",L680/E680)</f>
        <v>-</v>
      </c>
      <c r="O680" s="60" t="str">
        <f aca="false">IF(ISERROR(L680/E680),"-",L680/E680)</f>
        <v>-</v>
      </c>
      <c r="P680" s="60" t="n">
        <v>0.950000000000103</v>
      </c>
      <c r="Q680" s="60" t="n">
        <v>0.850000000000051</v>
      </c>
      <c r="R680" s="61"/>
      <c r="S680" s="1"/>
      <c r="T680" s="24" t="n">
        <f aca="false">+T679-U679</f>
        <v>0</v>
      </c>
      <c r="U680" s="24"/>
      <c r="V680" s="58" t="str">
        <f aca="false">IF(ISERR(U680/T680),"-",U680/T680)</f>
        <v>-</v>
      </c>
      <c r="W680" s="24"/>
      <c r="X680" s="24"/>
      <c r="Y680" s="24"/>
      <c r="Z680" s="24"/>
      <c r="AA680" s="24" t="n">
        <f aca="false">SUM(W680:Z680)</f>
        <v>0</v>
      </c>
      <c r="AB680" s="58" t="str">
        <f aca="false">IF(ISERROR(1-(Z680/AA680)),"-",1-(Z680/AA680))</f>
        <v>-</v>
      </c>
      <c r="AC680" s="59" t="str">
        <f aca="false">IF(ISERROR(AA680/T680),"-",AA680/T680)</f>
        <v>-</v>
      </c>
      <c r="AD680" s="60" t="str">
        <f aca="false">IF(ISERROR(AA680/T680),"-",AA680/T680)</f>
        <v>-</v>
      </c>
      <c r="AE680" s="60" t="n">
        <v>0.95</v>
      </c>
      <c r="AF680" s="60" t="n">
        <v>0.85</v>
      </c>
      <c r="AG680" s="61"/>
      <c r="AH680" s="1"/>
      <c r="AI680" s="1"/>
      <c r="AJ680" s="1"/>
      <c r="AK680" s="1"/>
    </row>
    <row r="681" customFormat="false" ht="14.25" hidden="false" customHeight="true" outlineLevel="0" collapsed="false">
      <c r="A681" s="1"/>
      <c r="B681" s="65" t="s">
        <v>52</v>
      </c>
      <c r="C681" s="64" t="n">
        <v>45964</v>
      </c>
      <c r="D681" s="1"/>
      <c r="E681" s="24" t="n">
        <f aca="false">+E680-F680</f>
        <v>0</v>
      </c>
      <c r="F681" s="24"/>
      <c r="G681" s="58" t="str">
        <f aca="false">IF(ISERR(F681/E681),"-",F681/E681)</f>
        <v>-</v>
      </c>
      <c r="H681" s="24"/>
      <c r="I681" s="24"/>
      <c r="J681" s="24"/>
      <c r="K681" s="24"/>
      <c r="L681" s="24" t="n">
        <f aca="false">SUM(H681:K681)</f>
        <v>0</v>
      </c>
      <c r="M681" s="58" t="str">
        <f aca="false">IF(ISERROR(1-(K681/L681)),"-",1-(K681/L681))</f>
        <v>-</v>
      </c>
      <c r="N681" s="59" t="str">
        <f aca="false">IF(ISERROR(L681/E681),"-",L681/E681)</f>
        <v>-</v>
      </c>
      <c r="O681" s="60" t="str">
        <f aca="false">IF(ISERROR(L681/E681),"-",L681/E681)</f>
        <v>-</v>
      </c>
      <c r="P681" s="60" t="n">
        <v>0.950000000000103</v>
      </c>
      <c r="Q681" s="60" t="n">
        <v>0.850000000000051</v>
      </c>
      <c r="R681" s="61"/>
      <c r="S681" s="1"/>
      <c r="T681" s="24" t="n">
        <f aca="false">+T680-U680</f>
        <v>0</v>
      </c>
      <c r="U681" s="24"/>
      <c r="V681" s="58" t="str">
        <f aca="false">IF(ISERR(U681/T681),"-",U681/T681)</f>
        <v>-</v>
      </c>
      <c r="W681" s="24"/>
      <c r="X681" s="24"/>
      <c r="Y681" s="24"/>
      <c r="Z681" s="24"/>
      <c r="AA681" s="24" t="n">
        <f aca="false">SUM(W681:Z681)</f>
        <v>0</v>
      </c>
      <c r="AB681" s="58" t="str">
        <f aca="false">IF(ISERROR(1-(Z681/AA681)),"-",1-(Z681/AA681))</f>
        <v>-</v>
      </c>
      <c r="AC681" s="59" t="str">
        <f aca="false">IF(ISERROR(AA681/T681),"-",AA681/T681)</f>
        <v>-</v>
      </c>
      <c r="AD681" s="60" t="str">
        <f aca="false">IF(ISERROR(AA681/T681),"-",AA681/T681)</f>
        <v>-</v>
      </c>
      <c r="AE681" s="60" t="n">
        <v>0.95</v>
      </c>
      <c r="AF681" s="60" t="n">
        <v>0.85</v>
      </c>
      <c r="AG681" s="61"/>
      <c r="AH681" s="1"/>
      <c r="AI681" s="1"/>
      <c r="AJ681" s="1"/>
      <c r="AK681" s="1"/>
    </row>
    <row r="682" customFormat="false" ht="14.25" hidden="false" customHeight="true" outlineLevel="0" collapsed="false">
      <c r="A682" s="1"/>
      <c r="B682" s="65" t="s">
        <v>52</v>
      </c>
      <c r="C682" s="64" t="n">
        <v>45965</v>
      </c>
      <c r="D682" s="1"/>
      <c r="E682" s="24" t="n">
        <f aca="false">+E681-F681</f>
        <v>0</v>
      </c>
      <c r="F682" s="24"/>
      <c r="G682" s="58" t="str">
        <f aca="false">IF(ISERR(F682/E682),"-",F682/E682)</f>
        <v>-</v>
      </c>
      <c r="H682" s="24"/>
      <c r="I682" s="24"/>
      <c r="J682" s="24"/>
      <c r="K682" s="24"/>
      <c r="L682" s="24" t="n">
        <f aca="false">SUM(H682:K682)</f>
        <v>0</v>
      </c>
      <c r="M682" s="58" t="str">
        <f aca="false">IF(ISERROR(1-(K682/L682)),"-",1-(K682/L682))</f>
        <v>-</v>
      </c>
      <c r="N682" s="59" t="str">
        <f aca="false">IF(ISERROR(L682/E682),"-",L682/E682)</f>
        <v>-</v>
      </c>
      <c r="O682" s="60" t="str">
        <f aca="false">IF(ISERROR(L682/E682),"-",L682/E682)</f>
        <v>-</v>
      </c>
      <c r="P682" s="60" t="n">
        <v>0.950000000000103</v>
      </c>
      <c r="Q682" s="60" t="n">
        <v>0.850000000000051</v>
      </c>
      <c r="R682" s="61"/>
      <c r="S682" s="1"/>
      <c r="T682" s="24" t="n">
        <f aca="false">+T681-U681</f>
        <v>0</v>
      </c>
      <c r="U682" s="24"/>
      <c r="V682" s="58" t="str">
        <f aca="false">IF(ISERR(U682/T682),"-",U682/T682)</f>
        <v>-</v>
      </c>
      <c r="W682" s="24"/>
      <c r="X682" s="24"/>
      <c r="Y682" s="24"/>
      <c r="Z682" s="24"/>
      <c r="AA682" s="24" t="n">
        <f aca="false">SUM(W682:Z682)</f>
        <v>0</v>
      </c>
      <c r="AB682" s="58" t="str">
        <f aca="false">IF(ISERROR(1-(Z682/AA682)),"-",1-(Z682/AA682))</f>
        <v>-</v>
      </c>
      <c r="AC682" s="59" t="str">
        <f aca="false">IF(ISERROR(AA682/T682),"-",AA682/T682)</f>
        <v>-</v>
      </c>
      <c r="AD682" s="60" t="str">
        <f aca="false">IF(ISERROR(AA682/T682),"-",AA682/T682)</f>
        <v>-</v>
      </c>
      <c r="AE682" s="60" t="n">
        <v>0.95</v>
      </c>
      <c r="AF682" s="60" t="n">
        <v>0.85</v>
      </c>
      <c r="AG682" s="61"/>
      <c r="AH682" s="1"/>
      <c r="AI682" s="1"/>
      <c r="AJ682" s="1"/>
      <c r="AK682" s="1"/>
    </row>
    <row r="683" customFormat="false" ht="14.25" hidden="false" customHeight="true" outlineLevel="0" collapsed="false">
      <c r="A683" s="1"/>
      <c r="B683" s="65" t="s">
        <v>52</v>
      </c>
      <c r="C683" s="64" t="n">
        <v>45966</v>
      </c>
      <c r="D683" s="1"/>
      <c r="E683" s="24" t="n">
        <f aca="false">+E682-F682</f>
        <v>0</v>
      </c>
      <c r="F683" s="24"/>
      <c r="G683" s="58" t="str">
        <f aca="false">IF(ISERR(F683/E683),"-",F683/E683)</f>
        <v>-</v>
      </c>
      <c r="H683" s="24"/>
      <c r="I683" s="24"/>
      <c r="J683" s="24"/>
      <c r="K683" s="24"/>
      <c r="L683" s="24" t="n">
        <f aca="false">SUM(H683:K683)</f>
        <v>0</v>
      </c>
      <c r="M683" s="58" t="str">
        <f aca="false">IF(ISERROR(1-(K683/L683)),"-",1-(K683/L683))</f>
        <v>-</v>
      </c>
      <c r="N683" s="59" t="str">
        <f aca="false">IF(ISERROR(L683/E683),"-",L683/E683)</f>
        <v>-</v>
      </c>
      <c r="O683" s="60" t="str">
        <f aca="false">IF(ISERROR(L683/E683),"-",L683/E683)</f>
        <v>-</v>
      </c>
      <c r="P683" s="60" t="n">
        <v>0.950000000000103</v>
      </c>
      <c r="Q683" s="60" t="n">
        <v>0.850000000000052</v>
      </c>
      <c r="R683" s="61"/>
      <c r="S683" s="1"/>
      <c r="T683" s="24" t="n">
        <f aca="false">+T682-U682</f>
        <v>0</v>
      </c>
      <c r="U683" s="24"/>
      <c r="V683" s="58" t="str">
        <f aca="false">IF(ISERR(U683/T683),"-",U683/T683)</f>
        <v>-</v>
      </c>
      <c r="W683" s="24"/>
      <c r="X683" s="24"/>
      <c r="Y683" s="24"/>
      <c r="Z683" s="24"/>
      <c r="AA683" s="24" t="n">
        <f aca="false">SUM(W683:Z683)</f>
        <v>0</v>
      </c>
      <c r="AB683" s="58" t="str">
        <f aca="false">IF(ISERROR(1-(Z683/AA683)),"-",1-(Z683/AA683))</f>
        <v>-</v>
      </c>
      <c r="AC683" s="59" t="str">
        <f aca="false">IF(ISERROR(AA683/T683),"-",AA683/T683)</f>
        <v>-</v>
      </c>
      <c r="AD683" s="60" t="str">
        <f aca="false">IF(ISERROR(AA683/T683),"-",AA683/T683)</f>
        <v>-</v>
      </c>
      <c r="AE683" s="60" t="n">
        <v>0.95</v>
      </c>
      <c r="AF683" s="60" t="n">
        <v>0.85</v>
      </c>
      <c r="AG683" s="61"/>
      <c r="AH683" s="1"/>
      <c r="AI683" s="1"/>
      <c r="AJ683" s="1"/>
      <c r="AK683" s="1"/>
    </row>
    <row r="684" customFormat="false" ht="14.25" hidden="false" customHeight="true" outlineLevel="0" collapsed="false">
      <c r="A684" s="1"/>
      <c r="B684" s="65" t="s">
        <v>52</v>
      </c>
      <c r="C684" s="64" t="n">
        <v>45967</v>
      </c>
      <c r="D684" s="1"/>
      <c r="E684" s="24" t="n">
        <f aca="false">+E683-F683</f>
        <v>0</v>
      </c>
      <c r="F684" s="24"/>
      <c r="G684" s="58" t="str">
        <f aca="false">IF(ISERR(F684/E684),"-",F684/E684)</f>
        <v>-</v>
      </c>
      <c r="H684" s="24"/>
      <c r="I684" s="24"/>
      <c r="J684" s="24"/>
      <c r="K684" s="24"/>
      <c r="L684" s="24" t="n">
        <f aca="false">SUM(H684:K684)</f>
        <v>0</v>
      </c>
      <c r="M684" s="58" t="str">
        <f aca="false">IF(ISERROR(1-(K684/L684)),"-",1-(K684/L684))</f>
        <v>-</v>
      </c>
      <c r="N684" s="59" t="str">
        <f aca="false">IF(ISERROR(L684/E684),"-",L684/E684)</f>
        <v>-</v>
      </c>
      <c r="O684" s="60" t="str">
        <f aca="false">IF(ISERROR(L684/E684),"-",L684/E684)</f>
        <v>-</v>
      </c>
      <c r="P684" s="60" t="n">
        <v>0.950000000000103</v>
      </c>
      <c r="Q684" s="60" t="n">
        <v>0.850000000000052</v>
      </c>
      <c r="R684" s="61"/>
      <c r="S684" s="1"/>
      <c r="T684" s="24" t="n">
        <f aca="false">+T683-U683</f>
        <v>0</v>
      </c>
      <c r="U684" s="24"/>
      <c r="V684" s="58" t="str">
        <f aca="false">IF(ISERR(U684/T684),"-",U684/T684)</f>
        <v>-</v>
      </c>
      <c r="W684" s="24"/>
      <c r="X684" s="24"/>
      <c r="Y684" s="24"/>
      <c r="Z684" s="24"/>
      <c r="AA684" s="24" t="n">
        <f aca="false">SUM(W684:Z684)</f>
        <v>0</v>
      </c>
      <c r="AB684" s="58" t="str">
        <f aca="false">IF(ISERROR(1-(Z684/AA684)),"-",1-(Z684/AA684))</f>
        <v>-</v>
      </c>
      <c r="AC684" s="59" t="str">
        <f aca="false">IF(ISERROR(AA684/T684),"-",AA684/T684)</f>
        <v>-</v>
      </c>
      <c r="AD684" s="60" t="str">
        <f aca="false">IF(ISERROR(AA684/T684),"-",AA684/T684)</f>
        <v>-</v>
      </c>
      <c r="AE684" s="60" t="n">
        <v>0.95</v>
      </c>
      <c r="AF684" s="60" t="n">
        <v>0.85</v>
      </c>
      <c r="AG684" s="61"/>
      <c r="AH684" s="1"/>
      <c r="AI684" s="1"/>
      <c r="AJ684" s="1"/>
      <c r="AK684" s="1"/>
    </row>
    <row r="685" customFormat="false" ht="14.25" hidden="false" customHeight="true" outlineLevel="0" collapsed="false">
      <c r="A685" s="1"/>
      <c r="B685" s="65" t="s">
        <v>52</v>
      </c>
      <c r="C685" s="64" t="n">
        <v>45968</v>
      </c>
      <c r="D685" s="1"/>
      <c r="E685" s="24" t="n">
        <f aca="false">+E684-F684</f>
        <v>0</v>
      </c>
      <c r="F685" s="24"/>
      <c r="G685" s="58" t="str">
        <f aca="false">IF(ISERR(F685/E685),"-",F685/E685)</f>
        <v>-</v>
      </c>
      <c r="H685" s="24"/>
      <c r="I685" s="24"/>
      <c r="J685" s="24"/>
      <c r="K685" s="24"/>
      <c r="L685" s="24" t="n">
        <f aca="false">SUM(H685:K685)</f>
        <v>0</v>
      </c>
      <c r="M685" s="58" t="str">
        <f aca="false">IF(ISERROR(1-(K685/L685)),"-",1-(K685/L685))</f>
        <v>-</v>
      </c>
      <c r="N685" s="59" t="str">
        <f aca="false">IF(ISERROR(L685/E685),"-",L685/E685)</f>
        <v>-</v>
      </c>
      <c r="O685" s="60" t="str">
        <f aca="false">IF(ISERROR(L685/E685),"-",L685/E685)</f>
        <v>-</v>
      </c>
      <c r="P685" s="60" t="n">
        <v>0.950000000000103</v>
      </c>
      <c r="Q685" s="60" t="n">
        <v>0.850000000000052</v>
      </c>
      <c r="R685" s="61"/>
      <c r="S685" s="1"/>
      <c r="T685" s="24" t="n">
        <f aca="false">+T684-U684</f>
        <v>0</v>
      </c>
      <c r="U685" s="24"/>
      <c r="V685" s="58" t="str">
        <f aca="false">IF(ISERR(U685/T685),"-",U685/T685)</f>
        <v>-</v>
      </c>
      <c r="W685" s="24"/>
      <c r="X685" s="24"/>
      <c r="Y685" s="24"/>
      <c r="Z685" s="24"/>
      <c r="AA685" s="24" t="n">
        <f aca="false">SUM(W685:Z685)</f>
        <v>0</v>
      </c>
      <c r="AB685" s="58" t="str">
        <f aca="false">IF(ISERROR(1-(Z685/AA685)),"-",1-(Z685/AA685))</f>
        <v>-</v>
      </c>
      <c r="AC685" s="59" t="str">
        <f aca="false">IF(ISERROR(AA685/T685),"-",AA685/T685)</f>
        <v>-</v>
      </c>
      <c r="AD685" s="60" t="str">
        <f aca="false">IF(ISERROR(AA685/T685),"-",AA685/T685)</f>
        <v>-</v>
      </c>
      <c r="AE685" s="60" t="n">
        <v>0.95</v>
      </c>
      <c r="AF685" s="60" t="n">
        <v>0.85</v>
      </c>
      <c r="AG685" s="61"/>
      <c r="AH685" s="1"/>
      <c r="AI685" s="1"/>
      <c r="AJ685" s="1"/>
      <c r="AK685" s="1"/>
    </row>
    <row r="686" customFormat="false" ht="14.25" hidden="false" customHeight="true" outlineLevel="0" collapsed="false">
      <c r="A686" s="1"/>
      <c r="B686" s="65" t="s">
        <v>52</v>
      </c>
      <c r="C686" s="64" t="n">
        <v>45969</v>
      </c>
      <c r="D686" s="1"/>
      <c r="E686" s="24" t="n">
        <f aca="false">+E685-F685</f>
        <v>0</v>
      </c>
      <c r="F686" s="24"/>
      <c r="G686" s="58" t="str">
        <f aca="false">IF(ISERR(F686/E686),"-",F686/E686)</f>
        <v>-</v>
      </c>
      <c r="H686" s="24"/>
      <c r="I686" s="24"/>
      <c r="J686" s="24"/>
      <c r="K686" s="24"/>
      <c r="L686" s="24" t="n">
        <f aca="false">SUM(H686:K686)</f>
        <v>0</v>
      </c>
      <c r="M686" s="58" t="str">
        <f aca="false">IF(ISERROR(1-(K686/L686)),"-",1-(K686/L686))</f>
        <v>-</v>
      </c>
      <c r="N686" s="59" t="str">
        <f aca="false">IF(ISERROR(L686/E686),"-",L686/E686)</f>
        <v>-</v>
      </c>
      <c r="O686" s="60" t="str">
        <f aca="false">IF(ISERROR(L686/E686),"-",L686/E686)</f>
        <v>-</v>
      </c>
      <c r="P686" s="60" t="n">
        <v>0.950000000000103</v>
      </c>
      <c r="Q686" s="60" t="n">
        <v>0.850000000000052</v>
      </c>
      <c r="R686" s="61"/>
      <c r="S686" s="1"/>
      <c r="T686" s="24" t="n">
        <f aca="false">+T685-U685</f>
        <v>0</v>
      </c>
      <c r="U686" s="24"/>
      <c r="V686" s="58" t="str">
        <f aca="false">IF(ISERR(U686/T686),"-",U686/T686)</f>
        <v>-</v>
      </c>
      <c r="W686" s="24"/>
      <c r="X686" s="24"/>
      <c r="Y686" s="24"/>
      <c r="Z686" s="24"/>
      <c r="AA686" s="24" t="n">
        <f aca="false">SUM(W686:Z686)</f>
        <v>0</v>
      </c>
      <c r="AB686" s="58" t="str">
        <f aca="false">IF(ISERROR(1-(Z686/AA686)),"-",1-(Z686/AA686))</f>
        <v>-</v>
      </c>
      <c r="AC686" s="59" t="str">
        <f aca="false">IF(ISERROR(AA686/T686),"-",AA686/T686)</f>
        <v>-</v>
      </c>
      <c r="AD686" s="60" t="str">
        <f aca="false">IF(ISERROR(AA686/T686),"-",AA686/T686)</f>
        <v>-</v>
      </c>
      <c r="AE686" s="60" t="n">
        <v>0.95</v>
      </c>
      <c r="AF686" s="60" t="n">
        <v>0.85</v>
      </c>
      <c r="AG686" s="61"/>
      <c r="AH686" s="1"/>
      <c r="AI686" s="1"/>
      <c r="AJ686" s="1"/>
      <c r="AK686" s="1"/>
    </row>
    <row r="687" customFormat="false" ht="14.25" hidden="false" customHeight="true" outlineLevel="0" collapsed="false">
      <c r="A687" s="1"/>
      <c r="B687" s="65" t="s">
        <v>52</v>
      </c>
      <c r="C687" s="64" t="n">
        <v>45970</v>
      </c>
      <c r="D687" s="1"/>
      <c r="E687" s="24" t="n">
        <f aca="false">+E686-F686</f>
        <v>0</v>
      </c>
      <c r="F687" s="24"/>
      <c r="G687" s="58" t="str">
        <f aca="false">IF(ISERR(F687/E687),"-",F687/E687)</f>
        <v>-</v>
      </c>
      <c r="H687" s="24"/>
      <c r="I687" s="24"/>
      <c r="J687" s="24"/>
      <c r="K687" s="24"/>
      <c r="L687" s="24" t="n">
        <f aca="false">SUM(H687:K687)</f>
        <v>0</v>
      </c>
      <c r="M687" s="58" t="str">
        <f aca="false">IF(ISERROR(1-(K687/L687)),"-",1-(K687/L687))</f>
        <v>-</v>
      </c>
      <c r="N687" s="59" t="str">
        <f aca="false">IF(ISERROR(L687/E687),"-",L687/E687)</f>
        <v>-</v>
      </c>
      <c r="O687" s="60" t="str">
        <f aca="false">IF(ISERROR(L687/E687),"-",L687/E687)</f>
        <v>-</v>
      </c>
      <c r="P687" s="60" t="n">
        <v>0.950000000000104</v>
      </c>
      <c r="Q687" s="60" t="n">
        <v>0.850000000000052</v>
      </c>
      <c r="R687" s="61"/>
      <c r="S687" s="1"/>
      <c r="T687" s="24" t="n">
        <f aca="false">+T686-U686</f>
        <v>0</v>
      </c>
      <c r="U687" s="24"/>
      <c r="V687" s="58" t="str">
        <f aca="false">IF(ISERR(U687/T687),"-",U687/T687)</f>
        <v>-</v>
      </c>
      <c r="W687" s="24"/>
      <c r="X687" s="24"/>
      <c r="Y687" s="24"/>
      <c r="Z687" s="24"/>
      <c r="AA687" s="24" t="n">
        <f aca="false">SUM(W687:Z687)</f>
        <v>0</v>
      </c>
      <c r="AB687" s="58" t="str">
        <f aca="false">IF(ISERROR(1-(Z687/AA687)),"-",1-(Z687/AA687))</f>
        <v>-</v>
      </c>
      <c r="AC687" s="59" t="str">
        <f aca="false">IF(ISERROR(AA687/T687),"-",AA687/T687)</f>
        <v>-</v>
      </c>
      <c r="AD687" s="60" t="str">
        <f aca="false">IF(ISERROR(AA687/T687),"-",AA687/T687)</f>
        <v>-</v>
      </c>
      <c r="AE687" s="60" t="n">
        <v>0.95</v>
      </c>
      <c r="AF687" s="60" t="n">
        <v>0.85</v>
      </c>
      <c r="AG687" s="61"/>
      <c r="AH687" s="1"/>
      <c r="AI687" s="1"/>
      <c r="AJ687" s="1"/>
      <c r="AK687" s="1"/>
    </row>
    <row r="688" customFormat="false" ht="14.25" hidden="false" customHeight="true" outlineLevel="0" collapsed="false">
      <c r="A688" s="1"/>
      <c r="B688" s="65" t="s">
        <v>52</v>
      </c>
      <c r="C688" s="64" t="n">
        <v>45971</v>
      </c>
      <c r="D688" s="1"/>
      <c r="E688" s="24" t="n">
        <f aca="false">+E687-F687</f>
        <v>0</v>
      </c>
      <c r="F688" s="24"/>
      <c r="G688" s="58" t="str">
        <f aca="false">IF(ISERR(F688/E688),"-",F688/E688)</f>
        <v>-</v>
      </c>
      <c r="H688" s="24"/>
      <c r="I688" s="24"/>
      <c r="J688" s="24"/>
      <c r="K688" s="24"/>
      <c r="L688" s="24" t="n">
        <f aca="false">SUM(H688:K688)</f>
        <v>0</v>
      </c>
      <c r="M688" s="58" t="str">
        <f aca="false">IF(ISERROR(1-(K688/L688)),"-",1-(K688/L688))</f>
        <v>-</v>
      </c>
      <c r="N688" s="59" t="str">
        <f aca="false">IF(ISERROR(L688/E688),"-",L688/E688)</f>
        <v>-</v>
      </c>
      <c r="O688" s="60" t="str">
        <f aca="false">IF(ISERROR(L688/E688),"-",L688/E688)</f>
        <v>-</v>
      </c>
      <c r="P688" s="60" t="n">
        <v>0.950000000000104</v>
      </c>
      <c r="Q688" s="60" t="n">
        <v>0.850000000000052</v>
      </c>
      <c r="R688" s="61"/>
      <c r="S688" s="1"/>
      <c r="T688" s="24" t="n">
        <f aca="false">+T687-U687</f>
        <v>0</v>
      </c>
      <c r="U688" s="24"/>
      <c r="V688" s="58" t="str">
        <f aca="false">IF(ISERR(U688/T688),"-",U688/T688)</f>
        <v>-</v>
      </c>
      <c r="W688" s="24"/>
      <c r="X688" s="24"/>
      <c r="Y688" s="24"/>
      <c r="Z688" s="24"/>
      <c r="AA688" s="24" t="n">
        <f aca="false">SUM(W688:Z688)</f>
        <v>0</v>
      </c>
      <c r="AB688" s="58" t="str">
        <f aca="false">IF(ISERROR(1-(Z688/AA688)),"-",1-(Z688/AA688))</f>
        <v>-</v>
      </c>
      <c r="AC688" s="59" t="str">
        <f aca="false">IF(ISERROR(AA688/T688),"-",AA688/T688)</f>
        <v>-</v>
      </c>
      <c r="AD688" s="60" t="str">
        <f aca="false">IF(ISERROR(AA688/T688),"-",AA688/T688)</f>
        <v>-</v>
      </c>
      <c r="AE688" s="60" t="n">
        <v>0.95</v>
      </c>
      <c r="AF688" s="60" t="n">
        <v>0.85</v>
      </c>
      <c r="AG688" s="61"/>
      <c r="AH688" s="1"/>
      <c r="AI688" s="1"/>
      <c r="AJ688" s="1"/>
      <c r="AK688" s="1"/>
    </row>
    <row r="689" customFormat="false" ht="14.25" hidden="false" customHeight="true" outlineLevel="0" collapsed="false">
      <c r="A689" s="1"/>
      <c r="B689" s="65" t="s">
        <v>52</v>
      </c>
      <c r="C689" s="64" t="n">
        <v>45972</v>
      </c>
      <c r="D689" s="1"/>
      <c r="E689" s="24" t="n">
        <f aca="false">+E688-F688</f>
        <v>0</v>
      </c>
      <c r="F689" s="24"/>
      <c r="G689" s="58" t="str">
        <f aca="false">IF(ISERR(F689/E689),"-",F689/E689)</f>
        <v>-</v>
      </c>
      <c r="H689" s="24"/>
      <c r="I689" s="24"/>
      <c r="J689" s="24"/>
      <c r="K689" s="24"/>
      <c r="L689" s="24" t="n">
        <f aca="false">SUM(H689:K689)</f>
        <v>0</v>
      </c>
      <c r="M689" s="58" t="str">
        <f aca="false">IF(ISERROR(1-(K689/L689)),"-",1-(K689/L689))</f>
        <v>-</v>
      </c>
      <c r="N689" s="59" t="str">
        <f aca="false">IF(ISERROR(L689/E689),"-",L689/E689)</f>
        <v>-</v>
      </c>
      <c r="O689" s="60" t="str">
        <f aca="false">IF(ISERROR(L689/E689),"-",L689/E689)</f>
        <v>-</v>
      </c>
      <c r="P689" s="60" t="n">
        <v>0.950000000000104</v>
      </c>
      <c r="Q689" s="60" t="n">
        <v>0.850000000000052</v>
      </c>
      <c r="R689" s="61"/>
      <c r="S689" s="1"/>
      <c r="T689" s="24" t="n">
        <f aca="false">+T688-U688</f>
        <v>0</v>
      </c>
      <c r="U689" s="24"/>
      <c r="V689" s="58" t="str">
        <f aca="false">IF(ISERR(U689/T689),"-",U689/T689)</f>
        <v>-</v>
      </c>
      <c r="W689" s="24"/>
      <c r="X689" s="24"/>
      <c r="Y689" s="24"/>
      <c r="Z689" s="24"/>
      <c r="AA689" s="24" t="n">
        <f aca="false">SUM(W689:Z689)</f>
        <v>0</v>
      </c>
      <c r="AB689" s="58" t="str">
        <f aca="false">IF(ISERROR(1-(Z689/AA689)),"-",1-(Z689/AA689))</f>
        <v>-</v>
      </c>
      <c r="AC689" s="59" t="str">
        <f aca="false">IF(ISERROR(AA689/T689),"-",AA689/T689)</f>
        <v>-</v>
      </c>
      <c r="AD689" s="60" t="str">
        <f aca="false">IF(ISERROR(AA689/T689),"-",AA689/T689)</f>
        <v>-</v>
      </c>
      <c r="AE689" s="60" t="n">
        <v>0.95</v>
      </c>
      <c r="AF689" s="60" t="n">
        <v>0.85</v>
      </c>
      <c r="AG689" s="61"/>
      <c r="AH689" s="1"/>
      <c r="AI689" s="1"/>
      <c r="AJ689" s="1"/>
      <c r="AK689" s="1"/>
    </row>
    <row r="690" customFormat="false" ht="14.25" hidden="false" customHeight="true" outlineLevel="0" collapsed="false">
      <c r="A690" s="1"/>
      <c r="B690" s="65" t="s">
        <v>52</v>
      </c>
      <c r="C690" s="64" t="n">
        <v>45973</v>
      </c>
      <c r="D690" s="1"/>
      <c r="E690" s="24" t="n">
        <f aca="false">+E689-F689</f>
        <v>0</v>
      </c>
      <c r="F690" s="24"/>
      <c r="G690" s="58" t="str">
        <f aca="false">IF(ISERR(F690/E690),"-",F690/E690)</f>
        <v>-</v>
      </c>
      <c r="H690" s="24"/>
      <c r="I690" s="24"/>
      <c r="J690" s="24"/>
      <c r="K690" s="24"/>
      <c r="L690" s="24" t="n">
        <f aca="false">SUM(H690:K690)</f>
        <v>0</v>
      </c>
      <c r="M690" s="58" t="str">
        <f aca="false">IF(ISERROR(1-(K690/L690)),"-",1-(K690/L690))</f>
        <v>-</v>
      </c>
      <c r="N690" s="59" t="str">
        <f aca="false">IF(ISERROR(L690/E690),"-",L690/E690)</f>
        <v>-</v>
      </c>
      <c r="O690" s="60" t="str">
        <f aca="false">IF(ISERROR(L690/E690),"-",L690/E690)</f>
        <v>-</v>
      </c>
      <c r="P690" s="60" t="n">
        <v>0.950000000000104</v>
      </c>
      <c r="Q690" s="60" t="n">
        <v>0.850000000000052</v>
      </c>
      <c r="R690" s="61"/>
      <c r="S690" s="1"/>
      <c r="T690" s="24" t="n">
        <f aca="false">+T689-U689</f>
        <v>0</v>
      </c>
      <c r="U690" s="24"/>
      <c r="V690" s="58" t="str">
        <f aca="false">IF(ISERR(U690/T690),"-",U690/T690)</f>
        <v>-</v>
      </c>
      <c r="W690" s="24"/>
      <c r="X690" s="24"/>
      <c r="Y690" s="24"/>
      <c r="Z690" s="24"/>
      <c r="AA690" s="24" t="n">
        <f aca="false">SUM(W690:Z690)</f>
        <v>0</v>
      </c>
      <c r="AB690" s="58" t="str">
        <f aca="false">IF(ISERROR(1-(Z690/AA690)),"-",1-(Z690/AA690))</f>
        <v>-</v>
      </c>
      <c r="AC690" s="59" t="str">
        <f aca="false">IF(ISERROR(AA690/T690),"-",AA690/T690)</f>
        <v>-</v>
      </c>
      <c r="AD690" s="60" t="str">
        <f aca="false">IF(ISERROR(AA690/T690),"-",AA690/T690)</f>
        <v>-</v>
      </c>
      <c r="AE690" s="60" t="n">
        <v>0.95</v>
      </c>
      <c r="AF690" s="60" t="n">
        <v>0.85</v>
      </c>
      <c r="AG690" s="61"/>
      <c r="AH690" s="1"/>
      <c r="AI690" s="1"/>
      <c r="AJ690" s="1"/>
      <c r="AK690" s="1"/>
    </row>
    <row r="691" customFormat="false" ht="14.25" hidden="false" customHeight="true" outlineLevel="0" collapsed="false">
      <c r="A691" s="1"/>
      <c r="B691" s="65" t="s">
        <v>52</v>
      </c>
      <c r="C691" s="64" t="n">
        <v>45974</v>
      </c>
      <c r="D691" s="1"/>
      <c r="E691" s="24" t="n">
        <f aca="false">+E690-F690</f>
        <v>0</v>
      </c>
      <c r="F691" s="24"/>
      <c r="G691" s="58" t="str">
        <f aca="false">IF(ISERR(F691/E691),"-",F691/E691)</f>
        <v>-</v>
      </c>
      <c r="H691" s="24"/>
      <c r="I691" s="24"/>
      <c r="J691" s="24"/>
      <c r="K691" s="24"/>
      <c r="L691" s="24" t="n">
        <f aca="false">SUM(H691:K691)</f>
        <v>0</v>
      </c>
      <c r="M691" s="58" t="str">
        <f aca="false">IF(ISERROR(1-(K691/L691)),"-",1-(K691/L691))</f>
        <v>-</v>
      </c>
      <c r="N691" s="59" t="str">
        <f aca="false">IF(ISERROR(L691/E691),"-",L691/E691)</f>
        <v>-</v>
      </c>
      <c r="O691" s="60" t="str">
        <f aca="false">IF(ISERROR(L691/E691),"-",L691/E691)</f>
        <v>-</v>
      </c>
      <c r="P691" s="60" t="n">
        <v>0.950000000000104</v>
      </c>
      <c r="Q691" s="60" t="n">
        <v>0.850000000000052</v>
      </c>
      <c r="R691" s="61"/>
      <c r="S691" s="1"/>
      <c r="T691" s="24" t="n">
        <f aca="false">+T690-U690</f>
        <v>0</v>
      </c>
      <c r="U691" s="24"/>
      <c r="V691" s="58" t="str">
        <f aca="false">IF(ISERR(U691/T691),"-",U691/T691)</f>
        <v>-</v>
      </c>
      <c r="W691" s="24"/>
      <c r="X691" s="24"/>
      <c r="Y691" s="24"/>
      <c r="Z691" s="24"/>
      <c r="AA691" s="24" t="n">
        <f aca="false">SUM(W691:Z691)</f>
        <v>0</v>
      </c>
      <c r="AB691" s="58" t="str">
        <f aca="false">IF(ISERROR(1-(Z691/AA691)),"-",1-(Z691/AA691))</f>
        <v>-</v>
      </c>
      <c r="AC691" s="59" t="str">
        <f aca="false">IF(ISERROR(AA691/T691),"-",AA691/T691)</f>
        <v>-</v>
      </c>
      <c r="AD691" s="60" t="str">
        <f aca="false">IF(ISERROR(AA691/T691),"-",AA691/T691)</f>
        <v>-</v>
      </c>
      <c r="AE691" s="60" t="n">
        <v>0.95</v>
      </c>
      <c r="AF691" s="60" t="n">
        <v>0.85</v>
      </c>
      <c r="AG691" s="61"/>
      <c r="AH691" s="1"/>
      <c r="AI691" s="1"/>
      <c r="AJ691" s="1"/>
      <c r="AK691" s="1"/>
    </row>
    <row r="692" customFormat="false" ht="14.25" hidden="false" customHeight="true" outlineLevel="0" collapsed="false">
      <c r="A692" s="1"/>
      <c r="B692" s="65" t="s">
        <v>52</v>
      </c>
      <c r="C692" s="64" t="n">
        <v>45975</v>
      </c>
      <c r="D692" s="1"/>
      <c r="E692" s="24" t="n">
        <f aca="false">+E691-F691</f>
        <v>0</v>
      </c>
      <c r="F692" s="24"/>
      <c r="G692" s="58" t="str">
        <f aca="false">IF(ISERR(F692/E692),"-",F692/E692)</f>
        <v>-</v>
      </c>
      <c r="H692" s="24"/>
      <c r="I692" s="24"/>
      <c r="J692" s="24"/>
      <c r="K692" s="24"/>
      <c r="L692" s="24" t="n">
        <f aca="false">SUM(H692:K692)</f>
        <v>0</v>
      </c>
      <c r="M692" s="58" t="str">
        <f aca="false">IF(ISERROR(1-(K692/L692)),"-",1-(K692/L692))</f>
        <v>-</v>
      </c>
      <c r="N692" s="59" t="str">
        <f aca="false">IF(ISERROR(L692/E692),"-",L692/E692)</f>
        <v>-</v>
      </c>
      <c r="O692" s="60" t="str">
        <f aca="false">IF(ISERROR(L692/E692),"-",L692/E692)</f>
        <v>-</v>
      </c>
      <c r="P692" s="60" t="n">
        <v>0.950000000000104</v>
      </c>
      <c r="Q692" s="60" t="n">
        <v>0.850000000000052</v>
      </c>
      <c r="R692" s="61"/>
      <c r="S692" s="1"/>
      <c r="T692" s="24" t="n">
        <f aca="false">+T691-U691</f>
        <v>0</v>
      </c>
      <c r="U692" s="24"/>
      <c r="V692" s="58" t="str">
        <f aca="false">IF(ISERR(U692/T692),"-",U692/T692)</f>
        <v>-</v>
      </c>
      <c r="W692" s="24"/>
      <c r="X692" s="24"/>
      <c r="Y692" s="24"/>
      <c r="Z692" s="24"/>
      <c r="AA692" s="24" t="n">
        <f aca="false">SUM(W692:Z692)</f>
        <v>0</v>
      </c>
      <c r="AB692" s="58" t="str">
        <f aca="false">IF(ISERROR(1-(Z692/AA692)),"-",1-(Z692/AA692))</f>
        <v>-</v>
      </c>
      <c r="AC692" s="59" t="str">
        <f aca="false">IF(ISERROR(AA692/T692),"-",AA692/T692)</f>
        <v>-</v>
      </c>
      <c r="AD692" s="60" t="str">
        <f aca="false">IF(ISERROR(AA692/T692),"-",AA692/T692)</f>
        <v>-</v>
      </c>
      <c r="AE692" s="60" t="n">
        <v>0.95</v>
      </c>
      <c r="AF692" s="60" t="n">
        <v>0.85</v>
      </c>
      <c r="AG692" s="61"/>
      <c r="AH692" s="1"/>
      <c r="AI692" s="1"/>
      <c r="AJ692" s="1"/>
      <c r="AK692" s="1"/>
    </row>
    <row r="693" customFormat="false" ht="14.25" hidden="false" customHeight="true" outlineLevel="0" collapsed="false">
      <c r="A693" s="1"/>
      <c r="B693" s="65" t="s">
        <v>52</v>
      </c>
      <c r="C693" s="64" t="n">
        <v>45976</v>
      </c>
      <c r="D693" s="1"/>
      <c r="E693" s="24" t="n">
        <f aca="false">+E692-F692</f>
        <v>0</v>
      </c>
      <c r="F693" s="24"/>
      <c r="G693" s="58" t="str">
        <f aca="false">IF(ISERR(F693/E693),"-",F693/E693)</f>
        <v>-</v>
      </c>
      <c r="H693" s="24"/>
      <c r="I693" s="24"/>
      <c r="J693" s="24"/>
      <c r="K693" s="24"/>
      <c r="L693" s="24" t="n">
        <f aca="false">SUM(H693:K693)</f>
        <v>0</v>
      </c>
      <c r="M693" s="58" t="str">
        <f aca="false">IF(ISERROR(1-(K693/L693)),"-",1-(K693/L693))</f>
        <v>-</v>
      </c>
      <c r="N693" s="59" t="str">
        <f aca="false">IF(ISERROR(L693/E693),"-",L693/E693)</f>
        <v>-</v>
      </c>
      <c r="O693" s="60" t="str">
        <f aca="false">IF(ISERROR(L693/E693),"-",L693/E693)</f>
        <v>-</v>
      </c>
      <c r="P693" s="60" t="n">
        <v>0.950000000000105</v>
      </c>
      <c r="Q693" s="60" t="n">
        <v>0.850000000000052</v>
      </c>
      <c r="R693" s="61"/>
      <c r="S693" s="1"/>
      <c r="T693" s="24" t="n">
        <f aca="false">+T692-U692</f>
        <v>0</v>
      </c>
      <c r="U693" s="24"/>
      <c r="V693" s="58" t="str">
        <f aca="false">IF(ISERR(U693/T693),"-",U693/T693)</f>
        <v>-</v>
      </c>
      <c r="W693" s="24"/>
      <c r="X693" s="24"/>
      <c r="Y693" s="24"/>
      <c r="Z693" s="24"/>
      <c r="AA693" s="24" t="n">
        <f aca="false">SUM(W693:Z693)</f>
        <v>0</v>
      </c>
      <c r="AB693" s="58" t="str">
        <f aca="false">IF(ISERROR(1-(Z693/AA693)),"-",1-(Z693/AA693))</f>
        <v>-</v>
      </c>
      <c r="AC693" s="59" t="str">
        <f aca="false">IF(ISERROR(AA693/T693),"-",AA693/T693)</f>
        <v>-</v>
      </c>
      <c r="AD693" s="60" t="str">
        <f aca="false">IF(ISERROR(AA693/T693),"-",AA693/T693)</f>
        <v>-</v>
      </c>
      <c r="AE693" s="60" t="n">
        <v>0.95</v>
      </c>
      <c r="AF693" s="60" t="n">
        <v>0.85</v>
      </c>
      <c r="AG693" s="61"/>
      <c r="AH693" s="1"/>
      <c r="AI693" s="1"/>
      <c r="AJ693" s="1"/>
      <c r="AK693" s="1"/>
    </row>
    <row r="694" customFormat="false" ht="14.25" hidden="false" customHeight="true" outlineLevel="0" collapsed="false">
      <c r="A694" s="1"/>
      <c r="B694" s="65" t="s">
        <v>52</v>
      </c>
      <c r="C694" s="64" t="n">
        <v>45977</v>
      </c>
      <c r="D694" s="1"/>
      <c r="E694" s="24" t="n">
        <f aca="false">+E693-F693</f>
        <v>0</v>
      </c>
      <c r="F694" s="24"/>
      <c r="G694" s="58" t="str">
        <f aca="false">IF(ISERR(F694/E694),"-",F694/E694)</f>
        <v>-</v>
      </c>
      <c r="H694" s="24"/>
      <c r="I694" s="24"/>
      <c r="J694" s="24"/>
      <c r="K694" s="24"/>
      <c r="L694" s="24" t="n">
        <f aca="false">SUM(H694:K694)</f>
        <v>0</v>
      </c>
      <c r="M694" s="58" t="str">
        <f aca="false">IF(ISERROR(1-(K694/L694)),"-",1-(K694/L694))</f>
        <v>-</v>
      </c>
      <c r="N694" s="59" t="str">
        <f aca="false">IF(ISERROR(L694/E694),"-",L694/E694)</f>
        <v>-</v>
      </c>
      <c r="O694" s="60" t="str">
        <f aca="false">IF(ISERROR(L694/E694),"-",L694/E694)</f>
        <v>-</v>
      </c>
      <c r="P694" s="60" t="n">
        <v>0.950000000000105</v>
      </c>
      <c r="Q694" s="60" t="n">
        <v>0.850000000000052</v>
      </c>
      <c r="R694" s="61"/>
      <c r="S694" s="1"/>
      <c r="T694" s="24" t="n">
        <f aca="false">+T693-U693</f>
        <v>0</v>
      </c>
      <c r="U694" s="24"/>
      <c r="V694" s="58" t="str">
        <f aca="false">IF(ISERR(U694/T694),"-",U694/T694)</f>
        <v>-</v>
      </c>
      <c r="W694" s="24"/>
      <c r="X694" s="24"/>
      <c r="Y694" s="24"/>
      <c r="Z694" s="24"/>
      <c r="AA694" s="24" t="n">
        <f aca="false">SUM(W694:Z694)</f>
        <v>0</v>
      </c>
      <c r="AB694" s="58" t="str">
        <f aca="false">IF(ISERROR(1-(Z694/AA694)),"-",1-(Z694/AA694))</f>
        <v>-</v>
      </c>
      <c r="AC694" s="59" t="str">
        <f aca="false">IF(ISERROR(AA694/T694),"-",AA694/T694)</f>
        <v>-</v>
      </c>
      <c r="AD694" s="60" t="str">
        <f aca="false">IF(ISERROR(AA694/T694),"-",AA694/T694)</f>
        <v>-</v>
      </c>
      <c r="AE694" s="60" t="n">
        <v>0.95</v>
      </c>
      <c r="AF694" s="60" t="n">
        <v>0.85</v>
      </c>
      <c r="AG694" s="61"/>
      <c r="AH694" s="1"/>
      <c r="AI694" s="1"/>
      <c r="AJ694" s="1"/>
      <c r="AK694" s="1"/>
    </row>
    <row r="695" customFormat="false" ht="14.25" hidden="false" customHeight="true" outlineLevel="0" collapsed="false">
      <c r="A695" s="1"/>
      <c r="B695" s="65" t="s">
        <v>52</v>
      </c>
      <c r="C695" s="64" t="n">
        <v>45978</v>
      </c>
      <c r="D695" s="1"/>
      <c r="E695" s="24" t="n">
        <f aca="false">+E694-F694</f>
        <v>0</v>
      </c>
      <c r="F695" s="24"/>
      <c r="G695" s="58" t="str">
        <f aca="false">IF(ISERR(F695/E695),"-",F695/E695)</f>
        <v>-</v>
      </c>
      <c r="H695" s="24"/>
      <c r="I695" s="24"/>
      <c r="J695" s="24"/>
      <c r="K695" s="24"/>
      <c r="L695" s="24" t="n">
        <f aca="false">SUM(H695:K695)</f>
        <v>0</v>
      </c>
      <c r="M695" s="58" t="str">
        <f aca="false">IF(ISERROR(1-(K695/L695)),"-",1-(K695/L695))</f>
        <v>-</v>
      </c>
      <c r="N695" s="59" t="str">
        <f aca="false">IF(ISERROR(L695/E695),"-",L695/E695)</f>
        <v>-</v>
      </c>
      <c r="O695" s="60" t="str">
        <f aca="false">IF(ISERROR(L695/E695),"-",L695/E695)</f>
        <v>-</v>
      </c>
      <c r="P695" s="60" t="n">
        <v>0.950000000000105</v>
      </c>
      <c r="Q695" s="60" t="n">
        <v>0.850000000000052</v>
      </c>
      <c r="R695" s="61"/>
      <c r="S695" s="1"/>
      <c r="T695" s="24" t="n">
        <f aca="false">+T694-U694</f>
        <v>0</v>
      </c>
      <c r="U695" s="24"/>
      <c r="V695" s="58" t="str">
        <f aca="false">IF(ISERR(U695/T695),"-",U695/T695)</f>
        <v>-</v>
      </c>
      <c r="W695" s="24"/>
      <c r="X695" s="24"/>
      <c r="Y695" s="24"/>
      <c r="Z695" s="24"/>
      <c r="AA695" s="24" t="n">
        <f aca="false">SUM(W695:Z695)</f>
        <v>0</v>
      </c>
      <c r="AB695" s="58" t="str">
        <f aca="false">IF(ISERROR(1-(Z695/AA695)),"-",1-(Z695/AA695))</f>
        <v>-</v>
      </c>
      <c r="AC695" s="59" t="str">
        <f aca="false">IF(ISERROR(AA695/T695),"-",AA695/T695)</f>
        <v>-</v>
      </c>
      <c r="AD695" s="60" t="str">
        <f aca="false">IF(ISERROR(AA695/T695),"-",AA695/T695)</f>
        <v>-</v>
      </c>
      <c r="AE695" s="60" t="n">
        <v>0.95</v>
      </c>
      <c r="AF695" s="60" t="n">
        <v>0.85</v>
      </c>
      <c r="AG695" s="61"/>
      <c r="AH695" s="1"/>
      <c r="AI695" s="1"/>
      <c r="AJ695" s="1"/>
      <c r="AK695" s="1"/>
    </row>
    <row r="696" customFormat="false" ht="14.25" hidden="false" customHeight="true" outlineLevel="0" collapsed="false">
      <c r="A696" s="1"/>
      <c r="B696" s="65" t="s">
        <v>52</v>
      </c>
      <c r="C696" s="64" t="n">
        <v>45979</v>
      </c>
      <c r="D696" s="1"/>
      <c r="E696" s="24" t="n">
        <f aca="false">+E695-F695</f>
        <v>0</v>
      </c>
      <c r="F696" s="24"/>
      <c r="G696" s="58" t="str">
        <f aca="false">IF(ISERR(F696/E696),"-",F696/E696)</f>
        <v>-</v>
      </c>
      <c r="H696" s="24"/>
      <c r="I696" s="24"/>
      <c r="J696" s="24"/>
      <c r="K696" s="24"/>
      <c r="L696" s="24" t="n">
        <f aca="false">SUM(H696:K696)</f>
        <v>0</v>
      </c>
      <c r="M696" s="58" t="str">
        <f aca="false">IF(ISERROR(1-(K696/L696)),"-",1-(K696/L696))</f>
        <v>-</v>
      </c>
      <c r="N696" s="59" t="str">
        <f aca="false">IF(ISERROR(L696/E696),"-",L696/E696)</f>
        <v>-</v>
      </c>
      <c r="O696" s="60" t="str">
        <f aca="false">IF(ISERROR(L696/E696),"-",L696/E696)</f>
        <v>-</v>
      </c>
      <c r="P696" s="60" t="n">
        <v>0.950000000000105</v>
      </c>
      <c r="Q696" s="60" t="n">
        <v>0.850000000000053</v>
      </c>
      <c r="R696" s="61"/>
      <c r="S696" s="1"/>
      <c r="T696" s="24" t="n">
        <f aca="false">+T695-U695</f>
        <v>0</v>
      </c>
      <c r="U696" s="24"/>
      <c r="V696" s="58" t="str">
        <f aca="false">IF(ISERR(U696/T696),"-",U696/T696)</f>
        <v>-</v>
      </c>
      <c r="W696" s="24"/>
      <c r="X696" s="24"/>
      <c r="Y696" s="24"/>
      <c r="Z696" s="24"/>
      <c r="AA696" s="24" t="n">
        <f aca="false">SUM(W696:Z696)</f>
        <v>0</v>
      </c>
      <c r="AB696" s="58" t="str">
        <f aca="false">IF(ISERROR(1-(Z696/AA696)),"-",1-(Z696/AA696))</f>
        <v>-</v>
      </c>
      <c r="AC696" s="59" t="str">
        <f aca="false">IF(ISERROR(AA696/T696),"-",AA696/T696)</f>
        <v>-</v>
      </c>
      <c r="AD696" s="60" t="str">
        <f aca="false">IF(ISERROR(AA696/T696),"-",AA696/T696)</f>
        <v>-</v>
      </c>
      <c r="AE696" s="60" t="n">
        <v>0.95</v>
      </c>
      <c r="AF696" s="60" t="n">
        <v>0.85</v>
      </c>
      <c r="AG696" s="61"/>
      <c r="AH696" s="1"/>
      <c r="AI696" s="1"/>
      <c r="AJ696" s="1"/>
      <c r="AK696" s="1"/>
    </row>
    <row r="697" customFormat="false" ht="14.25" hidden="false" customHeight="true" outlineLevel="0" collapsed="false">
      <c r="A697" s="1"/>
      <c r="B697" s="65" t="s">
        <v>52</v>
      </c>
      <c r="C697" s="64" t="n">
        <v>45980</v>
      </c>
      <c r="D697" s="1"/>
      <c r="E697" s="24" t="n">
        <f aca="false">+E696-F696</f>
        <v>0</v>
      </c>
      <c r="F697" s="24"/>
      <c r="G697" s="58" t="str">
        <f aca="false">IF(ISERR(F697/E697),"-",F697/E697)</f>
        <v>-</v>
      </c>
      <c r="H697" s="24"/>
      <c r="I697" s="24"/>
      <c r="J697" s="24"/>
      <c r="K697" s="24"/>
      <c r="L697" s="24" t="n">
        <f aca="false">SUM(H697:K697)</f>
        <v>0</v>
      </c>
      <c r="M697" s="58" t="str">
        <f aca="false">IF(ISERROR(1-(K697/L697)),"-",1-(K697/L697))</f>
        <v>-</v>
      </c>
      <c r="N697" s="59" t="str">
        <f aca="false">IF(ISERROR(L697/E697),"-",L697/E697)</f>
        <v>-</v>
      </c>
      <c r="O697" s="60" t="str">
        <f aca="false">IF(ISERROR(L697/E697),"-",L697/E697)</f>
        <v>-</v>
      </c>
      <c r="P697" s="60" t="n">
        <v>0.950000000000105</v>
      </c>
      <c r="Q697" s="60" t="n">
        <v>0.850000000000053</v>
      </c>
      <c r="R697" s="61"/>
      <c r="S697" s="1"/>
      <c r="T697" s="24" t="n">
        <f aca="false">+T696-U696</f>
        <v>0</v>
      </c>
      <c r="U697" s="24"/>
      <c r="V697" s="58" t="str">
        <f aca="false">IF(ISERR(U697/T697),"-",U697/T697)</f>
        <v>-</v>
      </c>
      <c r="W697" s="24"/>
      <c r="X697" s="24"/>
      <c r="Y697" s="24"/>
      <c r="Z697" s="24"/>
      <c r="AA697" s="24" t="n">
        <f aca="false">SUM(W697:Z697)</f>
        <v>0</v>
      </c>
      <c r="AB697" s="58" t="str">
        <f aca="false">IF(ISERROR(1-(Z697/AA697)),"-",1-(Z697/AA697))</f>
        <v>-</v>
      </c>
      <c r="AC697" s="59" t="str">
        <f aca="false">IF(ISERROR(AA697/T697),"-",AA697/T697)</f>
        <v>-</v>
      </c>
      <c r="AD697" s="60" t="str">
        <f aca="false">IF(ISERROR(AA697/T697),"-",AA697/T697)</f>
        <v>-</v>
      </c>
      <c r="AE697" s="60" t="n">
        <v>0.95</v>
      </c>
      <c r="AF697" s="60" t="n">
        <v>0.85</v>
      </c>
      <c r="AG697" s="61"/>
      <c r="AH697" s="1"/>
      <c r="AI697" s="1"/>
      <c r="AJ697" s="1"/>
      <c r="AK697" s="1"/>
    </row>
    <row r="698" customFormat="false" ht="14.25" hidden="false" customHeight="true" outlineLevel="0" collapsed="false">
      <c r="A698" s="1"/>
      <c r="B698" s="65" t="s">
        <v>52</v>
      </c>
      <c r="C698" s="64" t="n">
        <v>45981</v>
      </c>
      <c r="D698" s="1"/>
      <c r="E698" s="24" t="n">
        <f aca="false">+E697-F697</f>
        <v>0</v>
      </c>
      <c r="F698" s="24"/>
      <c r="G698" s="58" t="str">
        <f aca="false">IF(ISERR(F698/E698),"-",F698/E698)</f>
        <v>-</v>
      </c>
      <c r="H698" s="24"/>
      <c r="I698" s="24"/>
      <c r="J698" s="24"/>
      <c r="K698" s="24"/>
      <c r="L698" s="24" t="n">
        <f aca="false">SUM(H698:K698)</f>
        <v>0</v>
      </c>
      <c r="M698" s="58" t="str">
        <f aca="false">IF(ISERROR(1-(K698/L698)),"-",1-(K698/L698))</f>
        <v>-</v>
      </c>
      <c r="N698" s="59" t="str">
        <f aca="false">IF(ISERROR(L698/E698),"-",L698/E698)</f>
        <v>-</v>
      </c>
      <c r="O698" s="60" t="str">
        <f aca="false">IF(ISERROR(L698/E698),"-",L698/E698)</f>
        <v>-</v>
      </c>
      <c r="P698" s="60" t="n">
        <v>0.950000000000105</v>
      </c>
      <c r="Q698" s="60" t="n">
        <v>0.850000000000053</v>
      </c>
      <c r="R698" s="61"/>
      <c r="S698" s="1"/>
      <c r="T698" s="24" t="n">
        <f aca="false">+T697-U697</f>
        <v>0</v>
      </c>
      <c r="U698" s="24"/>
      <c r="V698" s="58" t="str">
        <f aca="false">IF(ISERR(U698/T698),"-",U698/T698)</f>
        <v>-</v>
      </c>
      <c r="W698" s="24"/>
      <c r="X698" s="24"/>
      <c r="Y698" s="24"/>
      <c r="Z698" s="24"/>
      <c r="AA698" s="24" t="n">
        <f aca="false">SUM(W698:Z698)</f>
        <v>0</v>
      </c>
      <c r="AB698" s="58" t="str">
        <f aca="false">IF(ISERROR(1-(Z698/AA698)),"-",1-(Z698/AA698))</f>
        <v>-</v>
      </c>
      <c r="AC698" s="59" t="str">
        <f aca="false">IF(ISERROR(AA698/T698),"-",AA698/T698)</f>
        <v>-</v>
      </c>
      <c r="AD698" s="60" t="str">
        <f aca="false">IF(ISERROR(AA698/T698),"-",AA698/T698)</f>
        <v>-</v>
      </c>
      <c r="AE698" s="60" t="n">
        <v>0.95</v>
      </c>
      <c r="AF698" s="60" t="n">
        <v>0.85</v>
      </c>
      <c r="AG698" s="61"/>
      <c r="AH698" s="1"/>
      <c r="AI698" s="1"/>
      <c r="AJ698" s="1"/>
      <c r="AK698" s="1"/>
    </row>
    <row r="699" customFormat="false" ht="14.25" hidden="false" customHeight="true" outlineLevel="0" collapsed="false">
      <c r="A699" s="1"/>
      <c r="B699" s="65" t="s">
        <v>52</v>
      </c>
      <c r="C699" s="64" t="n">
        <v>45982</v>
      </c>
      <c r="D699" s="1"/>
      <c r="E699" s="24" t="n">
        <f aca="false">+E698-F698</f>
        <v>0</v>
      </c>
      <c r="F699" s="24"/>
      <c r="G699" s="58" t="str">
        <f aca="false">IF(ISERR(F699/E699),"-",F699/E699)</f>
        <v>-</v>
      </c>
      <c r="H699" s="24"/>
      <c r="I699" s="24"/>
      <c r="J699" s="24"/>
      <c r="K699" s="24"/>
      <c r="L699" s="24" t="n">
        <f aca="false">SUM(H699:K699)</f>
        <v>0</v>
      </c>
      <c r="M699" s="58" t="str">
        <f aca="false">IF(ISERROR(1-(K699/L699)),"-",1-(K699/L699))</f>
        <v>-</v>
      </c>
      <c r="N699" s="59" t="str">
        <f aca="false">IF(ISERROR(L699/E699),"-",L699/E699)</f>
        <v>-</v>
      </c>
      <c r="O699" s="60" t="str">
        <f aca="false">IF(ISERROR(L699/E699),"-",L699/E699)</f>
        <v>-</v>
      </c>
      <c r="P699" s="60" t="n">
        <v>0.950000000000106</v>
      </c>
      <c r="Q699" s="60" t="n">
        <v>0.850000000000053</v>
      </c>
      <c r="R699" s="61"/>
      <c r="S699" s="1"/>
      <c r="T699" s="24" t="n">
        <f aca="false">+T698-U698</f>
        <v>0</v>
      </c>
      <c r="U699" s="24"/>
      <c r="V699" s="58" t="str">
        <f aca="false">IF(ISERR(U699/T699),"-",U699/T699)</f>
        <v>-</v>
      </c>
      <c r="W699" s="24"/>
      <c r="X699" s="24"/>
      <c r="Y699" s="24"/>
      <c r="Z699" s="24"/>
      <c r="AA699" s="24" t="n">
        <f aca="false">SUM(W699:Z699)</f>
        <v>0</v>
      </c>
      <c r="AB699" s="58" t="str">
        <f aca="false">IF(ISERROR(1-(Z699/AA699)),"-",1-(Z699/AA699))</f>
        <v>-</v>
      </c>
      <c r="AC699" s="59" t="str">
        <f aca="false">IF(ISERROR(AA699/T699),"-",AA699/T699)</f>
        <v>-</v>
      </c>
      <c r="AD699" s="60" t="str">
        <f aca="false">IF(ISERROR(AA699/T699),"-",AA699/T699)</f>
        <v>-</v>
      </c>
      <c r="AE699" s="60" t="n">
        <v>0.95</v>
      </c>
      <c r="AF699" s="60" t="n">
        <v>0.85</v>
      </c>
      <c r="AG699" s="61"/>
      <c r="AH699" s="1"/>
      <c r="AI699" s="1"/>
      <c r="AJ699" s="1"/>
      <c r="AK699" s="1"/>
    </row>
    <row r="700" customFormat="false" ht="14.25" hidden="false" customHeight="true" outlineLevel="0" collapsed="false">
      <c r="A700" s="1"/>
      <c r="B700" s="65" t="s">
        <v>52</v>
      </c>
      <c r="C700" s="64" t="n">
        <v>45983</v>
      </c>
      <c r="D700" s="1"/>
      <c r="E700" s="24" t="n">
        <f aca="false">+E699-F699</f>
        <v>0</v>
      </c>
      <c r="F700" s="24"/>
      <c r="G700" s="58" t="str">
        <f aca="false">IF(ISERR(F700/E700),"-",F700/E700)</f>
        <v>-</v>
      </c>
      <c r="H700" s="24"/>
      <c r="I700" s="24"/>
      <c r="J700" s="24"/>
      <c r="K700" s="24"/>
      <c r="L700" s="24" t="n">
        <f aca="false">SUM(H700:K700)</f>
        <v>0</v>
      </c>
      <c r="M700" s="58" t="str">
        <f aca="false">IF(ISERROR(1-(K700/L700)),"-",1-(K700/L700))</f>
        <v>-</v>
      </c>
      <c r="N700" s="59" t="str">
        <f aca="false">IF(ISERROR(L700/E700),"-",L700/E700)</f>
        <v>-</v>
      </c>
      <c r="O700" s="60" t="str">
        <f aca="false">IF(ISERROR(L700/E700),"-",L700/E700)</f>
        <v>-</v>
      </c>
      <c r="P700" s="60" t="n">
        <v>0.950000000000106</v>
      </c>
      <c r="Q700" s="60" t="n">
        <v>0.850000000000053</v>
      </c>
      <c r="R700" s="61"/>
      <c r="S700" s="1"/>
      <c r="T700" s="24" t="n">
        <f aca="false">+T699-U699</f>
        <v>0</v>
      </c>
      <c r="U700" s="24"/>
      <c r="V700" s="58" t="str">
        <f aca="false">IF(ISERR(U700/T700),"-",U700/T700)</f>
        <v>-</v>
      </c>
      <c r="W700" s="24"/>
      <c r="X700" s="24"/>
      <c r="Y700" s="24"/>
      <c r="Z700" s="24"/>
      <c r="AA700" s="24" t="n">
        <f aca="false">SUM(W700:Z700)</f>
        <v>0</v>
      </c>
      <c r="AB700" s="58" t="str">
        <f aca="false">IF(ISERROR(1-(Z700/AA700)),"-",1-(Z700/AA700))</f>
        <v>-</v>
      </c>
      <c r="AC700" s="59" t="str">
        <f aca="false">IF(ISERROR(AA700/T700),"-",AA700/T700)</f>
        <v>-</v>
      </c>
      <c r="AD700" s="60" t="str">
        <f aca="false">IF(ISERROR(AA700/T700),"-",AA700/T700)</f>
        <v>-</v>
      </c>
      <c r="AE700" s="60" t="n">
        <v>0.95</v>
      </c>
      <c r="AF700" s="60" t="n">
        <v>0.85</v>
      </c>
      <c r="AG700" s="61"/>
      <c r="AH700" s="1"/>
      <c r="AI700" s="1"/>
      <c r="AJ700" s="1"/>
      <c r="AK700" s="1"/>
    </row>
    <row r="701" customFormat="false" ht="14.25" hidden="false" customHeight="true" outlineLevel="0" collapsed="false">
      <c r="A701" s="1"/>
      <c r="B701" s="65" t="s">
        <v>52</v>
      </c>
      <c r="C701" s="64" t="n">
        <v>45984</v>
      </c>
      <c r="D701" s="1"/>
      <c r="E701" s="24" t="n">
        <f aca="false">+E700-F700</f>
        <v>0</v>
      </c>
      <c r="F701" s="24"/>
      <c r="G701" s="58" t="str">
        <f aca="false">IF(ISERR(F701/E701),"-",F701/E701)</f>
        <v>-</v>
      </c>
      <c r="H701" s="24"/>
      <c r="I701" s="24"/>
      <c r="J701" s="24"/>
      <c r="K701" s="24"/>
      <c r="L701" s="24" t="n">
        <f aca="false">SUM(H701:K701)</f>
        <v>0</v>
      </c>
      <c r="M701" s="58" t="str">
        <f aca="false">IF(ISERROR(1-(K701/L701)),"-",1-(K701/L701))</f>
        <v>-</v>
      </c>
      <c r="N701" s="59" t="str">
        <f aca="false">IF(ISERROR(L701/E701),"-",L701/E701)</f>
        <v>-</v>
      </c>
      <c r="O701" s="60" t="str">
        <f aca="false">IF(ISERROR(L701/E701),"-",L701/E701)</f>
        <v>-</v>
      </c>
      <c r="P701" s="60" t="n">
        <v>0.950000000000106</v>
      </c>
      <c r="Q701" s="60" t="n">
        <v>0.850000000000053</v>
      </c>
      <c r="R701" s="61"/>
      <c r="S701" s="1"/>
      <c r="T701" s="24" t="n">
        <f aca="false">+T700-U700</f>
        <v>0</v>
      </c>
      <c r="U701" s="24"/>
      <c r="V701" s="58" t="str">
        <f aca="false">IF(ISERR(U701/T701),"-",U701/T701)</f>
        <v>-</v>
      </c>
      <c r="W701" s="24"/>
      <c r="X701" s="24"/>
      <c r="Y701" s="24"/>
      <c r="Z701" s="24"/>
      <c r="AA701" s="24" t="n">
        <f aca="false">SUM(W701:Z701)</f>
        <v>0</v>
      </c>
      <c r="AB701" s="58" t="str">
        <f aca="false">IF(ISERROR(1-(Z701/AA701)),"-",1-(Z701/AA701))</f>
        <v>-</v>
      </c>
      <c r="AC701" s="59" t="str">
        <f aca="false">IF(ISERROR(AA701/T701),"-",AA701/T701)</f>
        <v>-</v>
      </c>
      <c r="AD701" s="60" t="str">
        <f aca="false">IF(ISERROR(AA701/T701),"-",AA701/T701)</f>
        <v>-</v>
      </c>
      <c r="AE701" s="60" t="n">
        <v>0.95</v>
      </c>
      <c r="AF701" s="60" t="n">
        <v>0.85</v>
      </c>
      <c r="AG701" s="61"/>
      <c r="AH701" s="1"/>
      <c r="AI701" s="1"/>
      <c r="AJ701" s="1"/>
      <c r="AK701" s="1"/>
    </row>
    <row r="702" customFormat="false" ht="14.25" hidden="false" customHeight="true" outlineLevel="0" collapsed="false">
      <c r="A702" s="1"/>
      <c r="B702" s="65" t="s">
        <v>52</v>
      </c>
      <c r="C702" s="64" t="n">
        <v>45985</v>
      </c>
      <c r="D702" s="1"/>
      <c r="E702" s="24" t="n">
        <f aca="false">+E701-F701</f>
        <v>0</v>
      </c>
      <c r="F702" s="24"/>
      <c r="G702" s="58" t="str">
        <f aca="false">IF(ISERR(F702/E702),"-",F702/E702)</f>
        <v>-</v>
      </c>
      <c r="H702" s="24"/>
      <c r="I702" s="24"/>
      <c r="J702" s="24"/>
      <c r="K702" s="24"/>
      <c r="L702" s="24" t="n">
        <f aca="false">SUM(H702:K702)</f>
        <v>0</v>
      </c>
      <c r="M702" s="58" t="str">
        <f aca="false">IF(ISERROR(1-(K702/L702)),"-",1-(K702/L702))</f>
        <v>-</v>
      </c>
      <c r="N702" s="59" t="str">
        <f aca="false">IF(ISERROR(L702/E702),"-",L702/E702)</f>
        <v>-</v>
      </c>
      <c r="O702" s="60" t="str">
        <f aca="false">IF(ISERROR(L702/E702),"-",L702/E702)</f>
        <v>-</v>
      </c>
      <c r="P702" s="60" t="n">
        <v>0.950000000000106</v>
      </c>
      <c r="Q702" s="60" t="n">
        <v>0.850000000000053</v>
      </c>
      <c r="R702" s="61"/>
      <c r="S702" s="1"/>
      <c r="T702" s="24" t="n">
        <f aca="false">+T701-U701</f>
        <v>0</v>
      </c>
      <c r="U702" s="24"/>
      <c r="V702" s="58" t="str">
        <f aca="false">IF(ISERR(U702/T702),"-",U702/T702)</f>
        <v>-</v>
      </c>
      <c r="W702" s="24"/>
      <c r="X702" s="24"/>
      <c r="Y702" s="24"/>
      <c r="Z702" s="24"/>
      <c r="AA702" s="24" t="n">
        <f aca="false">SUM(W702:Z702)</f>
        <v>0</v>
      </c>
      <c r="AB702" s="58" t="str">
        <f aca="false">IF(ISERROR(1-(Z702/AA702)),"-",1-(Z702/AA702))</f>
        <v>-</v>
      </c>
      <c r="AC702" s="59" t="str">
        <f aca="false">IF(ISERROR(AA702/T702),"-",AA702/T702)</f>
        <v>-</v>
      </c>
      <c r="AD702" s="60" t="str">
        <f aca="false">IF(ISERROR(AA702/T702),"-",AA702/T702)</f>
        <v>-</v>
      </c>
      <c r="AE702" s="60" t="n">
        <v>0.95</v>
      </c>
      <c r="AF702" s="60" t="n">
        <v>0.85</v>
      </c>
      <c r="AG702" s="61"/>
      <c r="AH702" s="1"/>
      <c r="AI702" s="1"/>
      <c r="AJ702" s="1"/>
      <c r="AK702" s="1"/>
    </row>
    <row r="703" customFormat="false" ht="14.25" hidden="false" customHeight="true" outlineLevel="0" collapsed="false">
      <c r="A703" s="1"/>
      <c r="B703" s="65" t="s">
        <v>52</v>
      </c>
      <c r="C703" s="64" t="n">
        <v>45986</v>
      </c>
      <c r="D703" s="1"/>
      <c r="E703" s="24" t="n">
        <f aca="false">+E702-F702</f>
        <v>0</v>
      </c>
      <c r="F703" s="24"/>
      <c r="G703" s="58" t="str">
        <f aca="false">IF(ISERR(F703/E703),"-",F703/E703)</f>
        <v>-</v>
      </c>
      <c r="H703" s="24"/>
      <c r="I703" s="24"/>
      <c r="J703" s="24"/>
      <c r="K703" s="24"/>
      <c r="L703" s="24" t="n">
        <f aca="false">SUM(H703:K703)</f>
        <v>0</v>
      </c>
      <c r="M703" s="58" t="str">
        <f aca="false">IF(ISERROR(1-(K703/L703)),"-",1-(K703/L703))</f>
        <v>-</v>
      </c>
      <c r="N703" s="59" t="str">
        <f aca="false">IF(ISERROR(L703/E703),"-",L703/E703)</f>
        <v>-</v>
      </c>
      <c r="O703" s="60" t="str">
        <f aca="false">IF(ISERROR(L703/E703),"-",L703/E703)</f>
        <v>-</v>
      </c>
      <c r="P703" s="60" t="n">
        <v>0.950000000000106</v>
      </c>
      <c r="Q703" s="60" t="n">
        <v>0.850000000000053</v>
      </c>
      <c r="R703" s="61"/>
      <c r="S703" s="1"/>
      <c r="T703" s="24" t="n">
        <f aca="false">+T702-U702</f>
        <v>0</v>
      </c>
      <c r="U703" s="24"/>
      <c r="V703" s="58" t="str">
        <f aca="false">IF(ISERR(U703/T703),"-",U703/T703)</f>
        <v>-</v>
      </c>
      <c r="W703" s="24"/>
      <c r="X703" s="24"/>
      <c r="Y703" s="24"/>
      <c r="Z703" s="24"/>
      <c r="AA703" s="24" t="n">
        <f aca="false">SUM(W703:Z703)</f>
        <v>0</v>
      </c>
      <c r="AB703" s="58" t="str">
        <f aca="false">IF(ISERROR(1-(Z703/AA703)),"-",1-(Z703/AA703))</f>
        <v>-</v>
      </c>
      <c r="AC703" s="59" t="str">
        <f aca="false">IF(ISERROR(AA703/T703),"-",AA703/T703)</f>
        <v>-</v>
      </c>
      <c r="AD703" s="60" t="str">
        <f aca="false">IF(ISERROR(AA703/T703),"-",AA703/T703)</f>
        <v>-</v>
      </c>
      <c r="AE703" s="60" t="n">
        <v>0.95</v>
      </c>
      <c r="AF703" s="60" t="n">
        <v>0.85</v>
      </c>
      <c r="AG703" s="61"/>
      <c r="AH703" s="1"/>
      <c r="AI703" s="1"/>
      <c r="AJ703" s="1"/>
      <c r="AK703" s="1"/>
    </row>
    <row r="704" customFormat="false" ht="14.25" hidden="false" customHeight="true" outlineLevel="0" collapsed="false">
      <c r="A704" s="1"/>
      <c r="B704" s="65" t="s">
        <v>52</v>
      </c>
      <c r="C704" s="64" t="n">
        <v>45987</v>
      </c>
      <c r="D704" s="1"/>
      <c r="E704" s="24" t="n">
        <f aca="false">+E703-F703</f>
        <v>0</v>
      </c>
      <c r="F704" s="24"/>
      <c r="G704" s="58" t="str">
        <f aca="false">IF(ISERR(F704/E704),"-",F704/E704)</f>
        <v>-</v>
      </c>
      <c r="H704" s="24"/>
      <c r="I704" s="24"/>
      <c r="J704" s="24"/>
      <c r="K704" s="24"/>
      <c r="L704" s="24" t="n">
        <f aca="false">SUM(H704:K704)</f>
        <v>0</v>
      </c>
      <c r="M704" s="58" t="str">
        <f aca="false">IF(ISERROR(1-(K704/L704)),"-",1-(K704/L704))</f>
        <v>-</v>
      </c>
      <c r="N704" s="59" t="str">
        <f aca="false">IF(ISERROR(L704/E704),"-",L704/E704)</f>
        <v>-</v>
      </c>
      <c r="O704" s="60" t="str">
        <f aca="false">IF(ISERROR(L704/E704),"-",L704/E704)</f>
        <v>-</v>
      </c>
      <c r="P704" s="60" t="n">
        <v>0.950000000000106</v>
      </c>
      <c r="Q704" s="60" t="n">
        <v>0.850000000000053</v>
      </c>
      <c r="R704" s="61"/>
      <c r="S704" s="1"/>
      <c r="T704" s="24" t="n">
        <f aca="false">+T703-U703</f>
        <v>0</v>
      </c>
      <c r="U704" s="24"/>
      <c r="V704" s="58" t="str">
        <f aca="false">IF(ISERR(U704/T704),"-",U704/T704)</f>
        <v>-</v>
      </c>
      <c r="W704" s="24"/>
      <c r="X704" s="24"/>
      <c r="Y704" s="24"/>
      <c r="Z704" s="24"/>
      <c r="AA704" s="24" t="n">
        <f aca="false">SUM(W704:Z704)</f>
        <v>0</v>
      </c>
      <c r="AB704" s="58" t="str">
        <f aca="false">IF(ISERROR(1-(Z704/AA704)),"-",1-(Z704/AA704))</f>
        <v>-</v>
      </c>
      <c r="AC704" s="59" t="str">
        <f aca="false">IF(ISERROR(AA704/T704),"-",AA704/T704)</f>
        <v>-</v>
      </c>
      <c r="AD704" s="60" t="str">
        <f aca="false">IF(ISERROR(AA704/T704),"-",AA704/T704)</f>
        <v>-</v>
      </c>
      <c r="AE704" s="60" t="n">
        <v>0.95</v>
      </c>
      <c r="AF704" s="60" t="n">
        <v>0.85</v>
      </c>
      <c r="AG704" s="61"/>
      <c r="AH704" s="1"/>
      <c r="AI704" s="1"/>
      <c r="AJ704" s="1"/>
      <c r="AK704" s="1"/>
    </row>
    <row r="705" customFormat="false" ht="14.25" hidden="false" customHeight="true" outlineLevel="0" collapsed="false">
      <c r="A705" s="1"/>
      <c r="B705" s="65" t="s">
        <v>52</v>
      </c>
      <c r="C705" s="64" t="n">
        <v>45988</v>
      </c>
      <c r="D705" s="1"/>
      <c r="E705" s="24" t="n">
        <f aca="false">+E704-F704</f>
        <v>0</v>
      </c>
      <c r="F705" s="24"/>
      <c r="G705" s="58" t="str">
        <f aca="false">IF(ISERR(F705/E705),"-",F705/E705)</f>
        <v>-</v>
      </c>
      <c r="H705" s="24"/>
      <c r="I705" s="24"/>
      <c r="J705" s="24"/>
      <c r="K705" s="24"/>
      <c r="L705" s="24" t="n">
        <f aca="false">SUM(H705:K705)</f>
        <v>0</v>
      </c>
      <c r="M705" s="58" t="str">
        <f aca="false">IF(ISERROR(1-(K705/L705)),"-",1-(K705/L705))</f>
        <v>-</v>
      </c>
      <c r="N705" s="59" t="str">
        <f aca="false">IF(ISERROR(L705/E705),"-",L705/E705)</f>
        <v>-</v>
      </c>
      <c r="O705" s="60" t="str">
        <f aca="false">IF(ISERROR(L705/E705),"-",L705/E705)</f>
        <v>-</v>
      </c>
      <c r="P705" s="60" t="n">
        <v>0.950000000000106</v>
      </c>
      <c r="Q705" s="60" t="n">
        <v>0.850000000000053</v>
      </c>
      <c r="R705" s="61"/>
      <c r="S705" s="1"/>
      <c r="T705" s="24" t="n">
        <f aca="false">+T704-U704</f>
        <v>0</v>
      </c>
      <c r="U705" s="24"/>
      <c r="V705" s="58" t="str">
        <f aca="false">IF(ISERR(U705/T705),"-",U705/T705)</f>
        <v>-</v>
      </c>
      <c r="W705" s="24"/>
      <c r="X705" s="24"/>
      <c r="Y705" s="24"/>
      <c r="Z705" s="24"/>
      <c r="AA705" s="24" t="n">
        <f aca="false">SUM(W705:Z705)</f>
        <v>0</v>
      </c>
      <c r="AB705" s="58" t="str">
        <f aca="false">IF(ISERROR(1-(Z705/AA705)),"-",1-(Z705/AA705))</f>
        <v>-</v>
      </c>
      <c r="AC705" s="59" t="str">
        <f aca="false">IF(ISERROR(AA705/T705),"-",AA705/T705)</f>
        <v>-</v>
      </c>
      <c r="AD705" s="60" t="str">
        <f aca="false">IF(ISERROR(AA705/T705),"-",AA705/T705)</f>
        <v>-</v>
      </c>
      <c r="AE705" s="60" t="n">
        <v>0.95</v>
      </c>
      <c r="AF705" s="60" t="n">
        <v>0.85</v>
      </c>
      <c r="AG705" s="61"/>
      <c r="AH705" s="1"/>
      <c r="AI705" s="1"/>
      <c r="AJ705" s="1"/>
      <c r="AK705" s="1"/>
    </row>
    <row r="706" customFormat="false" ht="14.25" hidden="false" customHeight="true" outlineLevel="0" collapsed="false">
      <c r="A706" s="1"/>
      <c r="B706" s="65" t="s">
        <v>52</v>
      </c>
      <c r="C706" s="64" t="n">
        <v>45989</v>
      </c>
      <c r="D706" s="1"/>
      <c r="E706" s="24" t="n">
        <f aca="false">+E705-F705</f>
        <v>0</v>
      </c>
      <c r="F706" s="24"/>
      <c r="G706" s="58" t="str">
        <f aca="false">IF(ISERR(F706/E706),"-",F706/E706)</f>
        <v>-</v>
      </c>
      <c r="H706" s="24"/>
      <c r="I706" s="24"/>
      <c r="J706" s="24"/>
      <c r="K706" s="24"/>
      <c r="L706" s="24" t="n">
        <f aca="false">SUM(H706:K706)</f>
        <v>0</v>
      </c>
      <c r="M706" s="58" t="str">
        <f aca="false">IF(ISERROR(1-(K706/L706)),"-",1-(K706/L706))</f>
        <v>-</v>
      </c>
      <c r="N706" s="59" t="str">
        <f aca="false">IF(ISERROR(L706/E706),"-",L706/E706)</f>
        <v>-</v>
      </c>
      <c r="O706" s="60" t="str">
        <f aca="false">IF(ISERROR(L706/E706),"-",L706/E706)</f>
        <v>-</v>
      </c>
      <c r="P706" s="60" t="n">
        <v>0.950000000000107</v>
      </c>
      <c r="Q706" s="60" t="n">
        <v>0.850000000000053</v>
      </c>
      <c r="R706" s="61"/>
      <c r="S706" s="1"/>
      <c r="T706" s="24" t="n">
        <f aca="false">+T705-U705</f>
        <v>0</v>
      </c>
      <c r="U706" s="24"/>
      <c r="V706" s="58" t="str">
        <f aca="false">IF(ISERR(U706/T706),"-",U706/T706)</f>
        <v>-</v>
      </c>
      <c r="W706" s="24"/>
      <c r="X706" s="24"/>
      <c r="Y706" s="24"/>
      <c r="Z706" s="24"/>
      <c r="AA706" s="24" t="n">
        <f aca="false">SUM(W706:Z706)</f>
        <v>0</v>
      </c>
      <c r="AB706" s="58" t="str">
        <f aca="false">IF(ISERROR(1-(Z706/AA706)),"-",1-(Z706/AA706))</f>
        <v>-</v>
      </c>
      <c r="AC706" s="59" t="str">
        <f aca="false">IF(ISERROR(AA706/T706),"-",AA706/T706)</f>
        <v>-</v>
      </c>
      <c r="AD706" s="60" t="str">
        <f aca="false">IF(ISERROR(AA706/T706),"-",AA706/T706)</f>
        <v>-</v>
      </c>
      <c r="AE706" s="60" t="n">
        <v>0.95</v>
      </c>
      <c r="AF706" s="60" t="n">
        <v>0.85</v>
      </c>
      <c r="AG706" s="61"/>
      <c r="AH706" s="1"/>
      <c r="AI706" s="1"/>
      <c r="AJ706" s="1"/>
      <c r="AK706" s="1"/>
    </row>
    <row r="707" customFormat="false" ht="14.25" hidden="false" customHeight="true" outlineLevel="0" collapsed="false">
      <c r="A707" s="1"/>
      <c r="B707" s="65" t="s">
        <v>52</v>
      </c>
      <c r="C707" s="64" t="n">
        <v>45990</v>
      </c>
      <c r="D707" s="1"/>
      <c r="E707" s="24" t="n">
        <f aca="false">+E706-F706</f>
        <v>0</v>
      </c>
      <c r="F707" s="24"/>
      <c r="G707" s="58" t="str">
        <f aca="false">IF(ISERR(F707/E707),"-",F707/E707)</f>
        <v>-</v>
      </c>
      <c r="H707" s="24"/>
      <c r="I707" s="24"/>
      <c r="J707" s="24"/>
      <c r="K707" s="24"/>
      <c r="L707" s="24" t="n">
        <f aca="false">SUM(H707:K707)</f>
        <v>0</v>
      </c>
      <c r="M707" s="58" t="str">
        <f aca="false">IF(ISERROR(1-(K707/L707)),"-",1-(K707/L707))</f>
        <v>-</v>
      </c>
      <c r="N707" s="59" t="str">
        <f aca="false">IF(ISERROR(L707/E707),"-",L707/E707)</f>
        <v>-</v>
      </c>
      <c r="O707" s="60" t="str">
        <f aca="false">IF(ISERROR(L707/E707),"-",L707/E707)</f>
        <v>-</v>
      </c>
      <c r="P707" s="60" t="n">
        <v>0.950000000000107</v>
      </c>
      <c r="Q707" s="60" t="n">
        <v>0.850000000000053</v>
      </c>
      <c r="R707" s="61"/>
      <c r="S707" s="1"/>
      <c r="T707" s="24" t="n">
        <f aca="false">+T706-U706</f>
        <v>0</v>
      </c>
      <c r="U707" s="24"/>
      <c r="V707" s="58" t="str">
        <f aca="false">IF(ISERR(U707/T707),"-",U707/T707)</f>
        <v>-</v>
      </c>
      <c r="W707" s="24"/>
      <c r="X707" s="24"/>
      <c r="Y707" s="24"/>
      <c r="Z707" s="24"/>
      <c r="AA707" s="24" t="n">
        <f aca="false">SUM(W707:Z707)</f>
        <v>0</v>
      </c>
      <c r="AB707" s="58" t="str">
        <f aca="false">IF(ISERROR(1-(Z707/AA707)),"-",1-(Z707/AA707))</f>
        <v>-</v>
      </c>
      <c r="AC707" s="59" t="str">
        <f aca="false">IF(ISERROR(AA707/T707),"-",AA707/T707)</f>
        <v>-</v>
      </c>
      <c r="AD707" s="60" t="str">
        <f aca="false">IF(ISERROR(AA707/T707),"-",AA707/T707)</f>
        <v>-</v>
      </c>
      <c r="AE707" s="60" t="n">
        <v>0.95</v>
      </c>
      <c r="AF707" s="60" t="n">
        <v>0.85</v>
      </c>
      <c r="AG707" s="61"/>
      <c r="AH707" s="1"/>
      <c r="AI707" s="1"/>
      <c r="AJ707" s="1"/>
      <c r="AK707" s="1"/>
    </row>
    <row r="708" customFormat="false" ht="14.25" hidden="false" customHeight="true" outlineLevel="0" collapsed="false">
      <c r="A708" s="1"/>
      <c r="B708" s="65" t="s">
        <v>52</v>
      </c>
      <c r="C708" s="64" t="n">
        <v>45991</v>
      </c>
      <c r="D708" s="1"/>
      <c r="E708" s="24" t="n">
        <f aca="false">+E707-F707</f>
        <v>0</v>
      </c>
      <c r="F708" s="24"/>
      <c r="G708" s="58" t="str">
        <f aca="false">IF(ISERR(F708/E708),"-",F708/E708)</f>
        <v>-</v>
      </c>
      <c r="H708" s="24"/>
      <c r="I708" s="24"/>
      <c r="J708" s="24"/>
      <c r="K708" s="24"/>
      <c r="L708" s="24" t="n">
        <f aca="false">SUM(H708:K708)</f>
        <v>0</v>
      </c>
      <c r="M708" s="58" t="str">
        <f aca="false">IF(ISERROR(1-(K708/L708)),"-",1-(K708/L708))</f>
        <v>-</v>
      </c>
      <c r="N708" s="59" t="str">
        <f aca="false">IF(ISERROR(L708/E708),"-",L708/E708)</f>
        <v>-</v>
      </c>
      <c r="O708" s="60" t="str">
        <f aca="false">IF(ISERROR(L708/E708),"-",L708/E708)</f>
        <v>-</v>
      </c>
      <c r="P708" s="60" t="n">
        <v>0.950000000000107</v>
      </c>
      <c r="Q708" s="60" t="n">
        <v>0.850000000000054</v>
      </c>
      <c r="R708" s="61"/>
      <c r="S708" s="1"/>
      <c r="T708" s="24" t="n">
        <f aca="false">+T707-U707</f>
        <v>0</v>
      </c>
      <c r="U708" s="24"/>
      <c r="V708" s="58" t="str">
        <f aca="false">IF(ISERR(U708/T708),"-",U708/T708)</f>
        <v>-</v>
      </c>
      <c r="W708" s="24"/>
      <c r="X708" s="24"/>
      <c r="Y708" s="24"/>
      <c r="Z708" s="24"/>
      <c r="AA708" s="24" t="n">
        <f aca="false">SUM(W708:Z708)</f>
        <v>0</v>
      </c>
      <c r="AB708" s="58" t="str">
        <f aca="false">IF(ISERROR(1-(Z708/AA708)),"-",1-(Z708/AA708))</f>
        <v>-</v>
      </c>
      <c r="AC708" s="59" t="str">
        <f aca="false">IF(ISERROR(AA708/T708),"-",AA708/T708)</f>
        <v>-</v>
      </c>
      <c r="AD708" s="60" t="str">
        <f aca="false">IF(ISERROR(AA708/T708),"-",AA708/T708)</f>
        <v>-</v>
      </c>
      <c r="AE708" s="60" t="n">
        <v>0.95</v>
      </c>
      <c r="AF708" s="60" t="n">
        <v>0.85</v>
      </c>
      <c r="AG708" s="61"/>
      <c r="AH708" s="1"/>
      <c r="AI708" s="1"/>
      <c r="AJ708" s="1"/>
      <c r="AK708" s="1"/>
    </row>
    <row r="709" customFormat="false" ht="14.25" hidden="false" customHeight="true" outlineLevel="0" collapsed="false">
      <c r="A709" s="1"/>
      <c r="B709" s="65" t="s">
        <v>53</v>
      </c>
      <c r="C709" s="64" t="n">
        <v>45992</v>
      </c>
      <c r="D709" s="1"/>
      <c r="E709" s="24" t="n">
        <f aca="false">+E708-F708</f>
        <v>0</v>
      </c>
      <c r="F709" s="24"/>
      <c r="G709" s="58" t="str">
        <f aca="false">IF(ISERR(F709/E709),"-",F709/E709)</f>
        <v>-</v>
      </c>
      <c r="H709" s="24"/>
      <c r="I709" s="24"/>
      <c r="J709" s="24"/>
      <c r="K709" s="24"/>
      <c r="L709" s="24" t="n">
        <f aca="false">SUM(H709:K709)</f>
        <v>0</v>
      </c>
      <c r="M709" s="58" t="str">
        <f aca="false">IF(ISERROR(1-(K709/L709)),"-",1-(K709/L709))</f>
        <v>-</v>
      </c>
      <c r="N709" s="59" t="str">
        <f aca="false">IF(ISERROR(L709/E709),"-",L709/E709)</f>
        <v>-</v>
      </c>
      <c r="O709" s="60" t="str">
        <f aca="false">IF(ISERROR(L709/E709),"-",L709/E709)</f>
        <v>-</v>
      </c>
      <c r="P709" s="60" t="n">
        <v>0.950000000000107</v>
      </c>
      <c r="Q709" s="60" t="n">
        <v>0.850000000000054</v>
      </c>
      <c r="R709" s="61"/>
      <c r="S709" s="1"/>
      <c r="T709" s="24" t="n">
        <f aca="false">+T708-U708</f>
        <v>0</v>
      </c>
      <c r="U709" s="24"/>
      <c r="V709" s="58" t="str">
        <f aca="false">IF(ISERR(U709/T709),"-",U709/T709)</f>
        <v>-</v>
      </c>
      <c r="W709" s="24"/>
      <c r="X709" s="24"/>
      <c r="Y709" s="24"/>
      <c r="Z709" s="24"/>
      <c r="AA709" s="24" t="n">
        <f aca="false">SUM(W709:Z709)</f>
        <v>0</v>
      </c>
      <c r="AB709" s="58" t="str">
        <f aca="false">IF(ISERROR(1-(Z709/AA709)),"-",1-(Z709/AA709))</f>
        <v>-</v>
      </c>
      <c r="AC709" s="59" t="str">
        <f aca="false">IF(ISERROR(AA709/T709),"-",AA709/T709)</f>
        <v>-</v>
      </c>
      <c r="AD709" s="60" t="str">
        <f aca="false">IF(ISERROR(AA709/T709),"-",AA709/T709)</f>
        <v>-</v>
      </c>
      <c r="AE709" s="60" t="n">
        <v>0.95</v>
      </c>
      <c r="AF709" s="60" t="n">
        <v>0.85</v>
      </c>
      <c r="AG709" s="61"/>
      <c r="AH709" s="1"/>
      <c r="AI709" s="1"/>
      <c r="AJ709" s="1"/>
      <c r="AK709" s="1"/>
    </row>
    <row r="710" customFormat="false" ht="14.25" hidden="false" customHeight="true" outlineLevel="0" collapsed="false">
      <c r="A710" s="1"/>
      <c r="B710" s="65" t="s">
        <v>53</v>
      </c>
      <c r="C710" s="64" t="n">
        <v>45993</v>
      </c>
      <c r="D710" s="1"/>
      <c r="E710" s="24" t="n">
        <f aca="false">+E709-F709</f>
        <v>0</v>
      </c>
      <c r="F710" s="24"/>
      <c r="G710" s="58" t="str">
        <f aca="false">IF(ISERR(F710/E710),"-",F710/E710)</f>
        <v>-</v>
      </c>
      <c r="H710" s="24"/>
      <c r="I710" s="24"/>
      <c r="J710" s="24"/>
      <c r="K710" s="24"/>
      <c r="L710" s="24" t="n">
        <f aca="false">SUM(H710:K710)</f>
        <v>0</v>
      </c>
      <c r="M710" s="58" t="str">
        <f aca="false">IF(ISERROR(1-(K710/L710)),"-",1-(K710/L710))</f>
        <v>-</v>
      </c>
      <c r="N710" s="59" t="str">
        <f aca="false">IF(ISERROR(L710/E710),"-",L710/E710)</f>
        <v>-</v>
      </c>
      <c r="O710" s="60" t="str">
        <f aca="false">IF(ISERROR(L710/E710),"-",L710/E710)</f>
        <v>-</v>
      </c>
      <c r="P710" s="60" t="n">
        <v>0.950000000000107</v>
      </c>
      <c r="Q710" s="60" t="n">
        <v>0.850000000000054</v>
      </c>
      <c r="R710" s="61"/>
      <c r="S710" s="1"/>
      <c r="T710" s="24" t="n">
        <f aca="false">+T709-U709</f>
        <v>0</v>
      </c>
      <c r="U710" s="24"/>
      <c r="V710" s="58" t="str">
        <f aca="false">IF(ISERR(U710/T710),"-",U710/T710)</f>
        <v>-</v>
      </c>
      <c r="W710" s="24"/>
      <c r="X710" s="24"/>
      <c r="Y710" s="24"/>
      <c r="Z710" s="24"/>
      <c r="AA710" s="24" t="n">
        <f aca="false">SUM(W710:Z710)</f>
        <v>0</v>
      </c>
      <c r="AB710" s="58" t="str">
        <f aca="false">IF(ISERROR(1-(Z710/AA710)),"-",1-(Z710/AA710))</f>
        <v>-</v>
      </c>
      <c r="AC710" s="59" t="str">
        <f aca="false">IF(ISERROR(AA710/T710),"-",AA710/T710)</f>
        <v>-</v>
      </c>
      <c r="AD710" s="60" t="str">
        <f aca="false">IF(ISERROR(AA710/T710),"-",AA710/T710)</f>
        <v>-</v>
      </c>
      <c r="AE710" s="60" t="n">
        <v>0.95</v>
      </c>
      <c r="AF710" s="60" t="n">
        <v>0.85</v>
      </c>
      <c r="AG710" s="61"/>
      <c r="AH710" s="1"/>
      <c r="AI710" s="1"/>
      <c r="AJ710" s="1"/>
      <c r="AK710" s="1"/>
    </row>
    <row r="711" customFormat="false" ht="14.25" hidden="false" customHeight="true" outlineLevel="0" collapsed="false">
      <c r="A711" s="1"/>
      <c r="B711" s="65" t="s">
        <v>53</v>
      </c>
      <c r="C711" s="64" t="n">
        <v>45994</v>
      </c>
      <c r="D711" s="1"/>
      <c r="E711" s="24" t="n">
        <f aca="false">+E710-F710</f>
        <v>0</v>
      </c>
      <c r="F711" s="24"/>
      <c r="G711" s="58" t="str">
        <f aca="false">IF(ISERR(F711/E711),"-",F711/E711)</f>
        <v>-</v>
      </c>
      <c r="H711" s="24"/>
      <c r="I711" s="24"/>
      <c r="J711" s="24"/>
      <c r="K711" s="24"/>
      <c r="L711" s="24" t="n">
        <f aca="false">SUM(H711:K711)</f>
        <v>0</v>
      </c>
      <c r="M711" s="58" t="str">
        <f aca="false">IF(ISERROR(1-(K711/L711)),"-",1-(K711/L711))</f>
        <v>-</v>
      </c>
      <c r="N711" s="59" t="str">
        <f aca="false">IF(ISERROR(L711/E711),"-",L711/E711)</f>
        <v>-</v>
      </c>
      <c r="O711" s="60" t="str">
        <f aca="false">IF(ISERROR(L711/E711),"-",L711/E711)</f>
        <v>-</v>
      </c>
      <c r="P711" s="60" t="n">
        <v>0.950000000000107</v>
      </c>
      <c r="Q711" s="60" t="n">
        <v>0.850000000000054</v>
      </c>
      <c r="R711" s="61"/>
      <c r="S711" s="1"/>
      <c r="T711" s="24" t="n">
        <f aca="false">+T710-U710</f>
        <v>0</v>
      </c>
      <c r="U711" s="24"/>
      <c r="V711" s="58" t="str">
        <f aca="false">IF(ISERR(U711/T711),"-",U711/T711)</f>
        <v>-</v>
      </c>
      <c r="W711" s="24"/>
      <c r="X711" s="24"/>
      <c r="Y711" s="24"/>
      <c r="Z711" s="24"/>
      <c r="AA711" s="24" t="n">
        <f aca="false">SUM(W711:Z711)</f>
        <v>0</v>
      </c>
      <c r="AB711" s="58" t="str">
        <f aca="false">IF(ISERROR(1-(Z711/AA711)),"-",1-(Z711/AA711))</f>
        <v>-</v>
      </c>
      <c r="AC711" s="59" t="str">
        <f aca="false">IF(ISERROR(AA711/T711),"-",AA711/T711)</f>
        <v>-</v>
      </c>
      <c r="AD711" s="60" t="str">
        <f aca="false">IF(ISERROR(AA711/T711),"-",AA711/T711)</f>
        <v>-</v>
      </c>
      <c r="AE711" s="60" t="n">
        <v>0.95</v>
      </c>
      <c r="AF711" s="60" t="n">
        <v>0.85</v>
      </c>
      <c r="AG711" s="61"/>
      <c r="AH711" s="1"/>
      <c r="AI711" s="1"/>
      <c r="AJ711" s="1"/>
      <c r="AK711" s="1"/>
    </row>
    <row r="712" customFormat="false" ht="14.25" hidden="false" customHeight="true" outlineLevel="0" collapsed="false">
      <c r="A712" s="1"/>
      <c r="B712" s="65" t="s">
        <v>53</v>
      </c>
      <c r="C712" s="64" t="n">
        <v>45995</v>
      </c>
      <c r="D712" s="1"/>
      <c r="E712" s="24" t="n">
        <f aca="false">+E711-F711</f>
        <v>0</v>
      </c>
      <c r="F712" s="24"/>
      <c r="G712" s="58" t="str">
        <f aca="false">IF(ISERR(F712/E712),"-",F712/E712)</f>
        <v>-</v>
      </c>
      <c r="H712" s="24"/>
      <c r="I712" s="24"/>
      <c r="J712" s="24"/>
      <c r="K712" s="24"/>
      <c r="L712" s="24" t="n">
        <f aca="false">SUM(H712:K712)</f>
        <v>0</v>
      </c>
      <c r="M712" s="58" t="str">
        <f aca="false">IF(ISERROR(1-(K712/L712)),"-",1-(K712/L712))</f>
        <v>-</v>
      </c>
      <c r="N712" s="59" t="str">
        <f aca="false">IF(ISERROR(L712/E712),"-",L712/E712)</f>
        <v>-</v>
      </c>
      <c r="O712" s="60" t="str">
        <f aca="false">IF(ISERROR(L712/E712),"-",L712/E712)</f>
        <v>-</v>
      </c>
      <c r="P712" s="60" t="n">
        <v>0.950000000000108</v>
      </c>
      <c r="Q712" s="60" t="n">
        <v>0.850000000000054</v>
      </c>
      <c r="R712" s="61"/>
      <c r="S712" s="1"/>
      <c r="T712" s="24" t="n">
        <f aca="false">+T711-U711</f>
        <v>0</v>
      </c>
      <c r="U712" s="24"/>
      <c r="V712" s="58" t="str">
        <f aca="false">IF(ISERR(U712/T712),"-",U712/T712)</f>
        <v>-</v>
      </c>
      <c r="W712" s="24"/>
      <c r="X712" s="24"/>
      <c r="Y712" s="24"/>
      <c r="Z712" s="24"/>
      <c r="AA712" s="24" t="n">
        <f aca="false">SUM(W712:Z712)</f>
        <v>0</v>
      </c>
      <c r="AB712" s="58" t="str">
        <f aca="false">IF(ISERROR(1-(Z712/AA712)),"-",1-(Z712/AA712))</f>
        <v>-</v>
      </c>
      <c r="AC712" s="59" t="str">
        <f aca="false">IF(ISERROR(AA712/T712),"-",AA712/T712)</f>
        <v>-</v>
      </c>
      <c r="AD712" s="60" t="str">
        <f aca="false">IF(ISERROR(AA712/T712),"-",AA712/T712)</f>
        <v>-</v>
      </c>
      <c r="AE712" s="60" t="n">
        <v>0.95</v>
      </c>
      <c r="AF712" s="60" t="n">
        <v>0.85</v>
      </c>
      <c r="AG712" s="61"/>
      <c r="AH712" s="1"/>
      <c r="AI712" s="1"/>
      <c r="AJ712" s="1"/>
      <c r="AK712" s="1"/>
    </row>
    <row r="713" customFormat="false" ht="14.25" hidden="false" customHeight="true" outlineLevel="0" collapsed="false">
      <c r="A713" s="1"/>
      <c r="B713" s="65" t="s">
        <v>53</v>
      </c>
      <c r="C713" s="64" t="n">
        <v>45996</v>
      </c>
      <c r="D713" s="1"/>
      <c r="E713" s="24" t="n">
        <f aca="false">+E712-F712</f>
        <v>0</v>
      </c>
      <c r="F713" s="24"/>
      <c r="G713" s="58" t="str">
        <f aca="false">IF(ISERR(F713/E713),"-",F713/E713)</f>
        <v>-</v>
      </c>
      <c r="H713" s="24"/>
      <c r="I713" s="24"/>
      <c r="J713" s="24"/>
      <c r="K713" s="24"/>
      <c r="L713" s="24" t="n">
        <f aca="false">SUM(H713:K713)</f>
        <v>0</v>
      </c>
      <c r="M713" s="58" t="str">
        <f aca="false">IF(ISERROR(1-(K713/L713)),"-",1-(K713/L713))</f>
        <v>-</v>
      </c>
      <c r="N713" s="59" t="str">
        <f aca="false">IF(ISERROR(L713/E713),"-",L713/E713)</f>
        <v>-</v>
      </c>
      <c r="O713" s="60" t="str">
        <f aca="false">IF(ISERROR(L713/E713),"-",L713/E713)</f>
        <v>-</v>
      </c>
      <c r="P713" s="60" t="n">
        <v>0.950000000000108</v>
      </c>
      <c r="Q713" s="60" t="n">
        <v>0.850000000000054</v>
      </c>
      <c r="R713" s="61"/>
      <c r="S713" s="1"/>
      <c r="T713" s="24" t="n">
        <f aca="false">+T712-U712</f>
        <v>0</v>
      </c>
      <c r="U713" s="24"/>
      <c r="V713" s="58" t="str">
        <f aca="false">IF(ISERR(U713/T713),"-",U713/T713)</f>
        <v>-</v>
      </c>
      <c r="W713" s="24"/>
      <c r="X713" s="24"/>
      <c r="Y713" s="24"/>
      <c r="Z713" s="24"/>
      <c r="AA713" s="24" t="n">
        <f aca="false">SUM(W713:Z713)</f>
        <v>0</v>
      </c>
      <c r="AB713" s="58" t="str">
        <f aca="false">IF(ISERROR(1-(Z713/AA713)),"-",1-(Z713/AA713))</f>
        <v>-</v>
      </c>
      <c r="AC713" s="59" t="str">
        <f aca="false">IF(ISERROR(AA713/T713),"-",AA713/T713)</f>
        <v>-</v>
      </c>
      <c r="AD713" s="60" t="str">
        <f aca="false">IF(ISERROR(AA713/T713),"-",AA713/T713)</f>
        <v>-</v>
      </c>
      <c r="AE713" s="60" t="n">
        <v>0.95</v>
      </c>
      <c r="AF713" s="60" t="n">
        <v>0.85</v>
      </c>
      <c r="AG713" s="61"/>
      <c r="AH713" s="1"/>
      <c r="AI713" s="1"/>
      <c r="AJ713" s="1"/>
      <c r="AK713" s="1"/>
    </row>
    <row r="714" customFormat="false" ht="14.25" hidden="false" customHeight="true" outlineLevel="0" collapsed="false">
      <c r="A714" s="1"/>
      <c r="B714" s="65" t="s">
        <v>53</v>
      </c>
      <c r="C714" s="64" t="n">
        <v>45997</v>
      </c>
      <c r="D714" s="1"/>
      <c r="E714" s="24" t="n">
        <f aca="false">+E713-F713</f>
        <v>0</v>
      </c>
      <c r="F714" s="24"/>
      <c r="G714" s="58" t="str">
        <f aca="false">IF(ISERR(F714/E714),"-",F714/E714)</f>
        <v>-</v>
      </c>
      <c r="H714" s="24"/>
      <c r="I714" s="24"/>
      <c r="J714" s="24"/>
      <c r="K714" s="24"/>
      <c r="L714" s="24" t="n">
        <f aca="false">SUM(H714:K714)</f>
        <v>0</v>
      </c>
      <c r="M714" s="58" t="str">
        <f aca="false">IF(ISERROR(1-(K714/L714)),"-",1-(K714/L714))</f>
        <v>-</v>
      </c>
      <c r="N714" s="59" t="str">
        <f aca="false">IF(ISERROR(L714/E714),"-",L714/E714)</f>
        <v>-</v>
      </c>
      <c r="O714" s="60" t="str">
        <f aca="false">IF(ISERROR(L714/E714),"-",L714/E714)</f>
        <v>-</v>
      </c>
      <c r="P714" s="60" t="n">
        <v>0.950000000000108</v>
      </c>
      <c r="Q714" s="60" t="n">
        <v>0.850000000000054</v>
      </c>
      <c r="R714" s="61"/>
      <c r="S714" s="1"/>
      <c r="T714" s="24" t="n">
        <f aca="false">+T713-U713</f>
        <v>0</v>
      </c>
      <c r="U714" s="24"/>
      <c r="V714" s="58" t="str">
        <f aca="false">IF(ISERR(U714/T714),"-",U714/T714)</f>
        <v>-</v>
      </c>
      <c r="W714" s="24"/>
      <c r="X714" s="24"/>
      <c r="Y714" s="24"/>
      <c r="Z714" s="24"/>
      <c r="AA714" s="24" t="n">
        <f aca="false">SUM(W714:Z714)</f>
        <v>0</v>
      </c>
      <c r="AB714" s="58" t="str">
        <f aca="false">IF(ISERROR(1-(Z714/AA714)),"-",1-(Z714/AA714))</f>
        <v>-</v>
      </c>
      <c r="AC714" s="59" t="str">
        <f aca="false">IF(ISERROR(AA714/T714),"-",AA714/T714)</f>
        <v>-</v>
      </c>
      <c r="AD714" s="60" t="str">
        <f aca="false">IF(ISERROR(AA714/T714),"-",AA714/T714)</f>
        <v>-</v>
      </c>
      <c r="AE714" s="60" t="n">
        <v>0.95</v>
      </c>
      <c r="AF714" s="60" t="n">
        <v>0.85</v>
      </c>
      <c r="AG714" s="61"/>
      <c r="AH714" s="1"/>
      <c r="AI714" s="1"/>
      <c r="AJ714" s="1"/>
      <c r="AK714" s="1"/>
    </row>
    <row r="715" customFormat="false" ht="14.25" hidden="false" customHeight="true" outlineLevel="0" collapsed="false">
      <c r="A715" s="1"/>
      <c r="B715" s="65" t="s">
        <v>53</v>
      </c>
      <c r="C715" s="64" t="n">
        <v>45998</v>
      </c>
      <c r="D715" s="1"/>
      <c r="E715" s="24" t="n">
        <f aca="false">+E714-F714</f>
        <v>0</v>
      </c>
      <c r="F715" s="24"/>
      <c r="G715" s="58" t="str">
        <f aca="false">IF(ISERR(F715/E715),"-",F715/E715)</f>
        <v>-</v>
      </c>
      <c r="H715" s="24"/>
      <c r="I715" s="24"/>
      <c r="J715" s="24"/>
      <c r="K715" s="24"/>
      <c r="L715" s="24" t="n">
        <f aca="false">SUM(H715:K715)</f>
        <v>0</v>
      </c>
      <c r="M715" s="58" t="str">
        <f aca="false">IF(ISERROR(1-(K715/L715)),"-",1-(K715/L715))</f>
        <v>-</v>
      </c>
      <c r="N715" s="59" t="str">
        <f aca="false">IF(ISERROR(L715/E715),"-",L715/E715)</f>
        <v>-</v>
      </c>
      <c r="O715" s="60" t="str">
        <f aca="false">IF(ISERROR(L715/E715),"-",L715/E715)</f>
        <v>-</v>
      </c>
      <c r="P715" s="60" t="n">
        <v>0.950000000000108</v>
      </c>
      <c r="Q715" s="60" t="n">
        <v>0.850000000000054</v>
      </c>
      <c r="R715" s="61"/>
      <c r="S715" s="1"/>
      <c r="T715" s="24" t="n">
        <f aca="false">+T714-U714</f>
        <v>0</v>
      </c>
      <c r="U715" s="24"/>
      <c r="V715" s="58" t="str">
        <f aca="false">IF(ISERR(U715/T715),"-",U715/T715)</f>
        <v>-</v>
      </c>
      <c r="W715" s="24"/>
      <c r="X715" s="24"/>
      <c r="Y715" s="24"/>
      <c r="Z715" s="24"/>
      <c r="AA715" s="24" t="n">
        <f aca="false">SUM(W715:Z715)</f>
        <v>0</v>
      </c>
      <c r="AB715" s="58" t="str">
        <f aca="false">IF(ISERROR(1-(Z715/AA715)),"-",1-(Z715/AA715))</f>
        <v>-</v>
      </c>
      <c r="AC715" s="59" t="str">
        <f aca="false">IF(ISERROR(AA715/T715),"-",AA715/T715)</f>
        <v>-</v>
      </c>
      <c r="AD715" s="60" t="str">
        <f aca="false">IF(ISERROR(AA715/T715),"-",AA715/T715)</f>
        <v>-</v>
      </c>
      <c r="AE715" s="60" t="n">
        <v>0.95</v>
      </c>
      <c r="AF715" s="60" t="n">
        <v>0.85</v>
      </c>
      <c r="AG715" s="61"/>
      <c r="AH715" s="1"/>
      <c r="AI715" s="1"/>
      <c r="AJ715" s="1"/>
      <c r="AK715" s="1"/>
    </row>
    <row r="716" customFormat="false" ht="14.25" hidden="false" customHeight="true" outlineLevel="0" collapsed="false">
      <c r="A716" s="1"/>
      <c r="B716" s="65" t="s">
        <v>53</v>
      </c>
      <c r="C716" s="64" t="n">
        <v>45999</v>
      </c>
      <c r="D716" s="1"/>
      <c r="E716" s="24" t="n">
        <f aca="false">+E715-F715</f>
        <v>0</v>
      </c>
      <c r="F716" s="24"/>
      <c r="G716" s="58" t="str">
        <f aca="false">IF(ISERR(F716/E716),"-",F716/E716)</f>
        <v>-</v>
      </c>
      <c r="H716" s="24"/>
      <c r="I716" s="24"/>
      <c r="J716" s="24"/>
      <c r="K716" s="24"/>
      <c r="L716" s="24" t="n">
        <f aca="false">SUM(H716:K716)</f>
        <v>0</v>
      </c>
      <c r="M716" s="58" t="str">
        <f aca="false">IF(ISERROR(1-(K716/L716)),"-",1-(K716/L716))</f>
        <v>-</v>
      </c>
      <c r="N716" s="59" t="str">
        <f aca="false">IF(ISERROR(L716/E716),"-",L716/E716)</f>
        <v>-</v>
      </c>
      <c r="O716" s="60" t="str">
        <f aca="false">IF(ISERROR(L716/E716),"-",L716/E716)</f>
        <v>-</v>
      </c>
      <c r="P716" s="60" t="n">
        <v>0.950000000000108</v>
      </c>
      <c r="Q716" s="60" t="n">
        <v>0.850000000000054</v>
      </c>
      <c r="R716" s="61"/>
      <c r="S716" s="1"/>
      <c r="T716" s="24" t="n">
        <f aca="false">+T715-U715</f>
        <v>0</v>
      </c>
      <c r="U716" s="24"/>
      <c r="V716" s="58" t="str">
        <f aca="false">IF(ISERR(U716/T716),"-",U716/T716)</f>
        <v>-</v>
      </c>
      <c r="W716" s="24"/>
      <c r="X716" s="24"/>
      <c r="Y716" s="24"/>
      <c r="Z716" s="24"/>
      <c r="AA716" s="24" t="n">
        <f aca="false">SUM(W716:Z716)</f>
        <v>0</v>
      </c>
      <c r="AB716" s="58" t="str">
        <f aca="false">IF(ISERROR(1-(Z716/AA716)),"-",1-(Z716/AA716))</f>
        <v>-</v>
      </c>
      <c r="AC716" s="59" t="str">
        <f aca="false">IF(ISERROR(AA716/T716),"-",AA716/T716)</f>
        <v>-</v>
      </c>
      <c r="AD716" s="60" t="str">
        <f aca="false">IF(ISERROR(AA716/T716),"-",AA716/T716)</f>
        <v>-</v>
      </c>
      <c r="AE716" s="60" t="n">
        <v>0.95</v>
      </c>
      <c r="AF716" s="60" t="n">
        <v>0.85</v>
      </c>
      <c r="AG716" s="61"/>
      <c r="AH716" s="1"/>
      <c r="AI716" s="1"/>
      <c r="AJ716" s="1"/>
      <c r="AK716" s="1"/>
    </row>
    <row r="717" customFormat="false" ht="14.25" hidden="false" customHeight="true" outlineLevel="0" collapsed="false">
      <c r="A717" s="1"/>
      <c r="B717" s="65" t="s">
        <v>53</v>
      </c>
      <c r="C717" s="64" t="n">
        <v>46000</v>
      </c>
      <c r="D717" s="1"/>
      <c r="E717" s="24" t="n">
        <f aca="false">+E716-F716</f>
        <v>0</v>
      </c>
      <c r="F717" s="24"/>
      <c r="G717" s="58" t="str">
        <f aca="false">IF(ISERR(F717/E717),"-",F717/E717)</f>
        <v>-</v>
      </c>
      <c r="H717" s="24"/>
      <c r="I717" s="24"/>
      <c r="J717" s="24"/>
      <c r="K717" s="24"/>
      <c r="L717" s="24" t="n">
        <f aca="false">SUM(H717:K717)</f>
        <v>0</v>
      </c>
      <c r="M717" s="58" t="str">
        <f aca="false">IF(ISERROR(1-(K717/L717)),"-",1-(K717/L717))</f>
        <v>-</v>
      </c>
      <c r="N717" s="59" t="str">
        <f aca="false">IF(ISERROR(L717/E717),"-",L717/E717)</f>
        <v>-</v>
      </c>
      <c r="O717" s="60" t="str">
        <f aca="false">IF(ISERROR(L717/E717),"-",L717/E717)</f>
        <v>-</v>
      </c>
      <c r="P717" s="60" t="n">
        <v>0.950000000000108</v>
      </c>
      <c r="Q717" s="60" t="n">
        <v>0.850000000000054</v>
      </c>
      <c r="R717" s="61"/>
      <c r="S717" s="1"/>
      <c r="T717" s="24" t="n">
        <f aca="false">+T716-U716</f>
        <v>0</v>
      </c>
      <c r="U717" s="24"/>
      <c r="V717" s="58" t="str">
        <f aca="false">IF(ISERR(U717/T717),"-",U717/T717)</f>
        <v>-</v>
      </c>
      <c r="W717" s="24"/>
      <c r="X717" s="24"/>
      <c r="Y717" s="24"/>
      <c r="Z717" s="24"/>
      <c r="AA717" s="24" t="n">
        <f aca="false">SUM(W717:Z717)</f>
        <v>0</v>
      </c>
      <c r="AB717" s="58" t="str">
        <f aca="false">IF(ISERROR(1-(Z717/AA717)),"-",1-(Z717/AA717))</f>
        <v>-</v>
      </c>
      <c r="AC717" s="59" t="str">
        <f aca="false">IF(ISERROR(AA717/T717),"-",AA717/T717)</f>
        <v>-</v>
      </c>
      <c r="AD717" s="60" t="str">
        <f aca="false">IF(ISERROR(AA717/T717),"-",AA717/T717)</f>
        <v>-</v>
      </c>
      <c r="AE717" s="60" t="n">
        <v>0.95</v>
      </c>
      <c r="AF717" s="60" t="n">
        <v>0.85</v>
      </c>
      <c r="AG717" s="61"/>
      <c r="AH717" s="1"/>
      <c r="AI717" s="1"/>
      <c r="AJ717" s="1"/>
      <c r="AK717" s="1"/>
    </row>
    <row r="718" customFormat="false" ht="14.25" hidden="false" customHeight="true" outlineLevel="0" collapsed="false">
      <c r="A718" s="1"/>
      <c r="B718" s="65" t="s">
        <v>53</v>
      </c>
      <c r="C718" s="64" t="n">
        <v>46001</v>
      </c>
      <c r="D718" s="1"/>
      <c r="E718" s="24" t="n">
        <f aca="false">+E717-F717</f>
        <v>0</v>
      </c>
      <c r="F718" s="24"/>
      <c r="G718" s="58" t="str">
        <f aca="false">IF(ISERR(F718/E718),"-",F718/E718)</f>
        <v>-</v>
      </c>
      <c r="H718" s="24"/>
      <c r="I718" s="24"/>
      <c r="J718" s="24"/>
      <c r="K718" s="24"/>
      <c r="L718" s="24" t="n">
        <f aca="false">SUM(H718:K718)</f>
        <v>0</v>
      </c>
      <c r="M718" s="58" t="str">
        <f aca="false">IF(ISERROR(1-(K718/L718)),"-",1-(K718/L718))</f>
        <v>-</v>
      </c>
      <c r="N718" s="59" t="str">
        <f aca="false">IF(ISERROR(L718/E718),"-",L718/E718)</f>
        <v>-</v>
      </c>
      <c r="O718" s="60" t="str">
        <f aca="false">IF(ISERROR(L718/E718),"-",L718/E718)</f>
        <v>-</v>
      </c>
      <c r="P718" s="60" t="n">
        <v>0.950000000000108</v>
      </c>
      <c r="Q718" s="60" t="n">
        <v>0.850000000000054</v>
      </c>
      <c r="R718" s="61"/>
      <c r="S718" s="1"/>
      <c r="T718" s="24" t="n">
        <f aca="false">+T717-U717</f>
        <v>0</v>
      </c>
      <c r="U718" s="24"/>
      <c r="V718" s="58" t="str">
        <f aca="false">IF(ISERR(U718/T718),"-",U718/T718)</f>
        <v>-</v>
      </c>
      <c r="W718" s="24"/>
      <c r="X718" s="24"/>
      <c r="Y718" s="24"/>
      <c r="Z718" s="24"/>
      <c r="AA718" s="24" t="n">
        <f aca="false">SUM(W718:Z718)</f>
        <v>0</v>
      </c>
      <c r="AB718" s="58" t="str">
        <f aca="false">IF(ISERROR(1-(Z718/AA718)),"-",1-(Z718/AA718))</f>
        <v>-</v>
      </c>
      <c r="AC718" s="59" t="str">
        <f aca="false">IF(ISERROR(AA718/T718),"-",AA718/T718)</f>
        <v>-</v>
      </c>
      <c r="AD718" s="60" t="str">
        <f aca="false">IF(ISERROR(AA718/T718),"-",AA718/T718)</f>
        <v>-</v>
      </c>
      <c r="AE718" s="60" t="n">
        <v>0.95</v>
      </c>
      <c r="AF718" s="60" t="n">
        <v>0.85</v>
      </c>
      <c r="AG718" s="61"/>
      <c r="AH718" s="1"/>
      <c r="AI718" s="1"/>
      <c r="AJ718" s="1"/>
      <c r="AK718" s="1"/>
    </row>
    <row r="719" customFormat="false" ht="14.25" hidden="false" customHeight="true" outlineLevel="0" collapsed="false">
      <c r="A719" s="1"/>
      <c r="B719" s="65" t="s">
        <v>53</v>
      </c>
      <c r="C719" s="64" t="n">
        <v>46002</v>
      </c>
      <c r="D719" s="1"/>
      <c r="E719" s="24" t="n">
        <f aca="false">+E718-F718</f>
        <v>0</v>
      </c>
      <c r="F719" s="24"/>
      <c r="G719" s="58" t="str">
        <f aca="false">IF(ISERR(F719/E719),"-",F719/E719)</f>
        <v>-</v>
      </c>
      <c r="H719" s="24"/>
      <c r="I719" s="24"/>
      <c r="J719" s="24"/>
      <c r="K719" s="24"/>
      <c r="L719" s="24" t="n">
        <f aca="false">SUM(H719:K719)</f>
        <v>0</v>
      </c>
      <c r="M719" s="58" t="str">
        <f aca="false">IF(ISERROR(1-(K719/L719)),"-",1-(K719/L719))</f>
        <v>-</v>
      </c>
      <c r="N719" s="59" t="str">
        <f aca="false">IF(ISERROR(L719/E719),"-",L719/E719)</f>
        <v>-</v>
      </c>
      <c r="O719" s="60" t="str">
        <f aca="false">IF(ISERROR(L719/E719),"-",L719/E719)</f>
        <v>-</v>
      </c>
      <c r="P719" s="60" t="n">
        <v>0.950000000000109</v>
      </c>
      <c r="Q719" s="60" t="n">
        <v>0.850000000000054</v>
      </c>
      <c r="R719" s="61"/>
      <c r="S719" s="1"/>
      <c r="T719" s="24" t="n">
        <f aca="false">+T718-U718</f>
        <v>0</v>
      </c>
      <c r="U719" s="24"/>
      <c r="V719" s="58" t="str">
        <f aca="false">IF(ISERR(U719/T719),"-",U719/T719)</f>
        <v>-</v>
      </c>
      <c r="W719" s="24"/>
      <c r="X719" s="24"/>
      <c r="Y719" s="24"/>
      <c r="Z719" s="24"/>
      <c r="AA719" s="24" t="n">
        <f aca="false">SUM(W719:Z719)</f>
        <v>0</v>
      </c>
      <c r="AB719" s="58" t="str">
        <f aca="false">IF(ISERROR(1-(Z719/AA719)),"-",1-(Z719/AA719))</f>
        <v>-</v>
      </c>
      <c r="AC719" s="59" t="str">
        <f aca="false">IF(ISERROR(AA719/T719),"-",AA719/T719)</f>
        <v>-</v>
      </c>
      <c r="AD719" s="60" t="str">
        <f aca="false">IF(ISERROR(AA719/T719),"-",AA719/T719)</f>
        <v>-</v>
      </c>
      <c r="AE719" s="60" t="n">
        <v>0.95</v>
      </c>
      <c r="AF719" s="60" t="n">
        <v>0.85</v>
      </c>
      <c r="AG719" s="61"/>
      <c r="AH719" s="1"/>
      <c r="AI719" s="1"/>
      <c r="AJ719" s="1"/>
      <c r="AK719" s="1"/>
    </row>
    <row r="720" customFormat="false" ht="14.25" hidden="false" customHeight="true" outlineLevel="0" collapsed="false">
      <c r="A720" s="1"/>
      <c r="B720" s="65" t="s">
        <v>53</v>
      </c>
      <c r="C720" s="64" t="n">
        <v>46003</v>
      </c>
      <c r="D720" s="1"/>
      <c r="E720" s="24" t="n">
        <f aca="false">+E719-F719</f>
        <v>0</v>
      </c>
      <c r="F720" s="24"/>
      <c r="G720" s="58" t="str">
        <f aca="false">IF(ISERR(F720/E720),"-",F720/E720)</f>
        <v>-</v>
      </c>
      <c r="H720" s="24"/>
      <c r="I720" s="24"/>
      <c r="J720" s="24"/>
      <c r="K720" s="24"/>
      <c r="L720" s="24" t="n">
        <f aca="false">SUM(H720:K720)</f>
        <v>0</v>
      </c>
      <c r="M720" s="58" t="str">
        <f aca="false">IF(ISERROR(1-(K720/L720)),"-",1-(K720/L720))</f>
        <v>-</v>
      </c>
      <c r="N720" s="59" t="str">
        <f aca="false">IF(ISERROR(L720/E720),"-",L720/E720)</f>
        <v>-</v>
      </c>
      <c r="O720" s="60" t="str">
        <f aca="false">IF(ISERROR(L720/E720),"-",L720/E720)</f>
        <v>-</v>
      </c>
      <c r="P720" s="60" t="n">
        <v>0.950000000000109</v>
      </c>
      <c r="Q720" s="60" t="n">
        <v>0.850000000000054</v>
      </c>
      <c r="R720" s="61"/>
      <c r="S720" s="1"/>
      <c r="T720" s="24" t="n">
        <f aca="false">+T719-U719</f>
        <v>0</v>
      </c>
      <c r="U720" s="24"/>
      <c r="V720" s="58" t="str">
        <f aca="false">IF(ISERR(U720/T720),"-",U720/T720)</f>
        <v>-</v>
      </c>
      <c r="W720" s="24"/>
      <c r="X720" s="24"/>
      <c r="Y720" s="24"/>
      <c r="Z720" s="24"/>
      <c r="AA720" s="24" t="n">
        <f aca="false">SUM(W720:Z720)</f>
        <v>0</v>
      </c>
      <c r="AB720" s="58" t="str">
        <f aca="false">IF(ISERROR(1-(Z720/AA720)),"-",1-(Z720/AA720))</f>
        <v>-</v>
      </c>
      <c r="AC720" s="59" t="str">
        <f aca="false">IF(ISERROR(AA720/T720),"-",AA720/T720)</f>
        <v>-</v>
      </c>
      <c r="AD720" s="60" t="str">
        <f aca="false">IF(ISERROR(AA720/T720),"-",AA720/T720)</f>
        <v>-</v>
      </c>
      <c r="AE720" s="60" t="n">
        <v>0.95</v>
      </c>
      <c r="AF720" s="60" t="n">
        <v>0.85</v>
      </c>
      <c r="AG720" s="61"/>
      <c r="AH720" s="1"/>
      <c r="AI720" s="1"/>
      <c r="AJ720" s="1"/>
      <c r="AK720" s="1"/>
    </row>
    <row r="721" customFormat="false" ht="14.25" hidden="false" customHeight="true" outlineLevel="0" collapsed="false">
      <c r="A721" s="1"/>
      <c r="B721" s="65" t="s">
        <v>53</v>
      </c>
      <c r="C721" s="64" t="n">
        <v>46004</v>
      </c>
      <c r="D721" s="1"/>
      <c r="E721" s="24" t="n">
        <f aca="false">+E720-F720</f>
        <v>0</v>
      </c>
      <c r="F721" s="24"/>
      <c r="G721" s="58" t="str">
        <f aca="false">IF(ISERR(F721/E721),"-",F721/E721)</f>
        <v>-</v>
      </c>
      <c r="H721" s="24"/>
      <c r="I721" s="24"/>
      <c r="J721" s="24"/>
      <c r="K721" s="24"/>
      <c r="L721" s="24" t="n">
        <f aca="false">SUM(H721:K721)</f>
        <v>0</v>
      </c>
      <c r="M721" s="58" t="str">
        <f aca="false">IF(ISERROR(1-(K721/L721)),"-",1-(K721/L721))</f>
        <v>-</v>
      </c>
      <c r="N721" s="59" t="str">
        <f aca="false">IF(ISERROR(L721/E721),"-",L721/E721)</f>
        <v>-</v>
      </c>
      <c r="O721" s="60" t="str">
        <f aca="false">IF(ISERROR(L721/E721),"-",L721/E721)</f>
        <v>-</v>
      </c>
      <c r="P721" s="60" t="n">
        <v>0.950000000000109</v>
      </c>
      <c r="Q721" s="60" t="n">
        <v>0.850000000000055</v>
      </c>
      <c r="R721" s="61"/>
      <c r="S721" s="1"/>
      <c r="T721" s="24" t="n">
        <f aca="false">+T720-U720</f>
        <v>0</v>
      </c>
      <c r="U721" s="24"/>
      <c r="V721" s="58" t="str">
        <f aca="false">IF(ISERR(U721/T721),"-",U721/T721)</f>
        <v>-</v>
      </c>
      <c r="W721" s="24"/>
      <c r="X721" s="24"/>
      <c r="Y721" s="24"/>
      <c r="Z721" s="24"/>
      <c r="AA721" s="24" t="n">
        <f aca="false">SUM(W721:Z721)</f>
        <v>0</v>
      </c>
      <c r="AB721" s="58" t="str">
        <f aca="false">IF(ISERROR(1-(Z721/AA721)),"-",1-(Z721/AA721))</f>
        <v>-</v>
      </c>
      <c r="AC721" s="59" t="str">
        <f aca="false">IF(ISERROR(AA721/T721),"-",AA721/T721)</f>
        <v>-</v>
      </c>
      <c r="AD721" s="60" t="str">
        <f aca="false">IF(ISERROR(AA721/T721),"-",AA721/T721)</f>
        <v>-</v>
      </c>
      <c r="AE721" s="60" t="n">
        <v>0.95</v>
      </c>
      <c r="AF721" s="60" t="n">
        <v>0.85</v>
      </c>
      <c r="AG721" s="61"/>
      <c r="AH721" s="1"/>
      <c r="AI721" s="1"/>
      <c r="AJ721" s="1"/>
      <c r="AK721" s="1"/>
    </row>
    <row r="722" customFormat="false" ht="14.25" hidden="false" customHeight="true" outlineLevel="0" collapsed="false">
      <c r="A722" s="1"/>
      <c r="B722" s="65" t="s">
        <v>53</v>
      </c>
      <c r="C722" s="64" t="n">
        <v>46005</v>
      </c>
      <c r="D722" s="1"/>
      <c r="E722" s="24" t="n">
        <f aca="false">+E721-F721</f>
        <v>0</v>
      </c>
      <c r="F722" s="24"/>
      <c r="G722" s="58" t="str">
        <f aca="false">IF(ISERR(F722/E722),"-",F722/E722)</f>
        <v>-</v>
      </c>
      <c r="H722" s="24"/>
      <c r="I722" s="24"/>
      <c r="J722" s="24"/>
      <c r="K722" s="24"/>
      <c r="L722" s="24" t="n">
        <f aca="false">SUM(H722:K722)</f>
        <v>0</v>
      </c>
      <c r="M722" s="58" t="str">
        <f aca="false">IF(ISERROR(1-(K722/L722)),"-",1-(K722/L722))</f>
        <v>-</v>
      </c>
      <c r="N722" s="59" t="str">
        <f aca="false">IF(ISERROR(L722/E722),"-",L722/E722)</f>
        <v>-</v>
      </c>
      <c r="O722" s="60" t="str">
        <f aca="false">IF(ISERROR(L722/E722),"-",L722/E722)</f>
        <v>-</v>
      </c>
      <c r="P722" s="60" t="n">
        <v>0.950000000000109</v>
      </c>
      <c r="Q722" s="60" t="n">
        <v>0.850000000000055</v>
      </c>
      <c r="R722" s="61"/>
      <c r="S722" s="1"/>
      <c r="T722" s="24" t="n">
        <f aca="false">+T721-U721</f>
        <v>0</v>
      </c>
      <c r="U722" s="24"/>
      <c r="V722" s="58" t="str">
        <f aca="false">IF(ISERR(U722/T722),"-",U722/T722)</f>
        <v>-</v>
      </c>
      <c r="W722" s="24"/>
      <c r="X722" s="24"/>
      <c r="Y722" s="24"/>
      <c r="Z722" s="24"/>
      <c r="AA722" s="24" t="n">
        <f aca="false">SUM(W722:Z722)</f>
        <v>0</v>
      </c>
      <c r="AB722" s="58" t="str">
        <f aca="false">IF(ISERROR(1-(Z722/AA722)),"-",1-(Z722/AA722))</f>
        <v>-</v>
      </c>
      <c r="AC722" s="59" t="str">
        <f aca="false">IF(ISERROR(AA722/T722),"-",AA722/T722)</f>
        <v>-</v>
      </c>
      <c r="AD722" s="60" t="str">
        <f aca="false">IF(ISERROR(AA722/T722),"-",AA722/T722)</f>
        <v>-</v>
      </c>
      <c r="AE722" s="60" t="n">
        <v>0.95</v>
      </c>
      <c r="AF722" s="60" t="n">
        <v>0.85</v>
      </c>
      <c r="AG722" s="61"/>
      <c r="AH722" s="1"/>
      <c r="AI722" s="1"/>
      <c r="AJ722" s="1"/>
      <c r="AK722" s="1"/>
    </row>
    <row r="723" customFormat="false" ht="14.25" hidden="false" customHeight="true" outlineLevel="0" collapsed="false">
      <c r="A723" s="1"/>
      <c r="B723" s="65" t="s">
        <v>53</v>
      </c>
      <c r="C723" s="64" t="n">
        <v>46006</v>
      </c>
      <c r="D723" s="1"/>
      <c r="E723" s="24" t="n">
        <f aca="false">+E722-F722</f>
        <v>0</v>
      </c>
      <c r="F723" s="24"/>
      <c r="G723" s="58" t="str">
        <f aca="false">IF(ISERR(F723/E723),"-",F723/E723)</f>
        <v>-</v>
      </c>
      <c r="H723" s="24"/>
      <c r="I723" s="24"/>
      <c r="J723" s="24"/>
      <c r="K723" s="24"/>
      <c r="L723" s="24" t="n">
        <f aca="false">SUM(H723:K723)</f>
        <v>0</v>
      </c>
      <c r="M723" s="58" t="str">
        <f aca="false">IF(ISERROR(1-(K723/L723)),"-",1-(K723/L723))</f>
        <v>-</v>
      </c>
      <c r="N723" s="59" t="str">
        <f aca="false">IF(ISERROR(L723/E723),"-",L723/E723)</f>
        <v>-</v>
      </c>
      <c r="O723" s="60" t="str">
        <f aca="false">IF(ISERROR(L723/E723),"-",L723/E723)</f>
        <v>-</v>
      </c>
      <c r="P723" s="60" t="n">
        <v>0.950000000000109</v>
      </c>
      <c r="Q723" s="60" t="n">
        <v>0.850000000000055</v>
      </c>
      <c r="R723" s="61"/>
      <c r="S723" s="1"/>
      <c r="T723" s="24" t="n">
        <f aca="false">+T722-U722</f>
        <v>0</v>
      </c>
      <c r="U723" s="24"/>
      <c r="V723" s="58" t="str">
        <f aca="false">IF(ISERR(U723/T723),"-",U723/T723)</f>
        <v>-</v>
      </c>
      <c r="W723" s="24"/>
      <c r="X723" s="24"/>
      <c r="Y723" s="24"/>
      <c r="Z723" s="24"/>
      <c r="AA723" s="24" t="n">
        <f aca="false">SUM(W723:Z723)</f>
        <v>0</v>
      </c>
      <c r="AB723" s="58" t="str">
        <f aca="false">IF(ISERROR(1-(Z723/AA723)),"-",1-(Z723/AA723))</f>
        <v>-</v>
      </c>
      <c r="AC723" s="59" t="str">
        <f aca="false">IF(ISERROR(AA723/T723),"-",AA723/T723)</f>
        <v>-</v>
      </c>
      <c r="AD723" s="60" t="str">
        <f aca="false">IF(ISERROR(AA723/T723),"-",AA723/T723)</f>
        <v>-</v>
      </c>
      <c r="AE723" s="60" t="n">
        <v>0.95</v>
      </c>
      <c r="AF723" s="60" t="n">
        <v>0.85</v>
      </c>
      <c r="AG723" s="61"/>
      <c r="AH723" s="1"/>
      <c r="AI723" s="1"/>
      <c r="AJ723" s="1"/>
      <c r="AK723" s="1"/>
    </row>
    <row r="724" customFormat="false" ht="14.25" hidden="false" customHeight="true" outlineLevel="0" collapsed="false">
      <c r="A724" s="1"/>
      <c r="B724" s="65" t="s">
        <v>53</v>
      </c>
      <c r="C724" s="64" t="n">
        <v>46007</v>
      </c>
      <c r="D724" s="1"/>
      <c r="E724" s="24" t="n">
        <f aca="false">+E723-F723</f>
        <v>0</v>
      </c>
      <c r="F724" s="24"/>
      <c r="G724" s="58" t="str">
        <f aca="false">IF(ISERR(F724/E724),"-",F724/E724)</f>
        <v>-</v>
      </c>
      <c r="H724" s="24"/>
      <c r="I724" s="24"/>
      <c r="J724" s="24"/>
      <c r="K724" s="24"/>
      <c r="L724" s="24" t="n">
        <f aca="false">SUM(H724:K724)</f>
        <v>0</v>
      </c>
      <c r="M724" s="58" t="str">
        <f aca="false">IF(ISERROR(1-(K724/L724)),"-",1-(K724/L724))</f>
        <v>-</v>
      </c>
      <c r="N724" s="59" t="str">
        <f aca="false">IF(ISERROR(L724/E724),"-",L724/E724)</f>
        <v>-</v>
      </c>
      <c r="O724" s="60" t="str">
        <f aca="false">IF(ISERROR(L724/E724),"-",L724/E724)</f>
        <v>-</v>
      </c>
      <c r="P724" s="60" t="n">
        <v>0.950000000000109</v>
      </c>
      <c r="Q724" s="60" t="n">
        <v>0.850000000000055</v>
      </c>
      <c r="R724" s="61"/>
      <c r="S724" s="1"/>
      <c r="T724" s="24" t="n">
        <f aca="false">+T723-U723</f>
        <v>0</v>
      </c>
      <c r="U724" s="24"/>
      <c r="V724" s="58" t="str">
        <f aca="false">IF(ISERR(U724/T724),"-",U724/T724)</f>
        <v>-</v>
      </c>
      <c r="W724" s="24"/>
      <c r="X724" s="24"/>
      <c r="Y724" s="24"/>
      <c r="Z724" s="24"/>
      <c r="AA724" s="24" t="n">
        <f aca="false">SUM(W724:Z724)</f>
        <v>0</v>
      </c>
      <c r="AB724" s="58" t="str">
        <f aca="false">IF(ISERROR(1-(Z724/AA724)),"-",1-(Z724/AA724))</f>
        <v>-</v>
      </c>
      <c r="AC724" s="59" t="str">
        <f aca="false">IF(ISERROR(AA724/T724),"-",AA724/T724)</f>
        <v>-</v>
      </c>
      <c r="AD724" s="60" t="str">
        <f aca="false">IF(ISERROR(AA724/T724),"-",AA724/T724)</f>
        <v>-</v>
      </c>
      <c r="AE724" s="60" t="n">
        <v>0.95</v>
      </c>
      <c r="AF724" s="60" t="n">
        <v>0.85</v>
      </c>
      <c r="AG724" s="61"/>
      <c r="AH724" s="1"/>
      <c r="AI724" s="1"/>
      <c r="AJ724" s="1"/>
      <c r="AK724" s="1"/>
    </row>
    <row r="725" customFormat="false" ht="14.25" hidden="false" customHeight="true" outlineLevel="0" collapsed="false">
      <c r="A725" s="1"/>
      <c r="B725" s="65" t="s">
        <v>53</v>
      </c>
      <c r="C725" s="64" t="n">
        <v>46008</v>
      </c>
      <c r="D725" s="1"/>
      <c r="E725" s="24" t="n">
        <f aca="false">+E724-F724</f>
        <v>0</v>
      </c>
      <c r="F725" s="24"/>
      <c r="G725" s="58" t="str">
        <f aca="false">IF(ISERR(F725/E725),"-",F725/E725)</f>
        <v>-</v>
      </c>
      <c r="H725" s="24"/>
      <c r="I725" s="24"/>
      <c r="J725" s="24"/>
      <c r="K725" s="24"/>
      <c r="L725" s="24" t="n">
        <f aca="false">SUM(H725:K725)</f>
        <v>0</v>
      </c>
      <c r="M725" s="58" t="str">
        <f aca="false">IF(ISERROR(1-(K725/L725)),"-",1-(K725/L725))</f>
        <v>-</v>
      </c>
      <c r="N725" s="59" t="str">
        <f aca="false">IF(ISERROR(L725/E725),"-",L725/E725)</f>
        <v>-</v>
      </c>
      <c r="O725" s="60" t="str">
        <f aca="false">IF(ISERROR(L725/E725),"-",L725/E725)</f>
        <v>-</v>
      </c>
      <c r="P725" s="60" t="n">
        <v>0.95000000000011</v>
      </c>
      <c r="Q725" s="60" t="n">
        <v>0.850000000000055</v>
      </c>
      <c r="R725" s="61"/>
      <c r="S725" s="1"/>
      <c r="T725" s="24" t="n">
        <f aca="false">+T724-U724</f>
        <v>0</v>
      </c>
      <c r="U725" s="24"/>
      <c r="V725" s="58" t="str">
        <f aca="false">IF(ISERR(U725/T725),"-",U725/T725)</f>
        <v>-</v>
      </c>
      <c r="W725" s="24"/>
      <c r="X725" s="24"/>
      <c r="Y725" s="24"/>
      <c r="Z725" s="24"/>
      <c r="AA725" s="24" t="n">
        <f aca="false">SUM(W725:Z725)</f>
        <v>0</v>
      </c>
      <c r="AB725" s="58" t="str">
        <f aca="false">IF(ISERROR(1-(Z725/AA725)),"-",1-(Z725/AA725))</f>
        <v>-</v>
      </c>
      <c r="AC725" s="59" t="str">
        <f aca="false">IF(ISERROR(AA725/T725),"-",AA725/T725)</f>
        <v>-</v>
      </c>
      <c r="AD725" s="60" t="str">
        <f aca="false">IF(ISERROR(AA725/T725),"-",AA725/T725)</f>
        <v>-</v>
      </c>
      <c r="AE725" s="60" t="n">
        <v>0.95</v>
      </c>
      <c r="AF725" s="60" t="n">
        <v>0.85</v>
      </c>
      <c r="AG725" s="61"/>
      <c r="AH725" s="1"/>
      <c r="AI725" s="1"/>
      <c r="AJ725" s="1"/>
      <c r="AK725" s="1"/>
    </row>
    <row r="726" customFormat="false" ht="14.25" hidden="false" customHeight="true" outlineLevel="0" collapsed="false">
      <c r="A726" s="1"/>
      <c r="B726" s="65" t="s">
        <v>53</v>
      </c>
      <c r="C726" s="64" t="n">
        <v>46009</v>
      </c>
      <c r="D726" s="1"/>
      <c r="E726" s="24" t="n">
        <f aca="false">+E725-F725</f>
        <v>0</v>
      </c>
      <c r="F726" s="24"/>
      <c r="G726" s="58" t="str">
        <f aca="false">IF(ISERR(F726/E726),"-",F726/E726)</f>
        <v>-</v>
      </c>
      <c r="H726" s="24"/>
      <c r="I726" s="24"/>
      <c r="J726" s="24"/>
      <c r="K726" s="24"/>
      <c r="L726" s="24" t="n">
        <f aca="false">SUM(H726:K726)</f>
        <v>0</v>
      </c>
      <c r="M726" s="58" t="str">
        <f aca="false">IF(ISERROR(1-(K726/L726)),"-",1-(K726/L726))</f>
        <v>-</v>
      </c>
      <c r="N726" s="59" t="str">
        <f aca="false">IF(ISERROR(L726/E726),"-",L726/E726)</f>
        <v>-</v>
      </c>
      <c r="O726" s="60" t="str">
        <f aca="false">IF(ISERROR(L726/E726),"-",L726/E726)</f>
        <v>-</v>
      </c>
      <c r="P726" s="60" t="n">
        <v>0.95000000000011</v>
      </c>
      <c r="Q726" s="60" t="n">
        <v>0.850000000000055</v>
      </c>
      <c r="R726" s="61"/>
      <c r="S726" s="1"/>
      <c r="T726" s="24" t="n">
        <f aca="false">+T725-U725</f>
        <v>0</v>
      </c>
      <c r="U726" s="24"/>
      <c r="V726" s="58" t="str">
        <f aca="false">IF(ISERR(U726/T726),"-",U726/T726)</f>
        <v>-</v>
      </c>
      <c r="W726" s="24"/>
      <c r="X726" s="24"/>
      <c r="Y726" s="24"/>
      <c r="Z726" s="24"/>
      <c r="AA726" s="24" t="n">
        <f aca="false">SUM(W726:Z726)</f>
        <v>0</v>
      </c>
      <c r="AB726" s="58" t="str">
        <f aca="false">IF(ISERROR(1-(Z726/AA726)),"-",1-(Z726/AA726))</f>
        <v>-</v>
      </c>
      <c r="AC726" s="59" t="str">
        <f aca="false">IF(ISERROR(AA726/T726),"-",AA726/T726)</f>
        <v>-</v>
      </c>
      <c r="AD726" s="60" t="str">
        <f aca="false">IF(ISERROR(AA726/T726),"-",AA726/T726)</f>
        <v>-</v>
      </c>
      <c r="AE726" s="60" t="n">
        <v>0.95</v>
      </c>
      <c r="AF726" s="60" t="n">
        <v>0.85</v>
      </c>
      <c r="AG726" s="61"/>
      <c r="AH726" s="1"/>
      <c r="AI726" s="1"/>
      <c r="AJ726" s="1"/>
      <c r="AK726" s="1"/>
    </row>
    <row r="727" customFormat="false" ht="14.25" hidden="false" customHeight="true" outlineLevel="0" collapsed="false">
      <c r="A727" s="1"/>
      <c r="B727" s="65" t="s">
        <v>53</v>
      </c>
      <c r="C727" s="64" t="n">
        <v>46010</v>
      </c>
      <c r="D727" s="1"/>
      <c r="E727" s="24" t="n">
        <f aca="false">+E726-F726</f>
        <v>0</v>
      </c>
      <c r="F727" s="24"/>
      <c r="G727" s="58" t="str">
        <f aca="false">IF(ISERR(F727/E727),"-",F727/E727)</f>
        <v>-</v>
      </c>
      <c r="H727" s="24"/>
      <c r="I727" s="24"/>
      <c r="J727" s="24"/>
      <c r="K727" s="24"/>
      <c r="L727" s="24" t="n">
        <f aca="false">SUM(H727:K727)</f>
        <v>0</v>
      </c>
      <c r="M727" s="58" t="str">
        <f aca="false">IF(ISERROR(1-(K727/L727)),"-",1-(K727/L727))</f>
        <v>-</v>
      </c>
      <c r="N727" s="59" t="str">
        <f aca="false">IF(ISERROR(L727/E727),"-",L727/E727)</f>
        <v>-</v>
      </c>
      <c r="O727" s="60" t="str">
        <f aca="false">IF(ISERROR(L727/E727),"-",L727/E727)</f>
        <v>-</v>
      </c>
      <c r="P727" s="60" t="n">
        <v>0.95000000000011</v>
      </c>
      <c r="Q727" s="60" t="n">
        <v>0.850000000000055</v>
      </c>
      <c r="R727" s="61"/>
      <c r="S727" s="1"/>
      <c r="T727" s="24" t="n">
        <f aca="false">+T726-U726</f>
        <v>0</v>
      </c>
      <c r="U727" s="24"/>
      <c r="V727" s="58" t="str">
        <f aca="false">IF(ISERR(U727/T727),"-",U727/T727)</f>
        <v>-</v>
      </c>
      <c r="W727" s="24"/>
      <c r="X727" s="24"/>
      <c r="Y727" s="24"/>
      <c r="Z727" s="24"/>
      <c r="AA727" s="24" t="n">
        <f aca="false">SUM(W727:Z727)</f>
        <v>0</v>
      </c>
      <c r="AB727" s="58" t="str">
        <f aca="false">IF(ISERROR(1-(Z727/AA727)),"-",1-(Z727/AA727))</f>
        <v>-</v>
      </c>
      <c r="AC727" s="59" t="str">
        <f aca="false">IF(ISERROR(AA727/T727),"-",AA727/T727)</f>
        <v>-</v>
      </c>
      <c r="AD727" s="60" t="str">
        <f aca="false">IF(ISERROR(AA727/T727),"-",AA727/T727)</f>
        <v>-</v>
      </c>
      <c r="AE727" s="60" t="n">
        <v>0.95</v>
      </c>
      <c r="AF727" s="60" t="n">
        <v>0.85</v>
      </c>
      <c r="AG727" s="61"/>
      <c r="AH727" s="1"/>
      <c r="AI727" s="1"/>
      <c r="AJ727" s="1"/>
      <c r="AK727" s="1"/>
    </row>
    <row r="728" customFormat="false" ht="14.25" hidden="false" customHeight="true" outlineLevel="0" collapsed="false">
      <c r="A728" s="1"/>
      <c r="B728" s="65" t="s">
        <v>53</v>
      </c>
      <c r="C728" s="64" t="n">
        <v>46011</v>
      </c>
      <c r="D728" s="1"/>
      <c r="E728" s="24" t="n">
        <f aca="false">+E727-F727</f>
        <v>0</v>
      </c>
      <c r="F728" s="24"/>
      <c r="G728" s="58" t="str">
        <f aca="false">IF(ISERR(F728/E728),"-",F728/E728)</f>
        <v>-</v>
      </c>
      <c r="H728" s="24"/>
      <c r="I728" s="24"/>
      <c r="J728" s="24"/>
      <c r="K728" s="24"/>
      <c r="L728" s="24" t="n">
        <f aca="false">SUM(H728:K728)</f>
        <v>0</v>
      </c>
      <c r="M728" s="58" t="str">
        <f aca="false">IF(ISERROR(1-(K728/L728)),"-",1-(K728/L728))</f>
        <v>-</v>
      </c>
      <c r="N728" s="59" t="str">
        <f aca="false">IF(ISERROR(L728/E728),"-",L728/E728)</f>
        <v>-</v>
      </c>
      <c r="O728" s="60" t="str">
        <f aca="false">IF(ISERROR(L728/E728),"-",L728/E728)</f>
        <v>-</v>
      </c>
      <c r="P728" s="60" t="n">
        <v>0.95000000000011</v>
      </c>
      <c r="Q728" s="60" t="n">
        <v>0.850000000000055</v>
      </c>
      <c r="R728" s="61"/>
      <c r="S728" s="1"/>
      <c r="T728" s="24" t="n">
        <f aca="false">+T727-U727</f>
        <v>0</v>
      </c>
      <c r="U728" s="24"/>
      <c r="V728" s="58" t="str">
        <f aca="false">IF(ISERR(U728/T728),"-",U728/T728)</f>
        <v>-</v>
      </c>
      <c r="W728" s="24"/>
      <c r="X728" s="24"/>
      <c r="Y728" s="24"/>
      <c r="Z728" s="24"/>
      <c r="AA728" s="24" t="n">
        <f aca="false">SUM(W728:Z728)</f>
        <v>0</v>
      </c>
      <c r="AB728" s="58" t="str">
        <f aca="false">IF(ISERROR(1-(Z728/AA728)),"-",1-(Z728/AA728))</f>
        <v>-</v>
      </c>
      <c r="AC728" s="59" t="str">
        <f aca="false">IF(ISERROR(AA728/T728),"-",AA728/T728)</f>
        <v>-</v>
      </c>
      <c r="AD728" s="60" t="str">
        <f aca="false">IF(ISERROR(AA728/T728),"-",AA728/T728)</f>
        <v>-</v>
      </c>
      <c r="AE728" s="60" t="n">
        <v>0.95</v>
      </c>
      <c r="AF728" s="60" t="n">
        <v>0.85</v>
      </c>
      <c r="AG728" s="61"/>
      <c r="AH728" s="1"/>
      <c r="AI728" s="1"/>
      <c r="AJ728" s="1"/>
      <c r="AK728" s="1"/>
    </row>
    <row r="729" customFormat="false" ht="14.25" hidden="false" customHeight="true" outlineLevel="0" collapsed="false">
      <c r="A729" s="1"/>
      <c r="B729" s="65" t="s">
        <v>53</v>
      </c>
      <c r="C729" s="64" t="n">
        <v>46012</v>
      </c>
      <c r="D729" s="1"/>
      <c r="E729" s="24" t="n">
        <f aca="false">+E728-F728</f>
        <v>0</v>
      </c>
      <c r="F729" s="24"/>
      <c r="G729" s="58" t="str">
        <f aca="false">IF(ISERR(F729/E729),"-",F729/E729)</f>
        <v>-</v>
      </c>
      <c r="H729" s="24"/>
      <c r="I729" s="24"/>
      <c r="J729" s="24"/>
      <c r="K729" s="24"/>
      <c r="L729" s="24" t="n">
        <f aca="false">SUM(H729:K729)</f>
        <v>0</v>
      </c>
      <c r="M729" s="58" t="str">
        <f aca="false">IF(ISERROR(1-(K729/L729)),"-",1-(K729/L729))</f>
        <v>-</v>
      </c>
      <c r="N729" s="59" t="str">
        <f aca="false">IF(ISERROR(L729/E729),"-",L729/E729)</f>
        <v>-</v>
      </c>
      <c r="O729" s="60" t="str">
        <f aca="false">IF(ISERROR(L729/E729),"-",L729/E729)</f>
        <v>-</v>
      </c>
      <c r="P729" s="60" t="n">
        <v>0.95000000000011</v>
      </c>
      <c r="Q729" s="60" t="n">
        <v>0.850000000000055</v>
      </c>
      <c r="R729" s="61"/>
      <c r="S729" s="1"/>
      <c r="T729" s="24" t="n">
        <f aca="false">+T728-U728</f>
        <v>0</v>
      </c>
      <c r="U729" s="24"/>
      <c r="V729" s="58" t="str">
        <f aca="false">IF(ISERR(U729/T729),"-",U729/T729)</f>
        <v>-</v>
      </c>
      <c r="W729" s="24"/>
      <c r="X729" s="24"/>
      <c r="Y729" s="24"/>
      <c r="Z729" s="24"/>
      <c r="AA729" s="24" t="n">
        <f aca="false">SUM(W729:Z729)</f>
        <v>0</v>
      </c>
      <c r="AB729" s="58" t="str">
        <f aca="false">IF(ISERROR(1-(Z729/AA729)),"-",1-(Z729/AA729))</f>
        <v>-</v>
      </c>
      <c r="AC729" s="59" t="str">
        <f aca="false">IF(ISERROR(AA729/T729),"-",AA729/T729)</f>
        <v>-</v>
      </c>
      <c r="AD729" s="60" t="str">
        <f aca="false">IF(ISERROR(AA729/T729),"-",AA729/T729)</f>
        <v>-</v>
      </c>
      <c r="AE729" s="60" t="n">
        <v>0.95</v>
      </c>
      <c r="AF729" s="60" t="n">
        <v>0.85</v>
      </c>
      <c r="AG729" s="61"/>
      <c r="AH729" s="1"/>
      <c r="AI729" s="1"/>
      <c r="AJ729" s="1"/>
      <c r="AK729" s="1"/>
    </row>
    <row r="730" customFormat="false" ht="14.25" hidden="false" customHeight="true" outlineLevel="0" collapsed="false">
      <c r="A730" s="1"/>
      <c r="B730" s="65" t="s">
        <v>53</v>
      </c>
      <c r="C730" s="64" t="n">
        <v>46013</v>
      </c>
      <c r="D730" s="1"/>
      <c r="E730" s="24" t="n">
        <f aca="false">+E729-F729</f>
        <v>0</v>
      </c>
      <c r="F730" s="24"/>
      <c r="G730" s="58" t="str">
        <f aca="false">IF(ISERR(F730/E730),"-",F730/E730)</f>
        <v>-</v>
      </c>
      <c r="H730" s="24"/>
      <c r="I730" s="24"/>
      <c r="J730" s="24"/>
      <c r="K730" s="24"/>
      <c r="L730" s="24" t="n">
        <f aca="false">SUM(H730:K730)</f>
        <v>0</v>
      </c>
      <c r="M730" s="58" t="str">
        <f aca="false">IF(ISERROR(1-(K730/L730)),"-",1-(K730/L730))</f>
        <v>-</v>
      </c>
      <c r="N730" s="59" t="str">
        <f aca="false">IF(ISERROR(L730/E730),"-",L730/E730)</f>
        <v>-</v>
      </c>
      <c r="O730" s="60" t="str">
        <f aca="false">IF(ISERROR(L730/E730),"-",L730/E730)</f>
        <v>-</v>
      </c>
      <c r="P730" s="60" t="n">
        <v>0.95000000000011</v>
      </c>
      <c r="Q730" s="60" t="n">
        <v>0.850000000000055</v>
      </c>
      <c r="R730" s="61"/>
      <c r="S730" s="1"/>
      <c r="T730" s="24" t="n">
        <f aca="false">+T729-U729</f>
        <v>0</v>
      </c>
      <c r="U730" s="24"/>
      <c r="V730" s="58" t="str">
        <f aca="false">IF(ISERR(U730/T730),"-",U730/T730)</f>
        <v>-</v>
      </c>
      <c r="W730" s="24"/>
      <c r="X730" s="24"/>
      <c r="Y730" s="24"/>
      <c r="Z730" s="24"/>
      <c r="AA730" s="24" t="n">
        <f aca="false">SUM(W730:Z730)</f>
        <v>0</v>
      </c>
      <c r="AB730" s="58" t="str">
        <f aca="false">IF(ISERROR(1-(Z730/AA730)),"-",1-(Z730/AA730))</f>
        <v>-</v>
      </c>
      <c r="AC730" s="59" t="str">
        <f aca="false">IF(ISERROR(AA730/T730),"-",AA730/T730)</f>
        <v>-</v>
      </c>
      <c r="AD730" s="60" t="str">
        <f aca="false">IF(ISERROR(AA730/T730),"-",AA730/T730)</f>
        <v>-</v>
      </c>
      <c r="AE730" s="60" t="n">
        <v>0.95</v>
      </c>
      <c r="AF730" s="60" t="n">
        <v>0.85</v>
      </c>
      <c r="AG730" s="61"/>
      <c r="AH730" s="1"/>
      <c r="AI730" s="1"/>
      <c r="AJ730" s="1"/>
      <c r="AK730" s="1"/>
    </row>
    <row r="731" customFormat="false" ht="14.25" hidden="false" customHeight="true" outlineLevel="0" collapsed="false">
      <c r="A731" s="1"/>
      <c r="B731" s="65" t="s">
        <v>53</v>
      </c>
      <c r="C731" s="64" t="n">
        <v>46014</v>
      </c>
      <c r="D731" s="1"/>
      <c r="E731" s="24" t="n">
        <f aca="false">+E730-F730</f>
        <v>0</v>
      </c>
      <c r="F731" s="24"/>
      <c r="G731" s="58" t="str">
        <f aca="false">IF(ISERR(F731/E731),"-",F731/E731)</f>
        <v>-</v>
      </c>
      <c r="H731" s="24"/>
      <c r="I731" s="24"/>
      <c r="J731" s="24"/>
      <c r="K731" s="24"/>
      <c r="L731" s="24" t="n">
        <f aca="false">SUM(H731:K731)</f>
        <v>0</v>
      </c>
      <c r="M731" s="58" t="str">
        <f aca="false">IF(ISERROR(1-(K731/L731)),"-",1-(K731/L731))</f>
        <v>-</v>
      </c>
      <c r="N731" s="59" t="str">
        <f aca="false">IF(ISERROR(L731/E731),"-",L731/E731)</f>
        <v>-</v>
      </c>
      <c r="O731" s="60" t="str">
        <f aca="false">IF(ISERROR(L731/E731),"-",L731/E731)</f>
        <v>-</v>
      </c>
      <c r="P731" s="60" t="n">
        <v>0.950000000000111</v>
      </c>
      <c r="Q731" s="60" t="n">
        <v>0.850000000000055</v>
      </c>
      <c r="R731" s="61"/>
      <c r="S731" s="1"/>
      <c r="T731" s="24" t="n">
        <f aca="false">+T730-U730</f>
        <v>0</v>
      </c>
      <c r="U731" s="24"/>
      <c r="V731" s="58" t="str">
        <f aca="false">IF(ISERR(U731/T731),"-",U731/T731)</f>
        <v>-</v>
      </c>
      <c r="W731" s="24"/>
      <c r="X731" s="24"/>
      <c r="Y731" s="24"/>
      <c r="Z731" s="24"/>
      <c r="AA731" s="24" t="n">
        <f aca="false">SUM(W731:Z731)</f>
        <v>0</v>
      </c>
      <c r="AB731" s="58" t="str">
        <f aca="false">IF(ISERROR(1-(Z731/AA731)),"-",1-(Z731/AA731))</f>
        <v>-</v>
      </c>
      <c r="AC731" s="59" t="str">
        <f aca="false">IF(ISERROR(AA731/T731),"-",AA731/T731)</f>
        <v>-</v>
      </c>
      <c r="AD731" s="60" t="str">
        <f aca="false">IF(ISERROR(AA731/T731),"-",AA731/T731)</f>
        <v>-</v>
      </c>
      <c r="AE731" s="60" t="n">
        <v>0.95</v>
      </c>
      <c r="AF731" s="60" t="n">
        <v>0.85</v>
      </c>
      <c r="AG731" s="61"/>
      <c r="AH731" s="1"/>
      <c r="AI731" s="1"/>
      <c r="AJ731" s="1"/>
      <c r="AK731" s="1"/>
    </row>
    <row r="732" customFormat="false" ht="14.25" hidden="false" customHeight="true" outlineLevel="0" collapsed="false">
      <c r="A732" s="1"/>
      <c r="B732" s="65" t="s">
        <v>53</v>
      </c>
      <c r="C732" s="64" t="n">
        <v>46015</v>
      </c>
      <c r="D732" s="1"/>
      <c r="E732" s="24" t="n">
        <f aca="false">+E731-F731</f>
        <v>0</v>
      </c>
      <c r="F732" s="24"/>
      <c r="G732" s="58" t="str">
        <f aca="false">IF(ISERR(F732/E732),"-",F732/E732)</f>
        <v>-</v>
      </c>
      <c r="H732" s="24"/>
      <c r="I732" s="24"/>
      <c r="J732" s="24"/>
      <c r="K732" s="24"/>
      <c r="L732" s="24" t="n">
        <f aca="false">SUM(H732:K732)</f>
        <v>0</v>
      </c>
      <c r="M732" s="58" t="str">
        <f aca="false">IF(ISERROR(1-(K732/L732)),"-",1-(K732/L732))</f>
        <v>-</v>
      </c>
      <c r="N732" s="59" t="str">
        <f aca="false">IF(ISERROR(L732/E732),"-",L732/E732)</f>
        <v>-</v>
      </c>
      <c r="O732" s="60" t="str">
        <f aca="false">IF(ISERROR(L732/E732),"-",L732/E732)</f>
        <v>-</v>
      </c>
      <c r="P732" s="60" t="n">
        <v>0.950000000000111</v>
      </c>
      <c r="Q732" s="60" t="n">
        <v>0.850000000000055</v>
      </c>
      <c r="R732" s="61"/>
      <c r="S732" s="1"/>
      <c r="T732" s="24" t="n">
        <f aca="false">+T731-U731</f>
        <v>0</v>
      </c>
      <c r="U732" s="24"/>
      <c r="V732" s="58" t="str">
        <f aca="false">IF(ISERR(U732/T732),"-",U732/T732)</f>
        <v>-</v>
      </c>
      <c r="W732" s="24"/>
      <c r="X732" s="24"/>
      <c r="Y732" s="24"/>
      <c r="Z732" s="24"/>
      <c r="AA732" s="24" t="n">
        <f aca="false">SUM(W732:Z732)</f>
        <v>0</v>
      </c>
      <c r="AB732" s="58" t="str">
        <f aca="false">IF(ISERROR(1-(Z732/AA732)),"-",1-(Z732/AA732))</f>
        <v>-</v>
      </c>
      <c r="AC732" s="59" t="str">
        <f aca="false">IF(ISERROR(AA732/T732),"-",AA732/T732)</f>
        <v>-</v>
      </c>
      <c r="AD732" s="60" t="str">
        <f aca="false">IF(ISERROR(AA732/T732),"-",AA732/T732)</f>
        <v>-</v>
      </c>
      <c r="AE732" s="60" t="n">
        <v>0.95</v>
      </c>
      <c r="AF732" s="60" t="n">
        <v>0.85</v>
      </c>
      <c r="AG732" s="61"/>
      <c r="AH732" s="1"/>
      <c r="AI732" s="1"/>
      <c r="AJ732" s="1"/>
      <c r="AK732" s="1"/>
    </row>
    <row r="733" customFormat="false" ht="14.25" hidden="false" customHeight="true" outlineLevel="0" collapsed="false">
      <c r="A733" s="1"/>
      <c r="B733" s="65" t="s">
        <v>53</v>
      </c>
      <c r="C733" s="64" t="n">
        <v>46016</v>
      </c>
      <c r="D733" s="1"/>
      <c r="E733" s="24" t="n">
        <f aca="false">+E732-F732</f>
        <v>0</v>
      </c>
      <c r="F733" s="24"/>
      <c r="G733" s="58" t="str">
        <f aca="false">IF(ISERR(F733/E733),"-",F733/E733)</f>
        <v>-</v>
      </c>
      <c r="H733" s="24"/>
      <c r="I733" s="24"/>
      <c r="J733" s="24"/>
      <c r="K733" s="24"/>
      <c r="L733" s="24" t="n">
        <f aca="false">SUM(H733:K733)</f>
        <v>0</v>
      </c>
      <c r="M733" s="58" t="str">
        <f aca="false">IF(ISERROR(1-(K733/L733)),"-",1-(K733/L733))</f>
        <v>-</v>
      </c>
      <c r="N733" s="59" t="str">
        <f aca="false">IF(ISERROR(L733/E733),"-",L733/E733)</f>
        <v>-</v>
      </c>
      <c r="O733" s="60" t="str">
        <f aca="false">IF(ISERROR(L733/E733),"-",L733/E733)</f>
        <v>-</v>
      </c>
      <c r="P733" s="60" t="n">
        <v>0.950000000000111</v>
      </c>
      <c r="Q733" s="60" t="n">
        <v>0.850000000000055</v>
      </c>
      <c r="R733" s="61"/>
      <c r="S733" s="1"/>
      <c r="T733" s="24" t="n">
        <f aca="false">+T732-U732</f>
        <v>0</v>
      </c>
      <c r="U733" s="24"/>
      <c r="V733" s="58" t="str">
        <f aca="false">IF(ISERR(U733/T733),"-",U733/T733)</f>
        <v>-</v>
      </c>
      <c r="W733" s="24"/>
      <c r="X733" s="24"/>
      <c r="Y733" s="24"/>
      <c r="Z733" s="24"/>
      <c r="AA733" s="24" t="n">
        <f aca="false">SUM(W733:Z733)</f>
        <v>0</v>
      </c>
      <c r="AB733" s="58" t="str">
        <f aca="false">IF(ISERROR(1-(Z733/AA733)),"-",1-(Z733/AA733))</f>
        <v>-</v>
      </c>
      <c r="AC733" s="59" t="str">
        <f aca="false">IF(ISERROR(AA733/T733),"-",AA733/T733)</f>
        <v>-</v>
      </c>
      <c r="AD733" s="60" t="str">
        <f aca="false">IF(ISERROR(AA733/T733),"-",AA733/T733)</f>
        <v>-</v>
      </c>
      <c r="AE733" s="60" t="n">
        <v>0.95</v>
      </c>
      <c r="AF733" s="60" t="n">
        <v>0.85</v>
      </c>
      <c r="AG733" s="61"/>
      <c r="AH733" s="1"/>
      <c r="AI733" s="1"/>
      <c r="AJ733" s="1"/>
      <c r="AK733" s="1"/>
    </row>
    <row r="734" customFormat="false" ht="14.25" hidden="false" customHeight="true" outlineLevel="0" collapsed="false">
      <c r="A734" s="1"/>
      <c r="B734" s="65" t="s">
        <v>53</v>
      </c>
      <c r="C734" s="64" t="n">
        <v>46017</v>
      </c>
      <c r="D734" s="1"/>
      <c r="E734" s="24" t="n">
        <f aca="false">+E733-F733</f>
        <v>0</v>
      </c>
      <c r="F734" s="24"/>
      <c r="G734" s="58" t="str">
        <f aca="false">IF(ISERR(F734/E734),"-",F734/E734)</f>
        <v>-</v>
      </c>
      <c r="H734" s="24"/>
      <c r="I734" s="24"/>
      <c r="J734" s="24"/>
      <c r="K734" s="24"/>
      <c r="L734" s="24" t="n">
        <f aca="false">SUM(H734:K734)</f>
        <v>0</v>
      </c>
      <c r="M734" s="58" t="str">
        <f aca="false">IF(ISERROR(1-(K734/L734)),"-",1-(K734/L734))</f>
        <v>-</v>
      </c>
      <c r="N734" s="59" t="str">
        <f aca="false">IF(ISERROR(L734/E734),"-",L734/E734)</f>
        <v>-</v>
      </c>
      <c r="O734" s="60" t="str">
        <f aca="false">IF(ISERROR(L734/E734),"-",L734/E734)</f>
        <v>-</v>
      </c>
      <c r="P734" s="60" t="n">
        <v>0.950000000000111</v>
      </c>
      <c r="Q734" s="60" t="n">
        <v>0.850000000000056</v>
      </c>
      <c r="R734" s="61"/>
      <c r="S734" s="1"/>
      <c r="T734" s="24" t="n">
        <f aca="false">+T733-U733</f>
        <v>0</v>
      </c>
      <c r="U734" s="24"/>
      <c r="V734" s="58" t="str">
        <f aca="false">IF(ISERR(U734/T734),"-",U734/T734)</f>
        <v>-</v>
      </c>
      <c r="W734" s="24"/>
      <c r="X734" s="24"/>
      <c r="Y734" s="24"/>
      <c r="Z734" s="24"/>
      <c r="AA734" s="24" t="n">
        <f aca="false">SUM(W734:Z734)</f>
        <v>0</v>
      </c>
      <c r="AB734" s="58" t="str">
        <f aca="false">IF(ISERROR(1-(Z734/AA734)),"-",1-(Z734/AA734))</f>
        <v>-</v>
      </c>
      <c r="AC734" s="59" t="str">
        <f aca="false">IF(ISERROR(AA734/T734),"-",AA734/T734)</f>
        <v>-</v>
      </c>
      <c r="AD734" s="60" t="str">
        <f aca="false">IF(ISERROR(AA734/T734),"-",AA734/T734)</f>
        <v>-</v>
      </c>
      <c r="AE734" s="60" t="n">
        <v>0.95</v>
      </c>
      <c r="AF734" s="60" t="n">
        <v>0.85</v>
      </c>
      <c r="AG734" s="61"/>
      <c r="AH734" s="1"/>
      <c r="AI734" s="1"/>
      <c r="AJ734" s="1"/>
      <c r="AK734" s="1"/>
    </row>
    <row r="735" customFormat="false" ht="14.25" hidden="false" customHeight="true" outlineLevel="0" collapsed="false">
      <c r="A735" s="1"/>
      <c r="B735" s="65" t="s">
        <v>53</v>
      </c>
      <c r="C735" s="64" t="n">
        <v>46018</v>
      </c>
      <c r="D735" s="1"/>
      <c r="E735" s="24" t="n">
        <f aca="false">+E734-F734</f>
        <v>0</v>
      </c>
      <c r="F735" s="24"/>
      <c r="G735" s="58" t="str">
        <f aca="false">IF(ISERR(F735/E735),"-",F735/E735)</f>
        <v>-</v>
      </c>
      <c r="H735" s="24"/>
      <c r="I735" s="24"/>
      <c r="J735" s="24"/>
      <c r="K735" s="24"/>
      <c r="L735" s="24" t="n">
        <f aca="false">SUM(H735:K735)</f>
        <v>0</v>
      </c>
      <c r="M735" s="58" t="str">
        <f aca="false">IF(ISERROR(1-(K735/L735)),"-",1-(K735/L735))</f>
        <v>-</v>
      </c>
      <c r="N735" s="59" t="str">
        <f aca="false">IF(ISERROR(L735/E735),"-",L735/E735)</f>
        <v>-</v>
      </c>
      <c r="O735" s="60" t="str">
        <f aca="false">IF(ISERROR(L735/E735),"-",L735/E735)</f>
        <v>-</v>
      </c>
      <c r="P735" s="60" t="n">
        <v>0.950000000000111</v>
      </c>
      <c r="Q735" s="60" t="n">
        <v>0.850000000000056</v>
      </c>
      <c r="R735" s="61"/>
      <c r="S735" s="1"/>
      <c r="T735" s="24" t="n">
        <f aca="false">+T734-U734</f>
        <v>0</v>
      </c>
      <c r="U735" s="24"/>
      <c r="V735" s="58" t="str">
        <f aca="false">IF(ISERR(U735/T735),"-",U735/T735)</f>
        <v>-</v>
      </c>
      <c r="W735" s="24"/>
      <c r="X735" s="24"/>
      <c r="Y735" s="24"/>
      <c r="Z735" s="24"/>
      <c r="AA735" s="24" t="n">
        <f aca="false">SUM(W735:Z735)</f>
        <v>0</v>
      </c>
      <c r="AB735" s="58" t="str">
        <f aca="false">IF(ISERROR(1-(Z735/AA735)),"-",1-(Z735/AA735))</f>
        <v>-</v>
      </c>
      <c r="AC735" s="59" t="str">
        <f aca="false">IF(ISERROR(AA735/T735),"-",AA735/T735)</f>
        <v>-</v>
      </c>
      <c r="AD735" s="60" t="str">
        <f aca="false">IF(ISERROR(AA735/T735),"-",AA735/T735)</f>
        <v>-</v>
      </c>
      <c r="AE735" s="60" t="n">
        <v>0.95</v>
      </c>
      <c r="AF735" s="60" t="n">
        <v>0.85</v>
      </c>
      <c r="AG735" s="61"/>
      <c r="AH735" s="1"/>
      <c r="AI735" s="1"/>
      <c r="AJ735" s="1"/>
      <c r="AK735" s="1"/>
    </row>
    <row r="736" customFormat="false" ht="14.25" hidden="false" customHeight="true" outlineLevel="0" collapsed="false">
      <c r="A736" s="1"/>
      <c r="B736" s="65" t="s">
        <v>53</v>
      </c>
      <c r="C736" s="64" t="n">
        <v>46019</v>
      </c>
      <c r="D736" s="1"/>
      <c r="E736" s="24" t="n">
        <f aca="false">+E735-F735</f>
        <v>0</v>
      </c>
      <c r="F736" s="24"/>
      <c r="G736" s="58" t="str">
        <f aca="false">IF(ISERR(F736/E736),"-",F736/E736)</f>
        <v>-</v>
      </c>
      <c r="H736" s="24"/>
      <c r="I736" s="24"/>
      <c r="J736" s="24"/>
      <c r="K736" s="24"/>
      <c r="L736" s="24" t="n">
        <f aca="false">SUM(H736:K736)</f>
        <v>0</v>
      </c>
      <c r="M736" s="58" t="str">
        <f aca="false">IF(ISERROR(1-(K736/L736)),"-",1-(K736/L736))</f>
        <v>-</v>
      </c>
      <c r="N736" s="59" t="str">
        <f aca="false">IF(ISERROR(L736/E736),"-",L736/E736)</f>
        <v>-</v>
      </c>
      <c r="O736" s="60" t="str">
        <f aca="false">IF(ISERROR(L736/E736),"-",L736/E736)</f>
        <v>-</v>
      </c>
      <c r="P736" s="60" t="n">
        <v>0.950000000000111</v>
      </c>
      <c r="Q736" s="60" t="n">
        <v>0.850000000000056</v>
      </c>
      <c r="R736" s="61"/>
      <c r="S736" s="1"/>
      <c r="T736" s="24" t="n">
        <f aca="false">+T735-U735</f>
        <v>0</v>
      </c>
      <c r="U736" s="24"/>
      <c r="V736" s="58" t="str">
        <f aca="false">IF(ISERR(U736/T736),"-",U736/T736)</f>
        <v>-</v>
      </c>
      <c r="W736" s="24"/>
      <c r="X736" s="24"/>
      <c r="Y736" s="24"/>
      <c r="Z736" s="24"/>
      <c r="AA736" s="24" t="n">
        <f aca="false">SUM(W736:Z736)</f>
        <v>0</v>
      </c>
      <c r="AB736" s="58" t="str">
        <f aca="false">IF(ISERROR(1-(Z736/AA736)),"-",1-(Z736/AA736))</f>
        <v>-</v>
      </c>
      <c r="AC736" s="59" t="str">
        <f aca="false">IF(ISERROR(AA736/T736),"-",AA736/T736)</f>
        <v>-</v>
      </c>
      <c r="AD736" s="60" t="str">
        <f aca="false">IF(ISERROR(AA736/T736),"-",AA736/T736)</f>
        <v>-</v>
      </c>
      <c r="AE736" s="60" t="n">
        <v>0.95</v>
      </c>
      <c r="AF736" s="60" t="n">
        <v>0.85</v>
      </c>
      <c r="AG736" s="61"/>
      <c r="AH736" s="1"/>
      <c r="AI736" s="1"/>
      <c r="AJ736" s="1"/>
      <c r="AK736" s="1"/>
    </row>
    <row r="737" customFormat="false" ht="14.25" hidden="false" customHeight="true" outlineLevel="0" collapsed="false">
      <c r="A737" s="1"/>
      <c r="B737" s="65" t="s">
        <v>53</v>
      </c>
      <c r="C737" s="64" t="n">
        <v>46020</v>
      </c>
      <c r="D737" s="1"/>
      <c r="E737" s="24" t="n">
        <f aca="false">+E736-F736</f>
        <v>0</v>
      </c>
      <c r="F737" s="24"/>
      <c r="G737" s="58" t="str">
        <f aca="false">IF(ISERR(F737/E737),"-",F737/E737)</f>
        <v>-</v>
      </c>
      <c r="H737" s="24"/>
      <c r="I737" s="24"/>
      <c r="J737" s="24"/>
      <c r="K737" s="24"/>
      <c r="L737" s="24" t="n">
        <f aca="false">SUM(H737:K737)</f>
        <v>0</v>
      </c>
      <c r="M737" s="58" t="str">
        <f aca="false">IF(ISERROR(1-(K737/L737)),"-",1-(K737/L737))</f>
        <v>-</v>
      </c>
      <c r="N737" s="59" t="str">
        <f aca="false">IF(ISERROR(L737/E737),"-",L737/E737)</f>
        <v>-</v>
      </c>
      <c r="O737" s="60" t="str">
        <f aca="false">IF(ISERROR(L737/E737),"-",L737/E737)</f>
        <v>-</v>
      </c>
      <c r="P737" s="60" t="n">
        <v>0.950000000000111</v>
      </c>
      <c r="Q737" s="60" t="n">
        <v>0.850000000000056</v>
      </c>
      <c r="R737" s="61"/>
      <c r="S737" s="1"/>
      <c r="T737" s="24" t="n">
        <f aca="false">+T736-U736</f>
        <v>0</v>
      </c>
      <c r="U737" s="24"/>
      <c r="V737" s="58" t="str">
        <f aca="false">IF(ISERR(U737/T737),"-",U737/T737)</f>
        <v>-</v>
      </c>
      <c r="W737" s="24"/>
      <c r="X737" s="24"/>
      <c r="Y737" s="24"/>
      <c r="Z737" s="24"/>
      <c r="AA737" s="24" t="n">
        <f aca="false">SUM(W737:Z737)</f>
        <v>0</v>
      </c>
      <c r="AB737" s="58" t="str">
        <f aca="false">IF(ISERROR(1-(Z737/AA737)),"-",1-(Z737/AA737))</f>
        <v>-</v>
      </c>
      <c r="AC737" s="59" t="str">
        <f aca="false">IF(ISERROR(AA737/T737),"-",AA737/T737)</f>
        <v>-</v>
      </c>
      <c r="AD737" s="60" t="str">
        <f aca="false">IF(ISERROR(AA737/T737),"-",AA737/T737)</f>
        <v>-</v>
      </c>
      <c r="AE737" s="60" t="n">
        <v>0.95</v>
      </c>
      <c r="AF737" s="60" t="n">
        <v>0.85</v>
      </c>
      <c r="AG737" s="61"/>
      <c r="AH737" s="1"/>
      <c r="AI737" s="1"/>
      <c r="AJ737" s="1"/>
      <c r="AK737" s="1"/>
    </row>
    <row r="738" customFormat="false" ht="14.25" hidden="false" customHeight="true" outlineLevel="0" collapsed="false">
      <c r="A738" s="1"/>
      <c r="B738" s="65" t="s">
        <v>53</v>
      </c>
      <c r="C738" s="64" t="n">
        <v>46021</v>
      </c>
      <c r="D738" s="1"/>
      <c r="E738" s="24" t="n">
        <f aca="false">+E737-F737</f>
        <v>0</v>
      </c>
      <c r="F738" s="24"/>
      <c r="G738" s="58" t="str">
        <f aca="false">IF(ISERR(F738/E738),"-",F738/E738)</f>
        <v>-</v>
      </c>
      <c r="H738" s="24"/>
      <c r="I738" s="24"/>
      <c r="J738" s="24"/>
      <c r="K738" s="24"/>
      <c r="L738" s="24" t="n">
        <f aca="false">SUM(H738:K738)</f>
        <v>0</v>
      </c>
      <c r="M738" s="58" t="str">
        <f aca="false">IF(ISERROR(1-(K738/L738)),"-",1-(K738/L738))</f>
        <v>-</v>
      </c>
      <c r="N738" s="59" t="str">
        <f aca="false">IF(ISERROR(L738/E738),"-",L738/E738)</f>
        <v>-</v>
      </c>
      <c r="O738" s="60" t="str">
        <f aca="false">IF(ISERROR(L738/E738),"-",L738/E738)</f>
        <v>-</v>
      </c>
      <c r="P738" s="60" t="n">
        <v>0.950000000000112</v>
      </c>
      <c r="Q738" s="60" t="n">
        <v>0.850000000000056</v>
      </c>
      <c r="R738" s="61"/>
      <c r="S738" s="1"/>
      <c r="T738" s="24" t="n">
        <f aca="false">+T737-U737</f>
        <v>0</v>
      </c>
      <c r="U738" s="24"/>
      <c r="V738" s="58" t="str">
        <f aca="false">IF(ISERR(U738/T738),"-",U738/T738)</f>
        <v>-</v>
      </c>
      <c r="W738" s="24"/>
      <c r="X738" s="24"/>
      <c r="Y738" s="24"/>
      <c r="Z738" s="24"/>
      <c r="AA738" s="24" t="n">
        <f aca="false">SUM(W738:Z738)</f>
        <v>0</v>
      </c>
      <c r="AB738" s="58" t="str">
        <f aca="false">IF(ISERROR(1-(Z738/AA738)),"-",1-(Z738/AA738))</f>
        <v>-</v>
      </c>
      <c r="AC738" s="59" t="str">
        <f aca="false">IF(ISERROR(AA738/T738),"-",AA738/T738)</f>
        <v>-</v>
      </c>
      <c r="AD738" s="60" t="str">
        <f aca="false">IF(ISERROR(AA738/T738),"-",AA738/T738)</f>
        <v>-</v>
      </c>
      <c r="AE738" s="60" t="n">
        <v>0.95</v>
      </c>
      <c r="AF738" s="60" t="n">
        <v>0.85</v>
      </c>
      <c r="AG738" s="61"/>
      <c r="AH738" s="1"/>
      <c r="AI738" s="1"/>
      <c r="AJ738" s="1"/>
      <c r="AK738" s="1"/>
    </row>
    <row r="739" customFormat="false" ht="14.25" hidden="false" customHeight="true" outlineLevel="0" collapsed="false">
      <c r="A739" s="1"/>
      <c r="B739" s="65" t="s">
        <v>53</v>
      </c>
      <c r="C739" s="64" t="n">
        <v>46022</v>
      </c>
      <c r="D739" s="1"/>
      <c r="E739" s="24" t="n">
        <f aca="false">+E738-F738</f>
        <v>0</v>
      </c>
      <c r="F739" s="24"/>
      <c r="G739" s="58" t="str">
        <f aca="false">IF(ISERR(F739/E739),"-",F739/E739)</f>
        <v>-</v>
      </c>
      <c r="H739" s="24"/>
      <c r="I739" s="24"/>
      <c r="J739" s="24"/>
      <c r="K739" s="24"/>
      <c r="L739" s="24" t="n">
        <f aca="false">SUM(H739:K739)</f>
        <v>0</v>
      </c>
      <c r="M739" s="58" t="str">
        <f aca="false">IF(ISERROR(1-(K739/L739)),"-",1-(K739/L739))</f>
        <v>-</v>
      </c>
      <c r="N739" s="59" t="str">
        <f aca="false">IF(ISERROR(L739/E739),"-",L739/E739)</f>
        <v>-</v>
      </c>
      <c r="O739" s="60" t="str">
        <f aca="false">IF(ISERROR(L739/E739),"-",L739/E739)</f>
        <v>-</v>
      </c>
      <c r="P739" s="60" t="n">
        <v>0.950000000000112</v>
      </c>
      <c r="Q739" s="60" t="n">
        <v>0.850000000000056</v>
      </c>
      <c r="R739" s="61"/>
      <c r="S739" s="1"/>
      <c r="T739" s="24" t="n">
        <f aca="false">+T738-U738</f>
        <v>0</v>
      </c>
      <c r="U739" s="24"/>
      <c r="V739" s="58" t="str">
        <f aca="false">IF(ISERR(U739/T739),"-",U739/T739)</f>
        <v>-</v>
      </c>
      <c r="W739" s="24"/>
      <c r="X739" s="24"/>
      <c r="Y739" s="24"/>
      <c r="Z739" s="24"/>
      <c r="AA739" s="24" t="n">
        <f aca="false">SUM(W739:Z739)</f>
        <v>0</v>
      </c>
      <c r="AB739" s="58" t="str">
        <f aca="false">IF(ISERROR(1-(Z739/AA739)),"-",1-(Z739/AA739))</f>
        <v>-</v>
      </c>
      <c r="AC739" s="59" t="str">
        <f aca="false">IF(ISERROR(AA739/T739),"-",AA739/T739)</f>
        <v>-</v>
      </c>
      <c r="AD739" s="60" t="str">
        <f aca="false">IF(ISERROR(AA739/T739),"-",AA739/T739)</f>
        <v>-</v>
      </c>
      <c r="AE739" s="60" t="n">
        <v>0.95</v>
      </c>
      <c r="AF739" s="60" t="n">
        <v>0.85</v>
      </c>
      <c r="AG739" s="61"/>
      <c r="AH739" s="1"/>
      <c r="AI739" s="1"/>
      <c r="AJ739" s="1"/>
      <c r="AK739" s="1"/>
    </row>
    <row r="740" customFormat="false" ht="14.25" hidden="false" customHeight="true" outlineLevel="0" collapsed="false">
      <c r="A740" s="1"/>
      <c r="B740" s="66" t="s">
        <v>42</v>
      </c>
      <c r="C740" s="67" t="n">
        <v>46023</v>
      </c>
      <c r="D740" s="1"/>
      <c r="E740" s="24" t="n">
        <f aca="false">+E739-F739</f>
        <v>0</v>
      </c>
      <c r="F740" s="24"/>
      <c r="G740" s="58" t="str">
        <f aca="false">IF(ISERR(F740/E740),"-",F740/E740)</f>
        <v>-</v>
      </c>
      <c r="H740" s="24"/>
      <c r="I740" s="24"/>
      <c r="J740" s="24"/>
      <c r="K740" s="24"/>
      <c r="L740" s="24" t="n">
        <f aca="false">SUM(H740:K740)</f>
        <v>0</v>
      </c>
      <c r="M740" s="58" t="str">
        <f aca="false">IF(ISERROR(1-(K740/L740)),"-",1-(K740/L740))</f>
        <v>-</v>
      </c>
      <c r="N740" s="59" t="str">
        <f aca="false">IF(ISERROR(L740/E740),"-",L740/E740)</f>
        <v>-</v>
      </c>
      <c r="O740" s="60" t="str">
        <f aca="false">IF(ISERROR(L740/E740),"-",L740/E740)</f>
        <v>-</v>
      </c>
      <c r="P740" s="60" t="n">
        <v>0.950000000000112</v>
      </c>
      <c r="Q740" s="60" t="n">
        <v>0.850000000000056</v>
      </c>
      <c r="R740" s="61"/>
      <c r="S740" s="1"/>
      <c r="T740" s="24" t="n">
        <f aca="false">+T739-U739</f>
        <v>0</v>
      </c>
      <c r="U740" s="24"/>
      <c r="V740" s="58" t="str">
        <f aca="false">IF(ISERR(U740/T740),"-",U740/T740)</f>
        <v>-</v>
      </c>
      <c r="W740" s="24"/>
      <c r="X740" s="24"/>
      <c r="Y740" s="24"/>
      <c r="Z740" s="24"/>
      <c r="AA740" s="24" t="n">
        <f aca="false">SUM(W740:Z740)</f>
        <v>0</v>
      </c>
      <c r="AB740" s="58" t="str">
        <f aca="false">IF(ISERROR(1-(Z740/AA740)),"-",1-(Z740/AA740))</f>
        <v>-</v>
      </c>
      <c r="AC740" s="59" t="str">
        <f aca="false">IF(ISERROR(AA740/T740),"-",AA740/T740)</f>
        <v>-</v>
      </c>
      <c r="AD740" s="60" t="str">
        <f aca="false">IF(ISERROR(AA740/T740),"-",AA740/T740)</f>
        <v>-</v>
      </c>
      <c r="AE740" s="60" t="n">
        <v>0.95</v>
      </c>
      <c r="AF740" s="60" t="n">
        <v>0.85</v>
      </c>
      <c r="AG740" s="61"/>
      <c r="AH740" s="1"/>
      <c r="AI740" s="1"/>
      <c r="AJ740" s="1"/>
      <c r="AK740" s="1"/>
    </row>
    <row r="741" customFormat="false" ht="14.25" hidden="false" customHeight="true" outlineLevel="0" collapsed="false">
      <c r="A741" s="1"/>
      <c r="B741" s="66" t="s">
        <v>42</v>
      </c>
      <c r="C741" s="67" t="n">
        <v>46024</v>
      </c>
      <c r="D741" s="1"/>
      <c r="E741" s="24" t="n">
        <f aca="false">+E740-F740</f>
        <v>0</v>
      </c>
      <c r="F741" s="24"/>
      <c r="G741" s="58" t="str">
        <f aca="false">IF(ISERR(F741/E741),"-",F741/E741)</f>
        <v>-</v>
      </c>
      <c r="H741" s="24"/>
      <c r="I741" s="24"/>
      <c r="J741" s="24"/>
      <c r="K741" s="24"/>
      <c r="L741" s="24" t="n">
        <f aca="false">SUM(H741:K741)</f>
        <v>0</v>
      </c>
      <c r="M741" s="58" t="str">
        <f aca="false">IF(ISERROR(1-(K741/L741)),"-",1-(K741/L741))</f>
        <v>-</v>
      </c>
      <c r="N741" s="59" t="str">
        <f aca="false">IF(ISERROR(L741/E741),"-",L741/E741)</f>
        <v>-</v>
      </c>
      <c r="O741" s="60" t="str">
        <f aca="false">IF(ISERROR(L741/E741),"-",L741/E741)</f>
        <v>-</v>
      </c>
      <c r="P741" s="60" t="n">
        <v>0.950000000000112</v>
      </c>
      <c r="Q741" s="60" t="n">
        <v>0.850000000000056</v>
      </c>
      <c r="R741" s="61"/>
      <c r="S741" s="1"/>
      <c r="T741" s="24" t="n">
        <f aca="false">+T740-U740</f>
        <v>0</v>
      </c>
      <c r="U741" s="24"/>
      <c r="V741" s="58" t="str">
        <f aca="false">IF(ISERR(U741/T741),"-",U741/T741)</f>
        <v>-</v>
      </c>
      <c r="W741" s="24"/>
      <c r="X741" s="24"/>
      <c r="Y741" s="24"/>
      <c r="Z741" s="24"/>
      <c r="AA741" s="24" t="n">
        <f aca="false">SUM(W741:Z741)</f>
        <v>0</v>
      </c>
      <c r="AB741" s="58" t="str">
        <f aca="false">IF(ISERROR(1-(Z741/AA741)),"-",1-(Z741/AA741))</f>
        <v>-</v>
      </c>
      <c r="AC741" s="59" t="str">
        <f aca="false">IF(ISERROR(AA741/T741),"-",AA741/T741)</f>
        <v>-</v>
      </c>
      <c r="AD741" s="60" t="str">
        <f aca="false">IF(ISERROR(AA741/T741),"-",AA741/T741)</f>
        <v>-</v>
      </c>
      <c r="AE741" s="60" t="n">
        <v>0.95</v>
      </c>
      <c r="AF741" s="60" t="n">
        <v>0.85</v>
      </c>
      <c r="AG741" s="61"/>
      <c r="AH741" s="1"/>
      <c r="AI741" s="1"/>
      <c r="AJ741" s="1"/>
      <c r="AK741" s="1"/>
    </row>
    <row r="742" customFormat="false" ht="14.25" hidden="false" customHeight="true" outlineLevel="0" collapsed="false">
      <c r="A742" s="1"/>
      <c r="B742" s="66" t="s">
        <v>42</v>
      </c>
      <c r="C742" s="67" t="n">
        <v>46025</v>
      </c>
      <c r="D742" s="1"/>
      <c r="E742" s="24" t="n">
        <f aca="false">+E741-F741</f>
        <v>0</v>
      </c>
      <c r="F742" s="24"/>
      <c r="G742" s="58" t="str">
        <f aca="false">IF(ISERR(F742/E742),"-",F742/E742)</f>
        <v>-</v>
      </c>
      <c r="H742" s="24"/>
      <c r="I742" s="24"/>
      <c r="J742" s="24"/>
      <c r="K742" s="24"/>
      <c r="L742" s="24" t="n">
        <f aca="false">SUM(H742:K742)</f>
        <v>0</v>
      </c>
      <c r="M742" s="58" t="str">
        <f aca="false">IF(ISERROR(1-(K742/L742)),"-",1-(K742/L742))</f>
        <v>-</v>
      </c>
      <c r="N742" s="59" t="str">
        <f aca="false">IF(ISERROR(L742/E742),"-",L742/E742)</f>
        <v>-</v>
      </c>
      <c r="O742" s="60" t="str">
        <f aca="false">IF(ISERROR(L742/E742),"-",L742/E742)</f>
        <v>-</v>
      </c>
      <c r="P742" s="60" t="n">
        <v>0.950000000000112</v>
      </c>
      <c r="Q742" s="60" t="n">
        <v>0.850000000000056</v>
      </c>
      <c r="R742" s="61"/>
      <c r="S742" s="1"/>
      <c r="T742" s="24" t="n">
        <f aca="false">+T741-U741</f>
        <v>0</v>
      </c>
      <c r="U742" s="24"/>
      <c r="V742" s="58" t="str">
        <f aca="false">IF(ISERR(U742/T742),"-",U742/T742)</f>
        <v>-</v>
      </c>
      <c r="W742" s="24"/>
      <c r="X742" s="24"/>
      <c r="Y742" s="24"/>
      <c r="Z742" s="24"/>
      <c r="AA742" s="24" t="n">
        <f aca="false">SUM(W742:Z742)</f>
        <v>0</v>
      </c>
      <c r="AB742" s="58" t="str">
        <f aca="false">IF(ISERROR(1-(Z742/AA742)),"-",1-(Z742/AA742))</f>
        <v>-</v>
      </c>
      <c r="AC742" s="59" t="str">
        <f aca="false">IF(ISERROR(AA742/T742),"-",AA742/T742)</f>
        <v>-</v>
      </c>
      <c r="AD742" s="60" t="str">
        <f aca="false">IF(ISERROR(AA742/T742),"-",AA742/T742)</f>
        <v>-</v>
      </c>
      <c r="AE742" s="60" t="n">
        <v>0.95</v>
      </c>
      <c r="AF742" s="60" t="n">
        <v>0.85</v>
      </c>
      <c r="AG742" s="61"/>
      <c r="AH742" s="1"/>
      <c r="AI742" s="1"/>
      <c r="AJ742" s="1"/>
      <c r="AK742" s="1"/>
    </row>
    <row r="743" customFormat="false" ht="14.25" hidden="false" customHeight="true" outlineLevel="0" collapsed="false">
      <c r="A743" s="1"/>
      <c r="B743" s="66" t="s">
        <v>42</v>
      </c>
      <c r="C743" s="67" t="n">
        <v>46026</v>
      </c>
      <c r="D743" s="1"/>
      <c r="E743" s="24" t="n">
        <f aca="false">+E742-F742</f>
        <v>0</v>
      </c>
      <c r="F743" s="24"/>
      <c r="G743" s="58" t="str">
        <f aca="false">IF(ISERR(F743/E743),"-",F743/E743)</f>
        <v>-</v>
      </c>
      <c r="H743" s="24"/>
      <c r="I743" s="24"/>
      <c r="J743" s="24"/>
      <c r="K743" s="24"/>
      <c r="L743" s="24" t="n">
        <f aca="false">SUM(H743:K743)</f>
        <v>0</v>
      </c>
      <c r="M743" s="58" t="str">
        <f aca="false">IF(ISERROR(1-(K743/L743)),"-",1-(K743/L743))</f>
        <v>-</v>
      </c>
      <c r="N743" s="59" t="str">
        <f aca="false">IF(ISERROR(L743/E743),"-",L743/E743)</f>
        <v>-</v>
      </c>
      <c r="O743" s="60" t="str">
        <f aca="false">IF(ISERROR(L743/E743),"-",L743/E743)</f>
        <v>-</v>
      </c>
      <c r="P743" s="60" t="n">
        <v>0.950000000000112</v>
      </c>
      <c r="Q743" s="60" t="n">
        <v>0.850000000000056</v>
      </c>
      <c r="R743" s="61"/>
      <c r="S743" s="1"/>
      <c r="T743" s="24" t="n">
        <f aca="false">+T742-U742</f>
        <v>0</v>
      </c>
      <c r="U743" s="24"/>
      <c r="V743" s="58" t="str">
        <f aca="false">IF(ISERR(U743/T743),"-",U743/T743)</f>
        <v>-</v>
      </c>
      <c r="W743" s="24"/>
      <c r="X743" s="24"/>
      <c r="Y743" s="24"/>
      <c r="Z743" s="24"/>
      <c r="AA743" s="24" t="n">
        <f aca="false">SUM(W743:Z743)</f>
        <v>0</v>
      </c>
      <c r="AB743" s="58" t="str">
        <f aca="false">IF(ISERROR(1-(Z743/AA743)),"-",1-(Z743/AA743))</f>
        <v>-</v>
      </c>
      <c r="AC743" s="59" t="str">
        <f aca="false">IF(ISERROR(AA743/T743),"-",AA743/T743)</f>
        <v>-</v>
      </c>
      <c r="AD743" s="60" t="str">
        <f aca="false">IF(ISERROR(AA743/T743),"-",AA743/T743)</f>
        <v>-</v>
      </c>
      <c r="AE743" s="60" t="n">
        <v>0.95</v>
      </c>
      <c r="AF743" s="60" t="n">
        <v>0.85</v>
      </c>
      <c r="AG743" s="61"/>
      <c r="AH743" s="1"/>
      <c r="AI743" s="1"/>
      <c r="AJ743" s="1"/>
      <c r="AK743" s="1"/>
    </row>
    <row r="744" customFormat="false" ht="14.25" hidden="false" customHeight="true" outlineLevel="0" collapsed="false">
      <c r="A744" s="1"/>
      <c r="B744" s="66" t="s">
        <v>42</v>
      </c>
      <c r="C744" s="67" t="n">
        <v>46027</v>
      </c>
      <c r="D744" s="1"/>
      <c r="E744" s="24" t="n">
        <f aca="false">+E743-F743</f>
        <v>0</v>
      </c>
      <c r="F744" s="24"/>
      <c r="G744" s="58" t="str">
        <f aca="false">IF(ISERR(F744/E744),"-",F744/E744)</f>
        <v>-</v>
      </c>
      <c r="H744" s="24"/>
      <c r="I744" s="24"/>
      <c r="J744" s="24"/>
      <c r="K744" s="24"/>
      <c r="L744" s="24" t="n">
        <f aca="false">SUM(H744:K744)</f>
        <v>0</v>
      </c>
      <c r="M744" s="58" t="str">
        <f aca="false">IF(ISERROR(1-(K744/L744)),"-",1-(K744/L744))</f>
        <v>-</v>
      </c>
      <c r="N744" s="59" t="str">
        <f aca="false">IF(ISERROR(L744/E744),"-",L744/E744)</f>
        <v>-</v>
      </c>
      <c r="O744" s="60" t="str">
        <f aca="false">IF(ISERROR(L744/E744),"-",L744/E744)</f>
        <v>-</v>
      </c>
      <c r="P744" s="60" t="n">
        <v>0.950000000000113</v>
      </c>
      <c r="Q744" s="60" t="n">
        <v>0.850000000000056</v>
      </c>
      <c r="R744" s="61"/>
      <c r="S744" s="1"/>
      <c r="T744" s="24" t="n">
        <f aca="false">+T743-U743</f>
        <v>0</v>
      </c>
      <c r="U744" s="24"/>
      <c r="V744" s="58" t="str">
        <f aca="false">IF(ISERR(U744/T744),"-",U744/T744)</f>
        <v>-</v>
      </c>
      <c r="W744" s="24"/>
      <c r="X744" s="24"/>
      <c r="Y744" s="24"/>
      <c r="Z744" s="24"/>
      <c r="AA744" s="24" t="n">
        <f aca="false">SUM(W744:Z744)</f>
        <v>0</v>
      </c>
      <c r="AB744" s="58" t="str">
        <f aca="false">IF(ISERROR(1-(Z744/AA744)),"-",1-(Z744/AA744))</f>
        <v>-</v>
      </c>
      <c r="AC744" s="59" t="str">
        <f aca="false">IF(ISERROR(AA744/T744),"-",AA744/T744)</f>
        <v>-</v>
      </c>
      <c r="AD744" s="60" t="str">
        <f aca="false">IF(ISERROR(AA744/T744),"-",AA744/T744)</f>
        <v>-</v>
      </c>
      <c r="AE744" s="60" t="n">
        <v>0.95</v>
      </c>
      <c r="AF744" s="60" t="n">
        <v>0.85</v>
      </c>
      <c r="AG744" s="61"/>
      <c r="AH744" s="1"/>
      <c r="AI744" s="1"/>
      <c r="AJ744" s="1"/>
      <c r="AK744" s="1"/>
    </row>
    <row r="745" customFormat="false" ht="14.25" hidden="false" customHeight="true" outlineLevel="0" collapsed="false">
      <c r="A745" s="1"/>
      <c r="B745" s="66" t="s">
        <v>42</v>
      </c>
      <c r="C745" s="67" t="n">
        <v>46028</v>
      </c>
      <c r="D745" s="1"/>
      <c r="E745" s="24" t="n">
        <f aca="false">+E744-F744</f>
        <v>0</v>
      </c>
      <c r="F745" s="24"/>
      <c r="G745" s="58" t="str">
        <f aca="false">IF(ISERR(F745/E745),"-",F745/E745)</f>
        <v>-</v>
      </c>
      <c r="H745" s="24"/>
      <c r="I745" s="24"/>
      <c r="J745" s="24"/>
      <c r="K745" s="24"/>
      <c r="L745" s="24" t="n">
        <f aca="false">SUM(H745:K745)</f>
        <v>0</v>
      </c>
      <c r="M745" s="58" t="str">
        <f aca="false">IF(ISERROR(1-(K745/L745)),"-",1-(K745/L745))</f>
        <v>-</v>
      </c>
      <c r="N745" s="59" t="str">
        <f aca="false">IF(ISERROR(L745/E745),"-",L745/E745)</f>
        <v>-</v>
      </c>
      <c r="O745" s="60" t="str">
        <f aca="false">IF(ISERROR(L745/E745),"-",L745/E745)</f>
        <v>-</v>
      </c>
      <c r="P745" s="60" t="n">
        <v>0.950000000000113</v>
      </c>
      <c r="Q745" s="60" t="n">
        <v>0.850000000000056</v>
      </c>
      <c r="R745" s="61"/>
      <c r="S745" s="1"/>
      <c r="T745" s="24" t="n">
        <f aca="false">+T744-U744</f>
        <v>0</v>
      </c>
      <c r="U745" s="24"/>
      <c r="V745" s="58" t="str">
        <f aca="false">IF(ISERR(U745/T745),"-",U745/T745)</f>
        <v>-</v>
      </c>
      <c r="W745" s="24"/>
      <c r="X745" s="24"/>
      <c r="Y745" s="24"/>
      <c r="Z745" s="24"/>
      <c r="AA745" s="24" t="n">
        <f aca="false">SUM(W745:Z745)</f>
        <v>0</v>
      </c>
      <c r="AB745" s="58" t="str">
        <f aca="false">IF(ISERROR(1-(Z745/AA745)),"-",1-(Z745/AA745))</f>
        <v>-</v>
      </c>
      <c r="AC745" s="59" t="str">
        <f aca="false">IF(ISERROR(AA745/T745),"-",AA745/T745)</f>
        <v>-</v>
      </c>
      <c r="AD745" s="60" t="str">
        <f aca="false">IF(ISERROR(AA745/T745),"-",AA745/T745)</f>
        <v>-</v>
      </c>
      <c r="AE745" s="60" t="n">
        <v>0.95</v>
      </c>
      <c r="AF745" s="60" t="n">
        <v>0.85</v>
      </c>
      <c r="AG745" s="61"/>
      <c r="AH745" s="1"/>
      <c r="AI745" s="1"/>
      <c r="AJ745" s="1"/>
      <c r="AK745" s="1"/>
    </row>
    <row r="746" customFormat="false" ht="14.25" hidden="false" customHeight="true" outlineLevel="0" collapsed="false">
      <c r="A746" s="1"/>
      <c r="B746" s="66" t="s">
        <v>42</v>
      </c>
      <c r="C746" s="67" t="n">
        <v>46029</v>
      </c>
      <c r="D746" s="1"/>
      <c r="E746" s="24" t="n">
        <f aca="false">+E745-F745</f>
        <v>0</v>
      </c>
      <c r="F746" s="24"/>
      <c r="G746" s="58" t="str">
        <f aca="false">IF(ISERR(F746/E746),"-",F746/E746)</f>
        <v>-</v>
      </c>
      <c r="H746" s="24"/>
      <c r="I746" s="24"/>
      <c r="J746" s="24"/>
      <c r="K746" s="24"/>
      <c r="L746" s="24" t="n">
        <f aca="false">SUM(H746:K746)</f>
        <v>0</v>
      </c>
      <c r="M746" s="58" t="str">
        <f aca="false">IF(ISERROR(1-(K746/L746)),"-",1-(K746/L746))</f>
        <v>-</v>
      </c>
      <c r="N746" s="59" t="str">
        <f aca="false">IF(ISERROR(L746/E746),"-",L746/E746)</f>
        <v>-</v>
      </c>
      <c r="O746" s="60" t="str">
        <f aca="false">IF(ISERROR(L746/E746),"-",L746/E746)</f>
        <v>-</v>
      </c>
      <c r="P746" s="60" t="n">
        <v>0.950000000000113</v>
      </c>
      <c r="Q746" s="60" t="n">
        <v>0.850000000000056</v>
      </c>
      <c r="R746" s="61"/>
      <c r="S746" s="1"/>
      <c r="T746" s="24" t="n">
        <f aca="false">+T745-U745</f>
        <v>0</v>
      </c>
      <c r="U746" s="24"/>
      <c r="V746" s="58" t="str">
        <f aca="false">IF(ISERR(U746/T746),"-",U746/T746)</f>
        <v>-</v>
      </c>
      <c r="W746" s="24"/>
      <c r="X746" s="24"/>
      <c r="Y746" s="24"/>
      <c r="Z746" s="24"/>
      <c r="AA746" s="24" t="n">
        <f aca="false">SUM(W746:Z746)</f>
        <v>0</v>
      </c>
      <c r="AB746" s="58" t="str">
        <f aca="false">IF(ISERROR(1-(Z746/AA746)),"-",1-(Z746/AA746))</f>
        <v>-</v>
      </c>
      <c r="AC746" s="59" t="str">
        <f aca="false">IF(ISERROR(AA746/T746),"-",AA746/T746)</f>
        <v>-</v>
      </c>
      <c r="AD746" s="60" t="str">
        <f aca="false">IF(ISERROR(AA746/T746),"-",AA746/T746)</f>
        <v>-</v>
      </c>
      <c r="AE746" s="60" t="n">
        <v>0.95</v>
      </c>
      <c r="AF746" s="60" t="n">
        <v>0.85</v>
      </c>
      <c r="AG746" s="61"/>
      <c r="AH746" s="1"/>
      <c r="AI746" s="1"/>
      <c r="AJ746" s="1"/>
      <c r="AK746" s="1"/>
    </row>
    <row r="747" customFormat="false" ht="14.25" hidden="false" customHeight="true" outlineLevel="0" collapsed="false">
      <c r="A747" s="1"/>
      <c r="B747" s="66" t="s">
        <v>42</v>
      </c>
      <c r="C747" s="67" t="n">
        <v>46030</v>
      </c>
      <c r="D747" s="1"/>
      <c r="E747" s="24" t="n">
        <f aca="false">+E746-F746</f>
        <v>0</v>
      </c>
      <c r="F747" s="24"/>
      <c r="G747" s="58" t="str">
        <f aca="false">IF(ISERR(F747/E747),"-",F747/E747)</f>
        <v>-</v>
      </c>
      <c r="H747" s="24"/>
      <c r="I747" s="24"/>
      <c r="J747" s="24"/>
      <c r="K747" s="24"/>
      <c r="L747" s="24" t="n">
        <f aca="false">SUM(H747:K747)</f>
        <v>0</v>
      </c>
      <c r="M747" s="58" t="str">
        <f aca="false">IF(ISERROR(1-(K747/L747)),"-",1-(K747/L747))</f>
        <v>-</v>
      </c>
      <c r="N747" s="59" t="str">
        <f aca="false">IF(ISERROR(L747/E747),"-",L747/E747)</f>
        <v>-</v>
      </c>
      <c r="O747" s="60" t="str">
        <f aca="false">IF(ISERROR(L747/E747),"-",L747/E747)</f>
        <v>-</v>
      </c>
      <c r="P747" s="60" t="n">
        <v>0.950000000000113</v>
      </c>
      <c r="Q747" s="60" t="n">
        <v>0.850000000000057</v>
      </c>
      <c r="R747" s="61"/>
      <c r="S747" s="1"/>
      <c r="T747" s="24" t="n">
        <f aca="false">+T746-U746</f>
        <v>0</v>
      </c>
      <c r="U747" s="24"/>
      <c r="V747" s="58" t="str">
        <f aca="false">IF(ISERR(U747/T747),"-",U747/T747)</f>
        <v>-</v>
      </c>
      <c r="W747" s="24"/>
      <c r="X747" s="24"/>
      <c r="Y747" s="24"/>
      <c r="Z747" s="24"/>
      <c r="AA747" s="24" t="n">
        <f aca="false">SUM(W747:Z747)</f>
        <v>0</v>
      </c>
      <c r="AB747" s="58" t="str">
        <f aca="false">IF(ISERROR(1-(Z747/AA747)),"-",1-(Z747/AA747))</f>
        <v>-</v>
      </c>
      <c r="AC747" s="59" t="str">
        <f aca="false">IF(ISERROR(AA747/T747),"-",AA747/T747)</f>
        <v>-</v>
      </c>
      <c r="AD747" s="60" t="str">
        <f aca="false">IF(ISERROR(AA747/T747),"-",AA747/T747)</f>
        <v>-</v>
      </c>
      <c r="AE747" s="60" t="n">
        <v>0.95</v>
      </c>
      <c r="AF747" s="60" t="n">
        <v>0.85</v>
      </c>
      <c r="AG747" s="61"/>
      <c r="AH747" s="1"/>
      <c r="AI747" s="1"/>
      <c r="AJ747" s="1"/>
      <c r="AK747" s="1"/>
    </row>
    <row r="748" customFormat="false" ht="14.25" hidden="false" customHeight="true" outlineLevel="0" collapsed="false">
      <c r="A748" s="1"/>
      <c r="B748" s="66" t="s">
        <v>42</v>
      </c>
      <c r="C748" s="67" t="n">
        <v>46031</v>
      </c>
      <c r="D748" s="1"/>
      <c r="E748" s="24" t="n">
        <f aca="false">+E747-F747</f>
        <v>0</v>
      </c>
      <c r="F748" s="24"/>
      <c r="G748" s="58" t="str">
        <f aca="false">IF(ISERR(F748/E748),"-",F748/E748)</f>
        <v>-</v>
      </c>
      <c r="H748" s="24"/>
      <c r="I748" s="24"/>
      <c r="J748" s="24"/>
      <c r="K748" s="24"/>
      <c r="L748" s="24" t="n">
        <f aca="false">SUM(H748:K748)</f>
        <v>0</v>
      </c>
      <c r="M748" s="58" t="str">
        <f aca="false">IF(ISERROR(1-(K748/L748)),"-",1-(K748/L748))</f>
        <v>-</v>
      </c>
      <c r="N748" s="59" t="str">
        <f aca="false">IF(ISERROR(L748/E748),"-",L748/E748)</f>
        <v>-</v>
      </c>
      <c r="O748" s="60" t="str">
        <f aca="false">IF(ISERROR(L748/E748),"-",L748/E748)</f>
        <v>-</v>
      </c>
      <c r="P748" s="60" t="n">
        <v>0.950000000000113</v>
      </c>
      <c r="Q748" s="60" t="n">
        <v>0.850000000000057</v>
      </c>
      <c r="R748" s="61"/>
      <c r="S748" s="1"/>
      <c r="T748" s="24" t="n">
        <f aca="false">+T747-U747</f>
        <v>0</v>
      </c>
      <c r="U748" s="24"/>
      <c r="V748" s="58" t="str">
        <f aca="false">IF(ISERR(U748/T748),"-",U748/T748)</f>
        <v>-</v>
      </c>
      <c r="W748" s="24"/>
      <c r="X748" s="24"/>
      <c r="Y748" s="24"/>
      <c r="Z748" s="24"/>
      <c r="AA748" s="24" t="n">
        <f aca="false">SUM(W748:Z748)</f>
        <v>0</v>
      </c>
      <c r="AB748" s="58" t="str">
        <f aca="false">IF(ISERROR(1-(Z748/AA748)),"-",1-(Z748/AA748))</f>
        <v>-</v>
      </c>
      <c r="AC748" s="59" t="str">
        <f aca="false">IF(ISERROR(AA748/T748),"-",AA748/T748)</f>
        <v>-</v>
      </c>
      <c r="AD748" s="60" t="str">
        <f aca="false">IF(ISERROR(AA748/T748),"-",AA748/T748)</f>
        <v>-</v>
      </c>
      <c r="AE748" s="60" t="n">
        <v>0.95</v>
      </c>
      <c r="AF748" s="60" t="n">
        <v>0.85</v>
      </c>
      <c r="AG748" s="61"/>
      <c r="AH748" s="1"/>
      <c r="AI748" s="1"/>
      <c r="AJ748" s="1"/>
      <c r="AK748" s="1"/>
    </row>
    <row r="749" customFormat="false" ht="14.25" hidden="false" customHeight="true" outlineLevel="0" collapsed="false">
      <c r="A749" s="1"/>
      <c r="B749" s="66" t="s">
        <v>42</v>
      </c>
      <c r="C749" s="67" t="n">
        <v>46032</v>
      </c>
      <c r="D749" s="1"/>
      <c r="E749" s="24" t="n">
        <f aca="false">+E748-F748</f>
        <v>0</v>
      </c>
      <c r="F749" s="24"/>
      <c r="G749" s="58" t="str">
        <f aca="false">IF(ISERR(F749/E749),"-",F749/E749)</f>
        <v>-</v>
      </c>
      <c r="H749" s="24"/>
      <c r="I749" s="24"/>
      <c r="J749" s="24"/>
      <c r="K749" s="24"/>
      <c r="L749" s="24" t="n">
        <f aca="false">SUM(H749:K749)</f>
        <v>0</v>
      </c>
      <c r="M749" s="58" t="str">
        <f aca="false">IF(ISERROR(1-(K749/L749)),"-",1-(K749/L749))</f>
        <v>-</v>
      </c>
      <c r="N749" s="59" t="str">
        <f aca="false">IF(ISERROR(L749/E749),"-",L749/E749)</f>
        <v>-</v>
      </c>
      <c r="O749" s="60" t="str">
        <f aca="false">IF(ISERROR(L749/E749),"-",L749/E749)</f>
        <v>-</v>
      </c>
      <c r="P749" s="60" t="n">
        <v>0.950000000000113</v>
      </c>
      <c r="Q749" s="60" t="n">
        <v>0.850000000000057</v>
      </c>
      <c r="R749" s="61"/>
      <c r="S749" s="1"/>
      <c r="T749" s="24" t="n">
        <f aca="false">+T748-U748</f>
        <v>0</v>
      </c>
      <c r="U749" s="24"/>
      <c r="V749" s="58" t="str">
        <f aca="false">IF(ISERR(U749/T749),"-",U749/T749)</f>
        <v>-</v>
      </c>
      <c r="W749" s="24"/>
      <c r="X749" s="24"/>
      <c r="Y749" s="24"/>
      <c r="Z749" s="24"/>
      <c r="AA749" s="24" t="n">
        <f aca="false">SUM(W749:Z749)</f>
        <v>0</v>
      </c>
      <c r="AB749" s="58" t="str">
        <f aca="false">IF(ISERROR(1-(Z749/AA749)),"-",1-(Z749/AA749))</f>
        <v>-</v>
      </c>
      <c r="AC749" s="59" t="str">
        <f aca="false">IF(ISERROR(AA749/T749),"-",AA749/T749)</f>
        <v>-</v>
      </c>
      <c r="AD749" s="60" t="str">
        <f aca="false">IF(ISERROR(AA749/T749),"-",AA749/T749)</f>
        <v>-</v>
      </c>
      <c r="AE749" s="60" t="n">
        <v>0.95</v>
      </c>
      <c r="AF749" s="60" t="n">
        <v>0.85</v>
      </c>
      <c r="AG749" s="61"/>
      <c r="AH749" s="1"/>
      <c r="AI749" s="1"/>
      <c r="AJ749" s="1"/>
      <c r="AK749" s="1"/>
    </row>
    <row r="750" customFormat="false" ht="14.25" hidden="false" customHeight="true" outlineLevel="0" collapsed="false">
      <c r="A750" s="1"/>
      <c r="B750" s="66" t="s">
        <v>42</v>
      </c>
      <c r="C750" s="67" t="n">
        <v>46033</v>
      </c>
      <c r="D750" s="1"/>
      <c r="E750" s="24" t="n">
        <f aca="false">+E749-F749</f>
        <v>0</v>
      </c>
      <c r="F750" s="24"/>
      <c r="G750" s="58" t="str">
        <f aca="false">IF(ISERR(F750/E750),"-",F750/E750)</f>
        <v>-</v>
      </c>
      <c r="H750" s="24"/>
      <c r="I750" s="24"/>
      <c r="J750" s="24"/>
      <c r="K750" s="24"/>
      <c r="L750" s="24" t="n">
        <f aca="false">SUM(H750:K750)</f>
        <v>0</v>
      </c>
      <c r="M750" s="58" t="str">
        <f aca="false">IF(ISERROR(1-(K750/L750)),"-",1-(K750/L750))</f>
        <v>-</v>
      </c>
      <c r="N750" s="59" t="str">
        <f aca="false">IF(ISERROR(L750/E750),"-",L750/E750)</f>
        <v>-</v>
      </c>
      <c r="O750" s="60" t="str">
        <f aca="false">IF(ISERROR(L750/E750),"-",L750/E750)</f>
        <v>-</v>
      </c>
      <c r="P750" s="60" t="n">
        <v>0.950000000000113</v>
      </c>
      <c r="Q750" s="60" t="n">
        <v>0.850000000000057</v>
      </c>
      <c r="R750" s="61"/>
      <c r="S750" s="1"/>
      <c r="T750" s="24" t="n">
        <f aca="false">+T749-U749</f>
        <v>0</v>
      </c>
      <c r="U750" s="24"/>
      <c r="V750" s="58" t="str">
        <f aca="false">IF(ISERR(U750/T750),"-",U750/T750)</f>
        <v>-</v>
      </c>
      <c r="W750" s="24"/>
      <c r="X750" s="24"/>
      <c r="Y750" s="24"/>
      <c r="Z750" s="24"/>
      <c r="AA750" s="24" t="n">
        <f aca="false">SUM(W750:Z750)</f>
        <v>0</v>
      </c>
      <c r="AB750" s="58" t="str">
        <f aca="false">IF(ISERROR(1-(Z750/AA750)),"-",1-(Z750/AA750))</f>
        <v>-</v>
      </c>
      <c r="AC750" s="59" t="str">
        <f aca="false">IF(ISERROR(AA750/T750),"-",AA750/T750)</f>
        <v>-</v>
      </c>
      <c r="AD750" s="60" t="str">
        <f aca="false">IF(ISERROR(AA750/T750),"-",AA750/T750)</f>
        <v>-</v>
      </c>
      <c r="AE750" s="60" t="n">
        <v>0.95</v>
      </c>
      <c r="AF750" s="60" t="n">
        <v>0.85</v>
      </c>
      <c r="AG750" s="61"/>
      <c r="AH750" s="1"/>
      <c r="AI750" s="1"/>
      <c r="AJ750" s="1"/>
      <c r="AK750" s="1"/>
    </row>
    <row r="751" customFormat="false" ht="14.25" hidden="false" customHeight="true" outlineLevel="0" collapsed="false">
      <c r="A751" s="1"/>
      <c r="B751" s="66" t="s">
        <v>42</v>
      </c>
      <c r="C751" s="67" t="n">
        <v>46034</v>
      </c>
      <c r="D751" s="1"/>
      <c r="E751" s="24" t="n">
        <f aca="false">+E750-F750</f>
        <v>0</v>
      </c>
      <c r="F751" s="24"/>
      <c r="G751" s="58" t="str">
        <f aca="false">IF(ISERR(F751/E751),"-",F751/E751)</f>
        <v>-</v>
      </c>
      <c r="H751" s="24"/>
      <c r="I751" s="24"/>
      <c r="J751" s="24"/>
      <c r="K751" s="24"/>
      <c r="L751" s="24" t="n">
        <f aca="false">SUM(H751:K751)</f>
        <v>0</v>
      </c>
      <c r="M751" s="58" t="str">
        <f aca="false">IF(ISERROR(1-(K751/L751)),"-",1-(K751/L751))</f>
        <v>-</v>
      </c>
      <c r="N751" s="59" t="str">
        <f aca="false">IF(ISERROR(L751/E751),"-",L751/E751)</f>
        <v>-</v>
      </c>
      <c r="O751" s="60" t="str">
        <f aca="false">IF(ISERROR(L751/E751),"-",L751/E751)</f>
        <v>-</v>
      </c>
      <c r="P751" s="60" t="n">
        <v>0.950000000000114</v>
      </c>
      <c r="Q751" s="60" t="n">
        <v>0.850000000000057</v>
      </c>
      <c r="R751" s="61"/>
      <c r="S751" s="1"/>
      <c r="T751" s="24" t="n">
        <f aca="false">+T750-U750</f>
        <v>0</v>
      </c>
      <c r="U751" s="24"/>
      <c r="V751" s="58" t="str">
        <f aca="false">IF(ISERR(U751/T751),"-",U751/T751)</f>
        <v>-</v>
      </c>
      <c r="W751" s="24"/>
      <c r="X751" s="24"/>
      <c r="Y751" s="24"/>
      <c r="Z751" s="24"/>
      <c r="AA751" s="24" t="n">
        <f aca="false">SUM(W751:Z751)</f>
        <v>0</v>
      </c>
      <c r="AB751" s="58" t="str">
        <f aca="false">IF(ISERROR(1-(Z751/AA751)),"-",1-(Z751/AA751))</f>
        <v>-</v>
      </c>
      <c r="AC751" s="59" t="str">
        <f aca="false">IF(ISERROR(AA751/T751),"-",AA751/T751)</f>
        <v>-</v>
      </c>
      <c r="AD751" s="60" t="str">
        <f aca="false">IF(ISERROR(AA751/T751),"-",AA751/T751)</f>
        <v>-</v>
      </c>
      <c r="AE751" s="60" t="n">
        <v>0.95</v>
      </c>
      <c r="AF751" s="60" t="n">
        <v>0.85</v>
      </c>
      <c r="AG751" s="61"/>
      <c r="AH751" s="1"/>
      <c r="AI751" s="1"/>
      <c r="AJ751" s="1"/>
      <c r="AK751" s="1"/>
    </row>
    <row r="752" customFormat="false" ht="14.25" hidden="false" customHeight="true" outlineLevel="0" collapsed="false">
      <c r="A752" s="1"/>
      <c r="B752" s="66" t="s">
        <v>42</v>
      </c>
      <c r="C752" s="67" t="n">
        <v>46035</v>
      </c>
      <c r="D752" s="1"/>
      <c r="E752" s="24" t="n">
        <f aca="false">+E751-F751</f>
        <v>0</v>
      </c>
      <c r="F752" s="24"/>
      <c r="G752" s="58" t="str">
        <f aca="false">IF(ISERR(F752/E752),"-",F752/E752)</f>
        <v>-</v>
      </c>
      <c r="H752" s="24"/>
      <c r="I752" s="24"/>
      <c r="J752" s="24"/>
      <c r="K752" s="24"/>
      <c r="L752" s="24" t="n">
        <f aca="false">SUM(H752:K752)</f>
        <v>0</v>
      </c>
      <c r="M752" s="58" t="str">
        <f aca="false">IF(ISERROR(1-(K752/L752)),"-",1-(K752/L752))</f>
        <v>-</v>
      </c>
      <c r="N752" s="59" t="str">
        <f aca="false">IF(ISERROR(L752/E752),"-",L752/E752)</f>
        <v>-</v>
      </c>
      <c r="O752" s="60" t="str">
        <f aca="false">IF(ISERROR(L752/E752),"-",L752/E752)</f>
        <v>-</v>
      </c>
      <c r="P752" s="60" t="n">
        <v>0.950000000000114</v>
      </c>
      <c r="Q752" s="60" t="n">
        <v>0.850000000000057</v>
      </c>
      <c r="R752" s="61"/>
      <c r="S752" s="1"/>
      <c r="T752" s="24" t="n">
        <f aca="false">+T751-U751</f>
        <v>0</v>
      </c>
      <c r="U752" s="24"/>
      <c r="V752" s="58" t="str">
        <f aca="false">IF(ISERR(U752/T752),"-",U752/T752)</f>
        <v>-</v>
      </c>
      <c r="W752" s="24"/>
      <c r="X752" s="24"/>
      <c r="Y752" s="24"/>
      <c r="Z752" s="24"/>
      <c r="AA752" s="24" t="n">
        <f aca="false">SUM(W752:Z752)</f>
        <v>0</v>
      </c>
      <c r="AB752" s="58" t="str">
        <f aca="false">IF(ISERROR(1-(Z752/AA752)),"-",1-(Z752/AA752))</f>
        <v>-</v>
      </c>
      <c r="AC752" s="59" t="str">
        <f aca="false">IF(ISERROR(AA752/T752),"-",AA752/T752)</f>
        <v>-</v>
      </c>
      <c r="AD752" s="60" t="str">
        <f aca="false">IF(ISERROR(AA752/T752),"-",AA752/T752)</f>
        <v>-</v>
      </c>
      <c r="AE752" s="60" t="n">
        <v>0.95</v>
      </c>
      <c r="AF752" s="60" t="n">
        <v>0.85</v>
      </c>
      <c r="AG752" s="61"/>
      <c r="AH752" s="1"/>
      <c r="AI752" s="1"/>
      <c r="AJ752" s="1"/>
      <c r="AK752" s="1"/>
    </row>
    <row r="753" customFormat="false" ht="14.25" hidden="false" customHeight="true" outlineLevel="0" collapsed="false">
      <c r="A753" s="1"/>
      <c r="B753" s="66" t="s">
        <v>42</v>
      </c>
      <c r="C753" s="67" t="n">
        <v>46036</v>
      </c>
      <c r="D753" s="1"/>
      <c r="E753" s="24" t="n">
        <f aca="false">+E752-F752</f>
        <v>0</v>
      </c>
      <c r="F753" s="24"/>
      <c r="G753" s="58" t="str">
        <f aca="false">IF(ISERR(F753/E753),"-",F753/E753)</f>
        <v>-</v>
      </c>
      <c r="H753" s="24"/>
      <c r="I753" s="24"/>
      <c r="J753" s="24"/>
      <c r="K753" s="24"/>
      <c r="L753" s="24" t="n">
        <f aca="false">SUM(H753:K753)</f>
        <v>0</v>
      </c>
      <c r="M753" s="58" t="str">
        <f aca="false">IF(ISERROR(1-(K753/L753)),"-",1-(K753/L753))</f>
        <v>-</v>
      </c>
      <c r="N753" s="59" t="str">
        <f aca="false">IF(ISERROR(L753/E753),"-",L753/E753)</f>
        <v>-</v>
      </c>
      <c r="O753" s="60" t="str">
        <f aca="false">IF(ISERROR(L753/E753),"-",L753/E753)</f>
        <v>-</v>
      </c>
      <c r="P753" s="60" t="n">
        <v>0.950000000000114</v>
      </c>
      <c r="Q753" s="60" t="n">
        <v>0.850000000000057</v>
      </c>
      <c r="R753" s="61"/>
      <c r="S753" s="1"/>
      <c r="T753" s="24" t="n">
        <f aca="false">+T752-U752</f>
        <v>0</v>
      </c>
      <c r="U753" s="24"/>
      <c r="V753" s="58" t="str">
        <f aca="false">IF(ISERR(U753/T753),"-",U753/T753)</f>
        <v>-</v>
      </c>
      <c r="W753" s="24"/>
      <c r="X753" s="24"/>
      <c r="Y753" s="24"/>
      <c r="Z753" s="24"/>
      <c r="AA753" s="24" t="n">
        <f aca="false">SUM(W753:Z753)</f>
        <v>0</v>
      </c>
      <c r="AB753" s="58" t="str">
        <f aca="false">IF(ISERROR(1-(Z753/AA753)),"-",1-(Z753/AA753))</f>
        <v>-</v>
      </c>
      <c r="AC753" s="59" t="str">
        <f aca="false">IF(ISERROR(AA753/T753),"-",AA753/T753)</f>
        <v>-</v>
      </c>
      <c r="AD753" s="60" t="str">
        <f aca="false">IF(ISERROR(AA753/T753),"-",AA753/T753)</f>
        <v>-</v>
      </c>
      <c r="AE753" s="60" t="n">
        <v>0.95</v>
      </c>
      <c r="AF753" s="60" t="n">
        <v>0.85</v>
      </c>
      <c r="AG753" s="61"/>
      <c r="AH753" s="1"/>
      <c r="AI753" s="1"/>
      <c r="AJ753" s="1"/>
      <c r="AK753" s="1"/>
    </row>
    <row r="754" customFormat="false" ht="14.25" hidden="false" customHeight="true" outlineLevel="0" collapsed="false">
      <c r="A754" s="1"/>
      <c r="B754" s="66" t="s">
        <v>42</v>
      </c>
      <c r="C754" s="67" t="n">
        <v>46037</v>
      </c>
      <c r="D754" s="1"/>
      <c r="E754" s="24" t="n">
        <f aca="false">+E753-F753</f>
        <v>0</v>
      </c>
      <c r="F754" s="24"/>
      <c r="G754" s="58" t="str">
        <f aca="false">IF(ISERR(F754/E754),"-",F754/E754)</f>
        <v>-</v>
      </c>
      <c r="H754" s="24"/>
      <c r="I754" s="24"/>
      <c r="J754" s="24"/>
      <c r="K754" s="24"/>
      <c r="L754" s="24" t="n">
        <f aca="false">SUM(H754:K754)</f>
        <v>0</v>
      </c>
      <c r="M754" s="58" t="str">
        <f aca="false">IF(ISERROR(1-(K754/L754)),"-",1-(K754/L754))</f>
        <v>-</v>
      </c>
      <c r="N754" s="59" t="str">
        <f aca="false">IF(ISERROR(L754/E754),"-",L754/E754)</f>
        <v>-</v>
      </c>
      <c r="O754" s="60" t="str">
        <f aca="false">IF(ISERROR(L754/E754),"-",L754/E754)</f>
        <v>-</v>
      </c>
      <c r="P754" s="60" t="n">
        <v>0.950000000000114</v>
      </c>
      <c r="Q754" s="60" t="n">
        <v>0.850000000000057</v>
      </c>
      <c r="R754" s="61"/>
      <c r="S754" s="1"/>
      <c r="T754" s="24" t="n">
        <f aca="false">+T753-U753</f>
        <v>0</v>
      </c>
      <c r="U754" s="24"/>
      <c r="V754" s="58" t="str">
        <f aca="false">IF(ISERR(U754/T754),"-",U754/T754)</f>
        <v>-</v>
      </c>
      <c r="W754" s="24"/>
      <c r="X754" s="24"/>
      <c r="Y754" s="24"/>
      <c r="Z754" s="24"/>
      <c r="AA754" s="24" t="n">
        <f aca="false">SUM(W754:Z754)</f>
        <v>0</v>
      </c>
      <c r="AB754" s="58" t="str">
        <f aca="false">IF(ISERROR(1-(Z754/AA754)),"-",1-(Z754/AA754))</f>
        <v>-</v>
      </c>
      <c r="AC754" s="59" t="str">
        <f aca="false">IF(ISERROR(AA754/T754),"-",AA754/T754)</f>
        <v>-</v>
      </c>
      <c r="AD754" s="60" t="str">
        <f aca="false">IF(ISERROR(AA754/T754),"-",AA754/T754)</f>
        <v>-</v>
      </c>
      <c r="AE754" s="60" t="n">
        <v>0.95</v>
      </c>
      <c r="AF754" s="60" t="n">
        <v>0.85</v>
      </c>
      <c r="AG754" s="61"/>
      <c r="AH754" s="1"/>
      <c r="AI754" s="1"/>
      <c r="AJ754" s="1"/>
      <c r="AK754" s="1"/>
    </row>
    <row r="755" customFormat="false" ht="14.25" hidden="false" customHeight="true" outlineLevel="0" collapsed="false">
      <c r="A755" s="1"/>
      <c r="B755" s="66" t="s">
        <v>42</v>
      </c>
      <c r="C755" s="67" t="n">
        <v>46038</v>
      </c>
      <c r="D755" s="1"/>
      <c r="E755" s="24" t="n">
        <f aca="false">+E754-F754</f>
        <v>0</v>
      </c>
      <c r="F755" s="24"/>
      <c r="G755" s="58" t="str">
        <f aca="false">IF(ISERR(F755/E755),"-",F755/E755)</f>
        <v>-</v>
      </c>
      <c r="H755" s="24"/>
      <c r="I755" s="24"/>
      <c r="J755" s="24"/>
      <c r="K755" s="24"/>
      <c r="L755" s="24" t="n">
        <f aca="false">SUM(H755:K755)</f>
        <v>0</v>
      </c>
      <c r="M755" s="58" t="str">
        <f aca="false">IF(ISERROR(1-(K755/L755)),"-",1-(K755/L755))</f>
        <v>-</v>
      </c>
      <c r="N755" s="59" t="str">
        <f aca="false">IF(ISERROR(L755/E755),"-",L755/E755)</f>
        <v>-</v>
      </c>
      <c r="O755" s="60" t="str">
        <f aca="false">IF(ISERROR(L755/E755),"-",L755/E755)</f>
        <v>-</v>
      </c>
      <c r="P755" s="60" t="n">
        <v>0.950000000000114</v>
      </c>
      <c r="Q755" s="60" t="n">
        <v>0.850000000000057</v>
      </c>
      <c r="R755" s="61"/>
      <c r="S755" s="1"/>
      <c r="T755" s="24" t="n">
        <f aca="false">+T754-U754</f>
        <v>0</v>
      </c>
      <c r="U755" s="24"/>
      <c r="V755" s="58" t="str">
        <f aca="false">IF(ISERR(U755/T755),"-",U755/T755)</f>
        <v>-</v>
      </c>
      <c r="W755" s="24"/>
      <c r="X755" s="24"/>
      <c r="Y755" s="24"/>
      <c r="Z755" s="24"/>
      <c r="AA755" s="24" t="n">
        <f aca="false">SUM(W755:Z755)</f>
        <v>0</v>
      </c>
      <c r="AB755" s="58" t="str">
        <f aca="false">IF(ISERROR(1-(Z755/AA755)),"-",1-(Z755/AA755))</f>
        <v>-</v>
      </c>
      <c r="AC755" s="59" t="str">
        <f aca="false">IF(ISERROR(AA755/T755),"-",AA755/T755)</f>
        <v>-</v>
      </c>
      <c r="AD755" s="60" t="str">
        <f aca="false">IF(ISERROR(AA755/T755),"-",AA755/T755)</f>
        <v>-</v>
      </c>
      <c r="AE755" s="60" t="n">
        <v>0.95</v>
      </c>
      <c r="AF755" s="60" t="n">
        <v>0.85</v>
      </c>
      <c r="AG755" s="61"/>
      <c r="AH755" s="1"/>
      <c r="AI755" s="1"/>
      <c r="AJ755" s="1"/>
      <c r="AK755" s="1"/>
    </row>
    <row r="756" customFormat="false" ht="14.25" hidden="false" customHeight="true" outlineLevel="0" collapsed="false">
      <c r="A756" s="1"/>
      <c r="B756" s="66" t="s">
        <v>42</v>
      </c>
      <c r="C756" s="67" t="n">
        <v>46039</v>
      </c>
      <c r="D756" s="1"/>
      <c r="E756" s="24" t="n">
        <f aca="false">+E755-F755</f>
        <v>0</v>
      </c>
      <c r="F756" s="24"/>
      <c r="G756" s="58" t="str">
        <f aca="false">IF(ISERR(F756/E756),"-",F756/E756)</f>
        <v>-</v>
      </c>
      <c r="H756" s="24"/>
      <c r="I756" s="24"/>
      <c r="J756" s="24"/>
      <c r="K756" s="24"/>
      <c r="L756" s="24" t="n">
        <f aca="false">SUM(H756:K756)</f>
        <v>0</v>
      </c>
      <c r="M756" s="58" t="str">
        <f aca="false">IF(ISERROR(1-(K756/L756)),"-",1-(K756/L756))</f>
        <v>-</v>
      </c>
      <c r="N756" s="59" t="str">
        <f aca="false">IF(ISERROR(L756/E756),"-",L756/E756)</f>
        <v>-</v>
      </c>
      <c r="O756" s="60" t="str">
        <f aca="false">IF(ISERROR(L756/E756),"-",L756/E756)</f>
        <v>-</v>
      </c>
      <c r="P756" s="60" t="n">
        <v>0.950000000000114</v>
      </c>
      <c r="Q756" s="60" t="n">
        <v>0.850000000000057</v>
      </c>
      <c r="R756" s="61"/>
      <c r="S756" s="1"/>
      <c r="T756" s="24" t="n">
        <f aca="false">+T755-U755</f>
        <v>0</v>
      </c>
      <c r="U756" s="24"/>
      <c r="V756" s="58" t="str">
        <f aca="false">IF(ISERR(U756/T756),"-",U756/T756)</f>
        <v>-</v>
      </c>
      <c r="W756" s="24"/>
      <c r="X756" s="24"/>
      <c r="Y756" s="24"/>
      <c r="Z756" s="24"/>
      <c r="AA756" s="24" t="n">
        <f aca="false">SUM(W756:Z756)</f>
        <v>0</v>
      </c>
      <c r="AB756" s="58" t="str">
        <f aca="false">IF(ISERROR(1-(Z756/AA756)),"-",1-(Z756/AA756))</f>
        <v>-</v>
      </c>
      <c r="AC756" s="59" t="str">
        <f aca="false">IF(ISERROR(AA756/T756),"-",AA756/T756)</f>
        <v>-</v>
      </c>
      <c r="AD756" s="60" t="str">
        <f aca="false">IF(ISERROR(AA756/T756),"-",AA756/T756)</f>
        <v>-</v>
      </c>
      <c r="AE756" s="60" t="n">
        <v>0.95</v>
      </c>
      <c r="AF756" s="60" t="n">
        <v>0.85</v>
      </c>
      <c r="AG756" s="61"/>
      <c r="AH756" s="1"/>
      <c r="AI756" s="1"/>
      <c r="AJ756" s="1"/>
      <c r="AK756" s="1"/>
    </row>
    <row r="757" customFormat="false" ht="14.25" hidden="false" customHeight="true" outlineLevel="0" collapsed="false">
      <c r="A757" s="1"/>
      <c r="B757" s="66" t="s">
        <v>42</v>
      </c>
      <c r="C757" s="67" t="n">
        <v>46040</v>
      </c>
      <c r="D757" s="1"/>
      <c r="E757" s="24" t="n">
        <f aca="false">+E756-F756</f>
        <v>0</v>
      </c>
      <c r="F757" s="24"/>
      <c r="G757" s="58" t="str">
        <f aca="false">IF(ISERR(F757/E757),"-",F757/E757)</f>
        <v>-</v>
      </c>
      <c r="H757" s="24"/>
      <c r="I757" s="24"/>
      <c r="J757" s="24"/>
      <c r="K757" s="24"/>
      <c r="L757" s="24" t="n">
        <f aca="false">SUM(H757:K757)</f>
        <v>0</v>
      </c>
      <c r="M757" s="58" t="str">
        <f aca="false">IF(ISERROR(1-(K757/L757)),"-",1-(K757/L757))</f>
        <v>-</v>
      </c>
      <c r="N757" s="59" t="str">
        <f aca="false">IF(ISERROR(L757/E757),"-",L757/E757)</f>
        <v>-</v>
      </c>
      <c r="O757" s="60" t="str">
        <f aca="false">IF(ISERROR(L757/E757),"-",L757/E757)</f>
        <v>-</v>
      </c>
      <c r="P757" s="60" t="n">
        <v>0.950000000000115</v>
      </c>
      <c r="Q757" s="60" t="n">
        <v>0.850000000000057</v>
      </c>
      <c r="R757" s="61"/>
      <c r="S757" s="1"/>
      <c r="T757" s="24" t="n">
        <f aca="false">+T756-U756</f>
        <v>0</v>
      </c>
      <c r="U757" s="24"/>
      <c r="V757" s="58" t="str">
        <f aca="false">IF(ISERR(U757/T757),"-",U757/T757)</f>
        <v>-</v>
      </c>
      <c r="W757" s="24"/>
      <c r="X757" s="24"/>
      <c r="Y757" s="24"/>
      <c r="Z757" s="24"/>
      <c r="AA757" s="24" t="n">
        <f aca="false">SUM(W757:Z757)</f>
        <v>0</v>
      </c>
      <c r="AB757" s="58" t="str">
        <f aca="false">IF(ISERROR(1-(Z757/AA757)),"-",1-(Z757/AA757))</f>
        <v>-</v>
      </c>
      <c r="AC757" s="59" t="str">
        <f aca="false">IF(ISERROR(AA757/T757),"-",AA757/T757)</f>
        <v>-</v>
      </c>
      <c r="AD757" s="60" t="str">
        <f aca="false">IF(ISERROR(AA757/T757),"-",AA757/T757)</f>
        <v>-</v>
      </c>
      <c r="AE757" s="60" t="n">
        <v>0.95</v>
      </c>
      <c r="AF757" s="60" t="n">
        <v>0.85</v>
      </c>
      <c r="AG757" s="61"/>
      <c r="AH757" s="1"/>
      <c r="AI757" s="1"/>
      <c r="AJ757" s="1"/>
      <c r="AK757" s="1"/>
    </row>
    <row r="758" customFormat="false" ht="14.25" hidden="false" customHeight="true" outlineLevel="0" collapsed="false">
      <c r="A758" s="1"/>
      <c r="B758" s="66" t="s">
        <v>42</v>
      </c>
      <c r="C758" s="67" t="n">
        <v>46041</v>
      </c>
      <c r="D758" s="1"/>
      <c r="E758" s="24" t="n">
        <f aca="false">+E757-F757</f>
        <v>0</v>
      </c>
      <c r="F758" s="24"/>
      <c r="G758" s="58" t="str">
        <f aca="false">IF(ISERR(F758/E758),"-",F758/E758)</f>
        <v>-</v>
      </c>
      <c r="H758" s="24"/>
      <c r="I758" s="24"/>
      <c r="J758" s="24"/>
      <c r="K758" s="24"/>
      <c r="L758" s="24" t="n">
        <f aca="false">SUM(H758:K758)</f>
        <v>0</v>
      </c>
      <c r="M758" s="58" t="str">
        <f aca="false">IF(ISERROR(1-(K758/L758)),"-",1-(K758/L758))</f>
        <v>-</v>
      </c>
      <c r="N758" s="59" t="str">
        <f aca="false">IF(ISERROR(L758/E758),"-",L758/E758)</f>
        <v>-</v>
      </c>
      <c r="O758" s="60" t="str">
        <f aca="false">IF(ISERROR(L758/E758),"-",L758/E758)</f>
        <v>-</v>
      </c>
      <c r="P758" s="60" t="n">
        <v>0.950000000000115</v>
      </c>
      <c r="Q758" s="60" t="n">
        <v>0.850000000000057</v>
      </c>
      <c r="R758" s="61"/>
      <c r="S758" s="1"/>
      <c r="T758" s="24" t="n">
        <f aca="false">+T757-U757</f>
        <v>0</v>
      </c>
      <c r="U758" s="24"/>
      <c r="V758" s="58" t="str">
        <f aca="false">IF(ISERR(U758/T758),"-",U758/T758)</f>
        <v>-</v>
      </c>
      <c r="W758" s="24"/>
      <c r="X758" s="24"/>
      <c r="Y758" s="24"/>
      <c r="Z758" s="24"/>
      <c r="AA758" s="24" t="n">
        <f aca="false">SUM(W758:Z758)</f>
        <v>0</v>
      </c>
      <c r="AB758" s="58" t="str">
        <f aca="false">IF(ISERROR(1-(Z758/AA758)),"-",1-(Z758/AA758))</f>
        <v>-</v>
      </c>
      <c r="AC758" s="59" t="str">
        <f aca="false">IF(ISERROR(AA758/T758),"-",AA758/T758)</f>
        <v>-</v>
      </c>
      <c r="AD758" s="60" t="str">
        <f aca="false">IF(ISERROR(AA758/T758),"-",AA758/T758)</f>
        <v>-</v>
      </c>
      <c r="AE758" s="60" t="n">
        <v>0.95</v>
      </c>
      <c r="AF758" s="60" t="n">
        <v>0.85</v>
      </c>
      <c r="AG758" s="61"/>
      <c r="AH758" s="1"/>
      <c r="AI758" s="1"/>
      <c r="AJ758" s="1"/>
      <c r="AK758" s="1"/>
    </row>
    <row r="759" customFormat="false" ht="14.25" hidden="false" customHeight="true" outlineLevel="0" collapsed="false">
      <c r="A759" s="1"/>
      <c r="B759" s="66" t="s">
        <v>42</v>
      </c>
      <c r="C759" s="67" t="n">
        <v>46042</v>
      </c>
      <c r="D759" s="1"/>
      <c r="E759" s="24" t="n">
        <f aca="false">+E758-F758</f>
        <v>0</v>
      </c>
      <c r="F759" s="24"/>
      <c r="G759" s="58" t="str">
        <f aca="false">IF(ISERR(F759/E759),"-",F759/E759)</f>
        <v>-</v>
      </c>
      <c r="H759" s="24"/>
      <c r="I759" s="24"/>
      <c r="J759" s="24"/>
      <c r="K759" s="24"/>
      <c r="L759" s="24" t="n">
        <f aca="false">SUM(H759:K759)</f>
        <v>0</v>
      </c>
      <c r="M759" s="58" t="str">
        <f aca="false">IF(ISERROR(1-(K759/L759)),"-",1-(K759/L759))</f>
        <v>-</v>
      </c>
      <c r="N759" s="59" t="str">
        <f aca="false">IF(ISERROR(L759/E759),"-",L759/E759)</f>
        <v>-</v>
      </c>
      <c r="O759" s="60" t="str">
        <f aca="false">IF(ISERROR(L759/E759),"-",L759/E759)</f>
        <v>-</v>
      </c>
      <c r="P759" s="60" t="n">
        <v>0.950000000000115</v>
      </c>
      <c r="Q759" s="60" t="n">
        <v>0.850000000000058</v>
      </c>
      <c r="R759" s="61"/>
      <c r="S759" s="1"/>
      <c r="T759" s="24" t="n">
        <f aca="false">+T758-U758</f>
        <v>0</v>
      </c>
      <c r="U759" s="24"/>
      <c r="V759" s="58" t="str">
        <f aca="false">IF(ISERR(U759/T759),"-",U759/T759)</f>
        <v>-</v>
      </c>
      <c r="W759" s="24"/>
      <c r="X759" s="24"/>
      <c r="Y759" s="24"/>
      <c r="Z759" s="24"/>
      <c r="AA759" s="24" t="n">
        <f aca="false">SUM(W759:Z759)</f>
        <v>0</v>
      </c>
      <c r="AB759" s="58" t="str">
        <f aca="false">IF(ISERROR(1-(Z759/AA759)),"-",1-(Z759/AA759))</f>
        <v>-</v>
      </c>
      <c r="AC759" s="59" t="str">
        <f aca="false">IF(ISERROR(AA759/T759),"-",AA759/T759)</f>
        <v>-</v>
      </c>
      <c r="AD759" s="60" t="str">
        <f aca="false">IF(ISERROR(AA759/T759),"-",AA759/T759)</f>
        <v>-</v>
      </c>
      <c r="AE759" s="60" t="n">
        <v>0.95</v>
      </c>
      <c r="AF759" s="60" t="n">
        <v>0.85</v>
      </c>
      <c r="AG759" s="61"/>
      <c r="AH759" s="1"/>
      <c r="AI759" s="1"/>
      <c r="AJ759" s="1"/>
      <c r="AK759" s="1"/>
    </row>
    <row r="760" customFormat="false" ht="14.25" hidden="false" customHeight="true" outlineLevel="0" collapsed="false">
      <c r="A760" s="1"/>
      <c r="B760" s="66" t="s">
        <v>42</v>
      </c>
      <c r="C760" s="67" t="n">
        <v>46043</v>
      </c>
      <c r="D760" s="1"/>
      <c r="E760" s="24" t="n">
        <f aca="false">+E759-F759</f>
        <v>0</v>
      </c>
      <c r="F760" s="24"/>
      <c r="G760" s="58" t="str">
        <f aca="false">IF(ISERR(F760/E760),"-",F760/E760)</f>
        <v>-</v>
      </c>
      <c r="H760" s="24"/>
      <c r="I760" s="24"/>
      <c r="J760" s="24"/>
      <c r="K760" s="24"/>
      <c r="L760" s="24" t="n">
        <f aca="false">SUM(H760:K760)</f>
        <v>0</v>
      </c>
      <c r="M760" s="58" t="str">
        <f aca="false">IF(ISERROR(1-(K760/L760)),"-",1-(K760/L760))</f>
        <v>-</v>
      </c>
      <c r="N760" s="59" t="str">
        <f aca="false">IF(ISERROR(L760/E760),"-",L760/E760)</f>
        <v>-</v>
      </c>
      <c r="O760" s="60" t="str">
        <f aca="false">IF(ISERROR(L760/E760),"-",L760/E760)</f>
        <v>-</v>
      </c>
      <c r="P760" s="60" t="n">
        <v>0.950000000000115</v>
      </c>
      <c r="Q760" s="60" t="n">
        <v>0.850000000000058</v>
      </c>
      <c r="R760" s="61"/>
      <c r="S760" s="1"/>
      <c r="T760" s="24" t="n">
        <f aca="false">+T759-U759</f>
        <v>0</v>
      </c>
      <c r="U760" s="24"/>
      <c r="V760" s="58" t="str">
        <f aca="false">IF(ISERR(U760/T760),"-",U760/T760)</f>
        <v>-</v>
      </c>
      <c r="W760" s="24"/>
      <c r="X760" s="24"/>
      <c r="Y760" s="24"/>
      <c r="Z760" s="24"/>
      <c r="AA760" s="24" t="n">
        <f aca="false">SUM(W760:Z760)</f>
        <v>0</v>
      </c>
      <c r="AB760" s="58" t="str">
        <f aca="false">IF(ISERROR(1-(Z760/AA760)),"-",1-(Z760/AA760))</f>
        <v>-</v>
      </c>
      <c r="AC760" s="59" t="str">
        <f aca="false">IF(ISERROR(AA760/T760),"-",AA760/T760)</f>
        <v>-</v>
      </c>
      <c r="AD760" s="60" t="str">
        <f aca="false">IF(ISERROR(AA760/T760),"-",AA760/T760)</f>
        <v>-</v>
      </c>
      <c r="AE760" s="60" t="n">
        <v>0.95</v>
      </c>
      <c r="AF760" s="60" t="n">
        <v>0.85</v>
      </c>
      <c r="AG760" s="61"/>
      <c r="AH760" s="1"/>
      <c r="AI760" s="1"/>
      <c r="AJ760" s="1"/>
      <c r="AK760" s="1"/>
    </row>
    <row r="761" customFormat="false" ht="14.25" hidden="false" customHeight="true" outlineLevel="0" collapsed="false">
      <c r="A761" s="1"/>
      <c r="B761" s="66" t="s">
        <v>42</v>
      </c>
      <c r="C761" s="67" t="n">
        <v>46044</v>
      </c>
      <c r="D761" s="1"/>
      <c r="E761" s="24" t="n">
        <f aca="false">+E760-F760</f>
        <v>0</v>
      </c>
      <c r="F761" s="24"/>
      <c r="G761" s="58" t="str">
        <f aca="false">IF(ISERR(F761/E761),"-",F761/E761)</f>
        <v>-</v>
      </c>
      <c r="H761" s="24"/>
      <c r="I761" s="24"/>
      <c r="J761" s="24"/>
      <c r="K761" s="24"/>
      <c r="L761" s="24" t="n">
        <f aca="false">SUM(H761:K761)</f>
        <v>0</v>
      </c>
      <c r="M761" s="58" t="str">
        <f aca="false">IF(ISERROR(1-(K761/L761)),"-",1-(K761/L761))</f>
        <v>-</v>
      </c>
      <c r="N761" s="59" t="str">
        <f aca="false">IF(ISERROR(L761/E761),"-",L761/E761)</f>
        <v>-</v>
      </c>
      <c r="O761" s="60" t="str">
        <f aca="false">IF(ISERROR(L761/E761),"-",L761/E761)</f>
        <v>-</v>
      </c>
      <c r="P761" s="60" t="n">
        <v>0.950000000000115</v>
      </c>
      <c r="Q761" s="60" t="n">
        <v>0.850000000000058</v>
      </c>
      <c r="R761" s="61"/>
      <c r="S761" s="1"/>
      <c r="T761" s="24" t="n">
        <f aca="false">+T760-U760</f>
        <v>0</v>
      </c>
      <c r="U761" s="24"/>
      <c r="V761" s="58" t="str">
        <f aca="false">IF(ISERR(U761/T761),"-",U761/T761)</f>
        <v>-</v>
      </c>
      <c r="W761" s="24"/>
      <c r="X761" s="24"/>
      <c r="Y761" s="24"/>
      <c r="Z761" s="24"/>
      <c r="AA761" s="24" t="n">
        <f aca="false">SUM(W761:Z761)</f>
        <v>0</v>
      </c>
      <c r="AB761" s="58" t="str">
        <f aca="false">IF(ISERROR(1-(Z761/AA761)),"-",1-(Z761/AA761))</f>
        <v>-</v>
      </c>
      <c r="AC761" s="59" t="str">
        <f aca="false">IF(ISERROR(AA761/T761),"-",AA761/T761)</f>
        <v>-</v>
      </c>
      <c r="AD761" s="60" t="str">
        <f aca="false">IF(ISERROR(AA761/T761),"-",AA761/T761)</f>
        <v>-</v>
      </c>
      <c r="AE761" s="60" t="n">
        <v>0.95</v>
      </c>
      <c r="AF761" s="60" t="n">
        <v>0.85</v>
      </c>
      <c r="AG761" s="61"/>
      <c r="AH761" s="1"/>
      <c r="AI761" s="1"/>
      <c r="AJ761" s="1"/>
      <c r="AK761" s="1"/>
    </row>
    <row r="762" customFormat="false" ht="14.25" hidden="false" customHeight="true" outlineLevel="0" collapsed="false">
      <c r="A762" s="1"/>
      <c r="B762" s="66" t="s">
        <v>42</v>
      </c>
      <c r="C762" s="67" t="n">
        <v>46045</v>
      </c>
      <c r="D762" s="1"/>
      <c r="E762" s="24" t="n">
        <f aca="false">+E761-F761</f>
        <v>0</v>
      </c>
      <c r="F762" s="24"/>
      <c r="G762" s="58" t="str">
        <f aca="false">IF(ISERR(F762/E762),"-",F762/E762)</f>
        <v>-</v>
      </c>
      <c r="H762" s="24"/>
      <c r="I762" s="24"/>
      <c r="J762" s="24"/>
      <c r="K762" s="24"/>
      <c r="L762" s="24" t="n">
        <f aca="false">SUM(H762:K762)</f>
        <v>0</v>
      </c>
      <c r="M762" s="58" t="str">
        <f aca="false">IF(ISERROR(1-(K762/L762)),"-",1-(K762/L762))</f>
        <v>-</v>
      </c>
      <c r="N762" s="59" t="str">
        <f aca="false">IF(ISERROR(L762/E762),"-",L762/E762)</f>
        <v>-</v>
      </c>
      <c r="O762" s="60" t="str">
        <f aca="false">IF(ISERROR(L762/E762),"-",L762/E762)</f>
        <v>-</v>
      </c>
      <c r="P762" s="60" t="n">
        <v>0.950000000000115</v>
      </c>
      <c r="Q762" s="60" t="n">
        <v>0.850000000000058</v>
      </c>
      <c r="R762" s="61"/>
      <c r="S762" s="1"/>
      <c r="T762" s="24" t="n">
        <f aca="false">+T761-U761</f>
        <v>0</v>
      </c>
      <c r="U762" s="24"/>
      <c r="V762" s="58" t="str">
        <f aca="false">IF(ISERR(U762/T762),"-",U762/T762)</f>
        <v>-</v>
      </c>
      <c r="W762" s="24"/>
      <c r="X762" s="24"/>
      <c r="Y762" s="24"/>
      <c r="Z762" s="24"/>
      <c r="AA762" s="24" t="n">
        <f aca="false">SUM(W762:Z762)</f>
        <v>0</v>
      </c>
      <c r="AB762" s="58" t="str">
        <f aca="false">IF(ISERROR(1-(Z762/AA762)),"-",1-(Z762/AA762))</f>
        <v>-</v>
      </c>
      <c r="AC762" s="59" t="str">
        <f aca="false">IF(ISERROR(AA762/T762),"-",AA762/T762)</f>
        <v>-</v>
      </c>
      <c r="AD762" s="60" t="str">
        <f aca="false">IF(ISERROR(AA762/T762),"-",AA762/T762)</f>
        <v>-</v>
      </c>
      <c r="AE762" s="60" t="n">
        <v>0.95</v>
      </c>
      <c r="AF762" s="60" t="n">
        <v>0.85</v>
      </c>
      <c r="AG762" s="61"/>
      <c r="AH762" s="1"/>
      <c r="AI762" s="1"/>
      <c r="AJ762" s="1"/>
      <c r="AK762" s="1"/>
    </row>
    <row r="763" customFormat="false" ht="14.25" hidden="false" customHeight="true" outlineLevel="0" collapsed="false">
      <c r="A763" s="1"/>
      <c r="B763" s="66" t="s">
        <v>42</v>
      </c>
      <c r="C763" s="67" t="n">
        <v>46046</v>
      </c>
      <c r="D763" s="1"/>
      <c r="E763" s="24" t="n">
        <f aca="false">+E762-F762</f>
        <v>0</v>
      </c>
      <c r="F763" s="24"/>
      <c r="G763" s="58" t="str">
        <f aca="false">IF(ISERR(F763/E763),"-",F763/E763)</f>
        <v>-</v>
      </c>
      <c r="H763" s="24"/>
      <c r="I763" s="24"/>
      <c r="J763" s="24"/>
      <c r="K763" s="24"/>
      <c r="L763" s="24" t="n">
        <f aca="false">SUM(H763:K763)</f>
        <v>0</v>
      </c>
      <c r="M763" s="58" t="str">
        <f aca="false">IF(ISERROR(1-(K763/L763)),"-",1-(K763/L763))</f>
        <v>-</v>
      </c>
      <c r="N763" s="59" t="str">
        <f aca="false">IF(ISERROR(L763/E763),"-",L763/E763)</f>
        <v>-</v>
      </c>
      <c r="O763" s="60" t="str">
        <f aca="false">IF(ISERROR(L763/E763),"-",L763/E763)</f>
        <v>-</v>
      </c>
      <c r="P763" s="60" t="n">
        <v>0.950000000000116</v>
      </c>
      <c r="Q763" s="60" t="n">
        <v>0.850000000000058</v>
      </c>
      <c r="R763" s="61"/>
      <c r="S763" s="1"/>
      <c r="T763" s="24" t="n">
        <f aca="false">+T762-U762</f>
        <v>0</v>
      </c>
      <c r="U763" s="24"/>
      <c r="V763" s="58" t="str">
        <f aca="false">IF(ISERR(U763/T763),"-",U763/T763)</f>
        <v>-</v>
      </c>
      <c r="W763" s="24"/>
      <c r="X763" s="24"/>
      <c r="Y763" s="24"/>
      <c r="Z763" s="24"/>
      <c r="AA763" s="24" t="n">
        <f aca="false">SUM(W763:Z763)</f>
        <v>0</v>
      </c>
      <c r="AB763" s="58" t="str">
        <f aca="false">IF(ISERROR(1-(Z763/AA763)),"-",1-(Z763/AA763))</f>
        <v>-</v>
      </c>
      <c r="AC763" s="59" t="str">
        <f aca="false">IF(ISERROR(AA763/T763),"-",AA763/T763)</f>
        <v>-</v>
      </c>
      <c r="AD763" s="60" t="str">
        <f aca="false">IF(ISERROR(AA763/T763),"-",AA763/T763)</f>
        <v>-</v>
      </c>
      <c r="AE763" s="60" t="n">
        <v>0.95</v>
      </c>
      <c r="AF763" s="60" t="n">
        <v>0.85</v>
      </c>
      <c r="AG763" s="61"/>
      <c r="AH763" s="1"/>
      <c r="AI763" s="1"/>
      <c r="AJ763" s="1"/>
      <c r="AK763" s="1"/>
    </row>
    <row r="764" customFormat="false" ht="14.25" hidden="false" customHeight="true" outlineLevel="0" collapsed="false">
      <c r="A764" s="1"/>
      <c r="B764" s="66" t="s">
        <v>42</v>
      </c>
      <c r="C764" s="67" t="n">
        <v>46047</v>
      </c>
      <c r="D764" s="1"/>
      <c r="E764" s="24" t="n">
        <f aca="false">+E763-F763</f>
        <v>0</v>
      </c>
      <c r="F764" s="24"/>
      <c r="G764" s="58" t="str">
        <f aca="false">IF(ISERR(F764/E764),"-",F764/E764)</f>
        <v>-</v>
      </c>
      <c r="H764" s="24"/>
      <c r="I764" s="24"/>
      <c r="J764" s="24"/>
      <c r="K764" s="24"/>
      <c r="L764" s="24" t="n">
        <f aca="false">SUM(H764:K764)</f>
        <v>0</v>
      </c>
      <c r="M764" s="58" t="str">
        <f aca="false">IF(ISERROR(1-(K764/L764)),"-",1-(K764/L764))</f>
        <v>-</v>
      </c>
      <c r="N764" s="59" t="str">
        <f aca="false">IF(ISERROR(L764/E764),"-",L764/E764)</f>
        <v>-</v>
      </c>
      <c r="O764" s="60" t="str">
        <f aca="false">IF(ISERROR(L764/E764),"-",L764/E764)</f>
        <v>-</v>
      </c>
      <c r="P764" s="60" t="n">
        <v>0.950000000000116</v>
      </c>
      <c r="Q764" s="60" t="n">
        <v>0.850000000000058</v>
      </c>
      <c r="R764" s="61"/>
      <c r="S764" s="1"/>
      <c r="T764" s="24" t="n">
        <f aca="false">+T763-U763</f>
        <v>0</v>
      </c>
      <c r="U764" s="24"/>
      <c r="V764" s="58" t="str">
        <f aca="false">IF(ISERR(U764/T764),"-",U764/T764)</f>
        <v>-</v>
      </c>
      <c r="W764" s="24"/>
      <c r="X764" s="24"/>
      <c r="Y764" s="24"/>
      <c r="Z764" s="24"/>
      <c r="AA764" s="24" t="n">
        <f aca="false">SUM(W764:Z764)</f>
        <v>0</v>
      </c>
      <c r="AB764" s="58" t="str">
        <f aca="false">IF(ISERROR(1-(Z764/AA764)),"-",1-(Z764/AA764))</f>
        <v>-</v>
      </c>
      <c r="AC764" s="59" t="str">
        <f aca="false">IF(ISERROR(AA764/T764),"-",AA764/T764)</f>
        <v>-</v>
      </c>
      <c r="AD764" s="60" t="str">
        <f aca="false">IF(ISERROR(AA764/T764),"-",AA764/T764)</f>
        <v>-</v>
      </c>
      <c r="AE764" s="60" t="n">
        <v>0.95</v>
      </c>
      <c r="AF764" s="60" t="n">
        <v>0.85</v>
      </c>
      <c r="AG764" s="61"/>
      <c r="AH764" s="1"/>
      <c r="AI764" s="1"/>
      <c r="AJ764" s="1"/>
      <c r="AK764" s="1"/>
    </row>
    <row r="765" customFormat="false" ht="14.25" hidden="false" customHeight="true" outlineLevel="0" collapsed="false">
      <c r="A765" s="1"/>
      <c r="B765" s="66" t="s">
        <v>42</v>
      </c>
      <c r="C765" s="67" t="n">
        <v>46048</v>
      </c>
      <c r="D765" s="1"/>
      <c r="E765" s="24" t="n">
        <f aca="false">+E764-F764</f>
        <v>0</v>
      </c>
      <c r="F765" s="24"/>
      <c r="G765" s="58" t="str">
        <f aca="false">IF(ISERR(F765/E765),"-",F765/E765)</f>
        <v>-</v>
      </c>
      <c r="H765" s="24"/>
      <c r="I765" s="24"/>
      <c r="J765" s="24"/>
      <c r="K765" s="24"/>
      <c r="L765" s="24" t="n">
        <f aca="false">SUM(H765:K765)</f>
        <v>0</v>
      </c>
      <c r="M765" s="58" t="str">
        <f aca="false">IF(ISERROR(1-(K765/L765)),"-",1-(K765/L765))</f>
        <v>-</v>
      </c>
      <c r="N765" s="59" t="str">
        <f aca="false">IF(ISERROR(L765/E765),"-",L765/E765)</f>
        <v>-</v>
      </c>
      <c r="O765" s="60" t="str">
        <f aca="false">IF(ISERROR(L765/E765),"-",L765/E765)</f>
        <v>-</v>
      </c>
      <c r="P765" s="60" t="n">
        <v>0.950000000000116</v>
      </c>
      <c r="Q765" s="60" t="n">
        <v>0.850000000000058</v>
      </c>
      <c r="R765" s="61"/>
      <c r="S765" s="1"/>
      <c r="T765" s="24" t="n">
        <f aca="false">+T764-U764</f>
        <v>0</v>
      </c>
      <c r="U765" s="24"/>
      <c r="V765" s="58" t="str">
        <f aca="false">IF(ISERR(U765/T765),"-",U765/T765)</f>
        <v>-</v>
      </c>
      <c r="W765" s="24"/>
      <c r="X765" s="24"/>
      <c r="Y765" s="24"/>
      <c r="Z765" s="24"/>
      <c r="AA765" s="24" t="n">
        <f aca="false">SUM(W765:Z765)</f>
        <v>0</v>
      </c>
      <c r="AB765" s="58" t="str">
        <f aca="false">IF(ISERROR(1-(Z765/AA765)),"-",1-(Z765/AA765))</f>
        <v>-</v>
      </c>
      <c r="AC765" s="59" t="str">
        <f aca="false">IF(ISERROR(AA765/T765),"-",AA765/T765)</f>
        <v>-</v>
      </c>
      <c r="AD765" s="60" t="str">
        <f aca="false">IF(ISERROR(AA765/T765),"-",AA765/T765)</f>
        <v>-</v>
      </c>
      <c r="AE765" s="60" t="n">
        <v>0.95</v>
      </c>
      <c r="AF765" s="60" t="n">
        <v>0.85</v>
      </c>
      <c r="AG765" s="61"/>
      <c r="AH765" s="1"/>
      <c r="AI765" s="1"/>
      <c r="AJ765" s="1"/>
      <c r="AK765" s="1"/>
    </row>
    <row r="766" customFormat="false" ht="14.25" hidden="false" customHeight="true" outlineLevel="0" collapsed="false">
      <c r="A766" s="1"/>
      <c r="B766" s="66" t="s">
        <v>42</v>
      </c>
      <c r="C766" s="67" t="n">
        <v>46049</v>
      </c>
      <c r="D766" s="1"/>
      <c r="E766" s="24" t="n">
        <f aca="false">+E765-F765</f>
        <v>0</v>
      </c>
      <c r="F766" s="24"/>
      <c r="G766" s="58" t="str">
        <f aca="false">IF(ISERR(F766/E766),"-",F766/E766)</f>
        <v>-</v>
      </c>
      <c r="H766" s="24"/>
      <c r="I766" s="24"/>
      <c r="J766" s="24"/>
      <c r="K766" s="24"/>
      <c r="L766" s="24" t="n">
        <f aca="false">SUM(H766:K766)</f>
        <v>0</v>
      </c>
      <c r="M766" s="58" t="str">
        <f aca="false">IF(ISERROR(1-(K766/L766)),"-",1-(K766/L766))</f>
        <v>-</v>
      </c>
      <c r="N766" s="59" t="str">
        <f aca="false">IF(ISERROR(L766/E766),"-",L766/E766)</f>
        <v>-</v>
      </c>
      <c r="O766" s="60" t="str">
        <f aca="false">IF(ISERROR(L766/E766),"-",L766/E766)</f>
        <v>-</v>
      </c>
      <c r="P766" s="60" t="n">
        <v>0.950000000000116</v>
      </c>
      <c r="Q766" s="60" t="n">
        <v>0.850000000000058</v>
      </c>
      <c r="R766" s="61"/>
      <c r="S766" s="1"/>
      <c r="T766" s="24" t="n">
        <f aca="false">+T765-U765</f>
        <v>0</v>
      </c>
      <c r="U766" s="24"/>
      <c r="V766" s="58" t="str">
        <f aca="false">IF(ISERR(U766/T766),"-",U766/T766)</f>
        <v>-</v>
      </c>
      <c r="W766" s="24"/>
      <c r="X766" s="24"/>
      <c r="Y766" s="24"/>
      <c r="Z766" s="24"/>
      <c r="AA766" s="24" t="n">
        <f aca="false">SUM(W766:Z766)</f>
        <v>0</v>
      </c>
      <c r="AB766" s="58" t="str">
        <f aca="false">IF(ISERROR(1-(Z766/AA766)),"-",1-(Z766/AA766))</f>
        <v>-</v>
      </c>
      <c r="AC766" s="59" t="str">
        <f aca="false">IF(ISERROR(AA766/T766),"-",AA766/T766)</f>
        <v>-</v>
      </c>
      <c r="AD766" s="60" t="str">
        <f aca="false">IF(ISERROR(AA766/T766),"-",AA766/T766)</f>
        <v>-</v>
      </c>
      <c r="AE766" s="60" t="n">
        <v>0.95</v>
      </c>
      <c r="AF766" s="60" t="n">
        <v>0.85</v>
      </c>
      <c r="AG766" s="61"/>
      <c r="AH766" s="1"/>
      <c r="AI766" s="1"/>
      <c r="AJ766" s="1"/>
      <c r="AK766" s="1"/>
    </row>
    <row r="767" customFormat="false" ht="14.25" hidden="false" customHeight="true" outlineLevel="0" collapsed="false">
      <c r="A767" s="1"/>
      <c r="B767" s="66" t="s">
        <v>42</v>
      </c>
      <c r="C767" s="67" t="n">
        <v>46050</v>
      </c>
      <c r="D767" s="1"/>
      <c r="E767" s="24" t="n">
        <f aca="false">+E766-F766</f>
        <v>0</v>
      </c>
      <c r="F767" s="24"/>
      <c r="G767" s="58" t="str">
        <f aca="false">IF(ISERR(F767/E767),"-",F767/E767)</f>
        <v>-</v>
      </c>
      <c r="H767" s="24"/>
      <c r="I767" s="24"/>
      <c r="J767" s="24"/>
      <c r="K767" s="24"/>
      <c r="L767" s="24" t="n">
        <f aca="false">SUM(H767:K767)</f>
        <v>0</v>
      </c>
      <c r="M767" s="58" t="str">
        <f aca="false">IF(ISERROR(1-(K767/L767)),"-",1-(K767/L767))</f>
        <v>-</v>
      </c>
      <c r="N767" s="59" t="str">
        <f aca="false">IF(ISERROR(L767/E767),"-",L767/E767)</f>
        <v>-</v>
      </c>
      <c r="O767" s="60" t="str">
        <f aca="false">IF(ISERROR(L767/E767),"-",L767/E767)</f>
        <v>-</v>
      </c>
      <c r="P767" s="60" t="n">
        <v>0.950000000000116</v>
      </c>
      <c r="Q767" s="60" t="n">
        <v>0.850000000000058</v>
      </c>
      <c r="R767" s="61"/>
      <c r="S767" s="1"/>
      <c r="T767" s="24" t="n">
        <f aca="false">+T766-U766</f>
        <v>0</v>
      </c>
      <c r="U767" s="24"/>
      <c r="V767" s="58" t="str">
        <f aca="false">IF(ISERR(U767/T767),"-",U767/T767)</f>
        <v>-</v>
      </c>
      <c r="W767" s="24"/>
      <c r="X767" s="24"/>
      <c r="Y767" s="24"/>
      <c r="Z767" s="24"/>
      <c r="AA767" s="24" t="n">
        <f aca="false">SUM(W767:Z767)</f>
        <v>0</v>
      </c>
      <c r="AB767" s="58" t="str">
        <f aca="false">IF(ISERROR(1-(Z767/AA767)),"-",1-(Z767/AA767))</f>
        <v>-</v>
      </c>
      <c r="AC767" s="59" t="str">
        <f aca="false">IF(ISERROR(AA767/T767),"-",AA767/T767)</f>
        <v>-</v>
      </c>
      <c r="AD767" s="60" t="str">
        <f aca="false">IF(ISERROR(AA767/T767),"-",AA767/T767)</f>
        <v>-</v>
      </c>
      <c r="AE767" s="60" t="n">
        <v>0.95</v>
      </c>
      <c r="AF767" s="60" t="n">
        <v>0.85</v>
      </c>
      <c r="AG767" s="61"/>
      <c r="AH767" s="1"/>
      <c r="AI767" s="1"/>
      <c r="AJ767" s="1"/>
      <c r="AK767" s="1"/>
    </row>
    <row r="768" customFormat="false" ht="14.25" hidden="false" customHeight="true" outlineLevel="0" collapsed="false">
      <c r="A768" s="1"/>
      <c r="B768" s="66" t="s">
        <v>42</v>
      </c>
      <c r="C768" s="67" t="n">
        <v>46051</v>
      </c>
      <c r="D768" s="1"/>
      <c r="E768" s="24" t="n">
        <f aca="false">+E767-F767</f>
        <v>0</v>
      </c>
      <c r="F768" s="24"/>
      <c r="G768" s="58" t="str">
        <f aca="false">IF(ISERR(F768/E768),"-",F768/E768)</f>
        <v>-</v>
      </c>
      <c r="H768" s="24"/>
      <c r="I768" s="24"/>
      <c r="J768" s="24"/>
      <c r="K768" s="24"/>
      <c r="L768" s="24" t="n">
        <f aca="false">SUM(H768:K768)</f>
        <v>0</v>
      </c>
      <c r="M768" s="58" t="str">
        <f aca="false">IF(ISERROR(1-(K768/L768)),"-",1-(K768/L768))</f>
        <v>-</v>
      </c>
      <c r="N768" s="59" t="str">
        <f aca="false">IF(ISERROR(L768/E768),"-",L768/E768)</f>
        <v>-</v>
      </c>
      <c r="O768" s="60" t="str">
        <f aca="false">IF(ISERROR(L768/E768),"-",L768/E768)</f>
        <v>-</v>
      </c>
      <c r="P768" s="60" t="n">
        <v>0.950000000000116</v>
      </c>
      <c r="Q768" s="60" t="n">
        <v>0.850000000000058</v>
      </c>
      <c r="R768" s="61"/>
      <c r="S768" s="1"/>
      <c r="T768" s="24" t="n">
        <f aca="false">+T767-U767</f>
        <v>0</v>
      </c>
      <c r="U768" s="24"/>
      <c r="V768" s="58" t="str">
        <f aca="false">IF(ISERR(U768/T768),"-",U768/T768)</f>
        <v>-</v>
      </c>
      <c r="W768" s="24"/>
      <c r="X768" s="24"/>
      <c r="Y768" s="24"/>
      <c r="Z768" s="24"/>
      <c r="AA768" s="24" t="n">
        <f aca="false">SUM(W768:Z768)</f>
        <v>0</v>
      </c>
      <c r="AB768" s="58" t="str">
        <f aca="false">IF(ISERROR(1-(Z768/AA768)),"-",1-(Z768/AA768))</f>
        <v>-</v>
      </c>
      <c r="AC768" s="59" t="str">
        <f aca="false">IF(ISERROR(AA768/T768),"-",AA768/T768)</f>
        <v>-</v>
      </c>
      <c r="AD768" s="60" t="str">
        <f aca="false">IF(ISERROR(AA768/T768),"-",AA768/T768)</f>
        <v>-</v>
      </c>
      <c r="AE768" s="60" t="n">
        <v>0.95</v>
      </c>
      <c r="AF768" s="60" t="n">
        <v>0.85</v>
      </c>
      <c r="AG768" s="61"/>
      <c r="AH768" s="1"/>
      <c r="AI768" s="1"/>
      <c r="AJ768" s="1"/>
      <c r="AK768" s="1"/>
    </row>
    <row r="769" customFormat="false" ht="14.25" hidden="false" customHeight="true" outlineLevel="0" collapsed="false">
      <c r="A769" s="1"/>
      <c r="B769" s="66" t="s">
        <v>42</v>
      </c>
      <c r="C769" s="67" t="n">
        <v>46052</v>
      </c>
      <c r="D769" s="1"/>
      <c r="E769" s="24" t="n">
        <f aca="false">+E768-F768</f>
        <v>0</v>
      </c>
      <c r="F769" s="24"/>
      <c r="G769" s="58" t="str">
        <f aca="false">IF(ISERR(F769/E769),"-",F769/E769)</f>
        <v>-</v>
      </c>
      <c r="H769" s="24"/>
      <c r="I769" s="24"/>
      <c r="J769" s="24"/>
      <c r="K769" s="24"/>
      <c r="L769" s="24" t="n">
        <f aca="false">SUM(H769:K769)</f>
        <v>0</v>
      </c>
      <c r="M769" s="58" t="str">
        <f aca="false">IF(ISERROR(1-(K769/L769)),"-",1-(K769/L769))</f>
        <v>-</v>
      </c>
      <c r="N769" s="59" t="str">
        <f aca="false">IF(ISERROR(L769/E769),"-",L769/E769)</f>
        <v>-</v>
      </c>
      <c r="O769" s="60" t="str">
        <f aca="false">IF(ISERROR(L769/E769),"-",L769/E769)</f>
        <v>-</v>
      </c>
      <c r="P769" s="60" t="n">
        <v>0.950000000000116</v>
      </c>
      <c r="Q769" s="60" t="n">
        <v>0.850000000000058</v>
      </c>
      <c r="R769" s="61"/>
      <c r="S769" s="1"/>
      <c r="T769" s="24" t="n">
        <f aca="false">+T768-U768</f>
        <v>0</v>
      </c>
      <c r="U769" s="24"/>
      <c r="V769" s="58" t="str">
        <f aca="false">IF(ISERR(U769/T769),"-",U769/T769)</f>
        <v>-</v>
      </c>
      <c r="W769" s="24"/>
      <c r="X769" s="24"/>
      <c r="Y769" s="24"/>
      <c r="Z769" s="24"/>
      <c r="AA769" s="24" t="n">
        <f aca="false">SUM(W769:Z769)</f>
        <v>0</v>
      </c>
      <c r="AB769" s="58" t="str">
        <f aca="false">IF(ISERROR(1-(Z769/AA769)),"-",1-(Z769/AA769))</f>
        <v>-</v>
      </c>
      <c r="AC769" s="59" t="str">
        <f aca="false">IF(ISERROR(AA769/T769),"-",AA769/T769)</f>
        <v>-</v>
      </c>
      <c r="AD769" s="60" t="str">
        <f aca="false">IF(ISERROR(AA769/T769),"-",AA769/T769)</f>
        <v>-</v>
      </c>
      <c r="AE769" s="60" t="n">
        <v>0.95</v>
      </c>
      <c r="AF769" s="60" t="n">
        <v>0.85</v>
      </c>
      <c r="AG769" s="61"/>
      <c r="AH769" s="1"/>
      <c r="AI769" s="1"/>
      <c r="AJ769" s="1"/>
      <c r="AK769" s="1"/>
    </row>
    <row r="770" customFormat="false" ht="14.25" hidden="false" customHeight="true" outlineLevel="0" collapsed="false">
      <c r="A770" s="1"/>
      <c r="B770" s="66" t="s">
        <v>42</v>
      </c>
      <c r="C770" s="67" t="n">
        <v>46053</v>
      </c>
      <c r="D770" s="1"/>
      <c r="E770" s="24" t="n">
        <f aca="false">+E769-F769</f>
        <v>0</v>
      </c>
      <c r="F770" s="24"/>
      <c r="G770" s="58" t="str">
        <f aca="false">IF(ISERR(F770/E770),"-",F770/E770)</f>
        <v>-</v>
      </c>
      <c r="H770" s="24"/>
      <c r="I770" s="24"/>
      <c r="J770" s="24"/>
      <c r="K770" s="24"/>
      <c r="L770" s="24" t="n">
        <f aca="false">SUM(H770:K770)</f>
        <v>0</v>
      </c>
      <c r="M770" s="58" t="str">
        <f aca="false">IF(ISERROR(1-(K770/L770)),"-",1-(K770/L770))</f>
        <v>-</v>
      </c>
      <c r="N770" s="59" t="str">
        <f aca="false">IF(ISERROR(L770/E770),"-",L770/E770)</f>
        <v>-</v>
      </c>
      <c r="O770" s="60" t="str">
        <f aca="false">IF(ISERROR(L770/E770),"-",L770/E770)</f>
        <v>-</v>
      </c>
      <c r="P770" s="60" t="n">
        <v>0.950000000000117</v>
      </c>
      <c r="Q770" s="60" t="n">
        <v>0.850000000000058</v>
      </c>
      <c r="R770" s="61"/>
      <c r="S770" s="1"/>
      <c r="T770" s="24" t="n">
        <f aca="false">+T769-U769</f>
        <v>0</v>
      </c>
      <c r="U770" s="24"/>
      <c r="V770" s="58" t="str">
        <f aca="false">IF(ISERR(U770/T770),"-",U770/T770)</f>
        <v>-</v>
      </c>
      <c r="W770" s="24"/>
      <c r="X770" s="24"/>
      <c r="Y770" s="24"/>
      <c r="Z770" s="24"/>
      <c r="AA770" s="24" t="n">
        <f aca="false">SUM(W770:Z770)</f>
        <v>0</v>
      </c>
      <c r="AB770" s="58" t="str">
        <f aca="false">IF(ISERROR(1-(Z770/AA770)),"-",1-(Z770/AA770))</f>
        <v>-</v>
      </c>
      <c r="AC770" s="59" t="str">
        <f aca="false">IF(ISERROR(AA770/T770),"-",AA770/T770)</f>
        <v>-</v>
      </c>
      <c r="AD770" s="60" t="str">
        <f aca="false">IF(ISERROR(AA770/T770),"-",AA770/T770)</f>
        <v>-</v>
      </c>
      <c r="AE770" s="60" t="n">
        <v>0.95</v>
      </c>
      <c r="AF770" s="60" t="n">
        <v>0.85</v>
      </c>
      <c r="AG770" s="61"/>
      <c r="AH770" s="1"/>
      <c r="AI770" s="1"/>
      <c r="AJ770" s="1"/>
      <c r="AK770" s="1"/>
    </row>
    <row r="771" customFormat="false" ht="14.25" hidden="false" customHeight="true" outlineLevel="0" collapsed="false">
      <c r="A771" s="1"/>
      <c r="B771" s="66" t="s">
        <v>43</v>
      </c>
      <c r="C771" s="67" t="n">
        <v>46054</v>
      </c>
      <c r="D771" s="1"/>
      <c r="E771" s="24" t="n">
        <f aca="false">+E770-F770</f>
        <v>0</v>
      </c>
      <c r="F771" s="24"/>
      <c r="G771" s="58" t="str">
        <f aca="false">IF(ISERR(F771/E771),"-",F771/E771)</f>
        <v>-</v>
      </c>
      <c r="H771" s="24"/>
      <c r="I771" s="24"/>
      <c r="J771" s="24"/>
      <c r="K771" s="24"/>
      <c r="L771" s="24" t="n">
        <f aca="false">SUM(H771:K771)</f>
        <v>0</v>
      </c>
      <c r="M771" s="58" t="str">
        <f aca="false">IF(ISERROR(1-(K771/L771)),"-",1-(K771/L771))</f>
        <v>-</v>
      </c>
      <c r="N771" s="59" t="str">
        <f aca="false">IF(ISERROR(L771/E771),"-",L771/E771)</f>
        <v>-</v>
      </c>
      <c r="O771" s="60" t="str">
        <f aca="false">IF(ISERROR(L771/E771),"-",L771/E771)</f>
        <v>-</v>
      </c>
      <c r="P771" s="60" t="n">
        <v>0.950000000000117</v>
      </c>
      <c r="Q771" s="60" t="n">
        <v>0.850000000000058</v>
      </c>
      <c r="R771" s="61"/>
      <c r="S771" s="1"/>
      <c r="T771" s="24" t="n">
        <f aca="false">+T770-U770</f>
        <v>0</v>
      </c>
      <c r="U771" s="24"/>
      <c r="V771" s="58" t="str">
        <f aca="false">IF(ISERR(U771/T771),"-",U771/T771)</f>
        <v>-</v>
      </c>
      <c r="W771" s="24"/>
      <c r="X771" s="24"/>
      <c r="Y771" s="24"/>
      <c r="Z771" s="24"/>
      <c r="AA771" s="24" t="n">
        <f aca="false">SUM(W771:Z771)</f>
        <v>0</v>
      </c>
      <c r="AB771" s="58" t="str">
        <f aca="false">IF(ISERROR(1-(Z771/AA771)),"-",1-(Z771/AA771))</f>
        <v>-</v>
      </c>
      <c r="AC771" s="59" t="str">
        <f aca="false">IF(ISERROR(AA771/T771),"-",AA771/T771)</f>
        <v>-</v>
      </c>
      <c r="AD771" s="60" t="str">
        <f aca="false">IF(ISERROR(AA771/T771),"-",AA771/T771)</f>
        <v>-</v>
      </c>
      <c r="AE771" s="60" t="n">
        <v>0.95</v>
      </c>
      <c r="AF771" s="60" t="n">
        <v>0.85</v>
      </c>
      <c r="AG771" s="61"/>
      <c r="AH771" s="1"/>
      <c r="AI771" s="1"/>
      <c r="AJ771" s="1"/>
      <c r="AK771" s="1"/>
    </row>
    <row r="772" customFormat="false" ht="14.25" hidden="false" customHeight="true" outlineLevel="0" collapsed="false">
      <c r="A772" s="1"/>
      <c r="B772" s="66" t="s">
        <v>43</v>
      </c>
      <c r="C772" s="67" t="n">
        <v>46055</v>
      </c>
      <c r="D772" s="1"/>
      <c r="E772" s="24" t="n">
        <f aca="false">+E771-F771</f>
        <v>0</v>
      </c>
      <c r="F772" s="24"/>
      <c r="G772" s="58" t="str">
        <f aca="false">IF(ISERR(F772/E772),"-",F772/E772)</f>
        <v>-</v>
      </c>
      <c r="H772" s="24"/>
      <c r="I772" s="24"/>
      <c r="J772" s="24"/>
      <c r="K772" s="24"/>
      <c r="L772" s="24" t="n">
        <f aca="false">SUM(H772:K772)</f>
        <v>0</v>
      </c>
      <c r="M772" s="58" t="str">
        <f aca="false">IF(ISERROR(1-(K772/L772)),"-",1-(K772/L772))</f>
        <v>-</v>
      </c>
      <c r="N772" s="59" t="str">
        <f aca="false">IF(ISERROR(L772/E772),"-",L772/E772)</f>
        <v>-</v>
      </c>
      <c r="O772" s="60" t="str">
        <f aca="false">IF(ISERROR(L772/E772),"-",L772/E772)</f>
        <v>-</v>
      </c>
      <c r="P772" s="60" t="n">
        <v>0.950000000000117</v>
      </c>
      <c r="Q772" s="60" t="n">
        <v>0.850000000000059</v>
      </c>
      <c r="R772" s="61"/>
      <c r="S772" s="1"/>
      <c r="T772" s="24" t="n">
        <f aca="false">+T771-U771</f>
        <v>0</v>
      </c>
      <c r="U772" s="24"/>
      <c r="V772" s="58" t="str">
        <f aca="false">IF(ISERR(U772/T772),"-",U772/T772)</f>
        <v>-</v>
      </c>
      <c r="W772" s="24"/>
      <c r="X772" s="24"/>
      <c r="Y772" s="24"/>
      <c r="Z772" s="24"/>
      <c r="AA772" s="24" t="n">
        <f aca="false">SUM(W772:Z772)</f>
        <v>0</v>
      </c>
      <c r="AB772" s="58" t="str">
        <f aca="false">IF(ISERROR(1-(Z772/AA772)),"-",1-(Z772/AA772))</f>
        <v>-</v>
      </c>
      <c r="AC772" s="59" t="str">
        <f aca="false">IF(ISERROR(AA772/T772),"-",AA772/T772)</f>
        <v>-</v>
      </c>
      <c r="AD772" s="60" t="str">
        <f aca="false">IF(ISERROR(AA772/T772),"-",AA772/T772)</f>
        <v>-</v>
      </c>
      <c r="AE772" s="60" t="n">
        <v>0.95</v>
      </c>
      <c r="AF772" s="60" t="n">
        <v>0.85</v>
      </c>
      <c r="AG772" s="61"/>
      <c r="AH772" s="1"/>
      <c r="AI772" s="1"/>
      <c r="AJ772" s="1"/>
      <c r="AK772" s="1"/>
    </row>
    <row r="773" customFormat="false" ht="14.25" hidden="false" customHeight="true" outlineLevel="0" collapsed="false">
      <c r="A773" s="1"/>
      <c r="B773" s="66" t="s">
        <v>43</v>
      </c>
      <c r="C773" s="67" t="n">
        <v>46056</v>
      </c>
      <c r="D773" s="1"/>
      <c r="E773" s="24" t="n">
        <f aca="false">+E772-F772</f>
        <v>0</v>
      </c>
      <c r="F773" s="24"/>
      <c r="G773" s="58" t="str">
        <f aca="false">IF(ISERR(F773/E773),"-",F773/E773)</f>
        <v>-</v>
      </c>
      <c r="H773" s="24"/>
      <c r="I773" s="24"/>
      <c r="J773" s="24"/>
      <c r="K773" s="24"/>
      <c r="L773" s="24" t="n">
        <f aca="false">SUM(H773:K773)</f>
        <v>0</v>
      </c>
      <c r="M773" s="58" t="str">
        <f aca="false">IF(ISERROR(1-(K773/L773)),"-",1-(K773/L773))</f>
        <v>-</v>
      </c>
      <c r="N773" s="59" t="str">
        <f aca="false">IF(ISERROR(L773/E773),"-",L773/E773)</f>
        <v>-</v>
      </c>
      <c r="O773" s="60" t="str">
        <f aca="false">IF(ISERROR(L773/E773),"-",L773/E773)</f>
        <v>-</v>
      </c>
      <c r="P773" s="60" t="n">
        <v>0.950000000000117</v>
      </c>
      <c r="Q773" s="60" t="n">
        <v>0.850000000000059</v>
      </c>
      <c r="R773" s="61"/>
      <c r="S773" s="1"/>
      <c r="T773" s="24" t="n">
        <f aca="false">+T772-U772</f>
        <v>0</v>
      </c>
      <c r="U773" s="24"/>
      <c r="V773" s="58" t="str">
        <f aca="false">IF(ISERR(U773/T773),"-",U773/T773)</f>
        <v>-</v>
      </c>
      <c r="W773" s="24"/>
      <c r="X773" s="24"/>
      <c r="Y773" s="24"/>
      <c r="Z773" s="24"/>
      <c r="AA773" s="24" t="n">
        <f aca="false">SUM(W773:Z773)</f>
        <v>0</v>
      </c>
      <c r="AB773" s="58" t="str">
        <f aca="false">IF(ISERROR(1-(Z773/AA773)),"-",1-(Z773/AA773))</f>
        <v>-</v>
      </c>
      <c r="AC773" s="59" t="str">
        <f aca="false">IF(ISERROR(AA773/T773),"-",AA773/T773)</f>
        <v>-</v>
      </c>
      <c r="AD773" s="60" t="str">
        <f aca="false">IF(ISERROR(AA773/T773),"-",AA773/T773)</f>
        <v>-</v>
      </c>
      <c r="AE773" s="60" t="n">
        <v>0.95</v>
      </c>
      <c r="AF773" s="60" t="n">
        <v>0.85</v>
      </c>
      <c r="AG773" s="61"/>
      <c r="AH773" s="1"/>
      <c r="AI773" s="1"/>
      <c r="AJ773" s="1"/>
      <c r="AK773" s="1"/>
    </row>
    <row r="774" customFormat="false" ht="14.25" hidden="false" customHeight="true" outlineLevel="0" collapsed="false">
      <c r="A774" s="1"/>
      <c r="B774" s="66" t="s">
        <v>43</v>
      </c>
      <c r="C774" s="67" t="n">
        <v>46057</v>
      </c>
      <c r="D774" s="1"/>
      <c r="E774" s="24" t="n">
        <f aca="false">+E773-F773</f>
        <v>0</v>
      </c>
      <c r="F774" s="24"/>
      <c r="G774" s="58" t="str">
        <f aca="false">IF(ISERR(F774/E774),"-",F774/E774)</f>
        <v>-</v>
      </c>
      <c r="H774" s="24"/>
      <c r="I774" s="24"/>
      <c r="J774" s="24"/>
      <c r="K774" s="24"/>
      <c r="L774" s="24" t="n">
        <f aca="false">SUM(H774:K774)</f>
        <v>0</v>
      </c>
      <c r="M774" s="58" t="str">
        <f aca="false">IF(ISERROR(1-(K774/L774)),"-",1-(K774/L774))</f>
        <v>-</v>
      </c>
      <c r="N774" s="59" t="str">
        <f aca="false">IF(ISERROR(L774/E774),"-",L774/E774)</f>
        <v>-</v>
      </c>
      <c r="O774" s="60" t="str">
        <f aca="false">IF(ISERROR(L774/E774),"-",L774/E774)</f>
        <v>-</v>
      </c>
      <c r="P774" s="60" t="n">
        <v>0.950000000000117</v>
      </c>
      <c r="Q774" s="60" t="n">
        <v>0.850000000000059</v>
      </c>
      <c r="R774" s="61"/>
      <c r="S774" s="1"/>
      <c r="T774" s="24" t="n">
        <f aca="false">+T773-U773</f>
        <v>0</v>
      </c>
      <c r="U774" s="24"/>
      <c r="V774" s="58" t="str">
        <f aca="false">IF(ISERR(U774/T774),"-",U774/T774)</f>
        <v>-</v>
      </c>
      <c r="W774" s="24"/>
      <c r="X774" s="24"/>
      <c r="Y774" s="24"/>
      <c r="Z774" s="24"/>
      <c r="AA774" s="24" t="n">
        <f aca="false">SUM(W774:Z774)</f>
        <v>0</v>
      </c>
      <c r="AB774" s="58" t="str">
        <f aca="false">IF(ISERROR(1-(Z774/AA774)),"-",1-(Z774/AA774))</f>
        <v>-</v>
      </c>
      <c r="AC774" s="59" t="str">
        <f aca="false">IF(ISERROR(AA774/T774),"-",AA774/T774)</f>
        <v>-</v>
      </c>
      <c r="AD774" s="60" t="str">
        <f aca="false">IF(ISERROR(AA774/T774),"-",AA774/T774)</f>
        <v>-</v>
      </c>
      <c r="AE774" s="60" t="n">
        <v>0.95</v>
      </c>
      <c r="AF774" s="60" t="n">
        <v>0.85</v>
      </c>
      <c r="AG774" s="61"/>
      <c r="AH774" s="1"/>
      <c r="AI774" s="1"/>
      <c r="AJ774" s="1"/>
      <c r="AK774" s="1"/>
    </row>
    <row r="775" customFormat="false" ht="14.25" hidden="false" customHeight="true" outlineLevel="0" collapsed="false">
      <c r="A775" s="1"/>
      <c r="B775" s="66" t="s">
        <v>43</v>
      </c>
      <c r="C775" s="67" t="n">
        <v>46058</v>
      </c>
      <c r="D775" s="1"/>
      <c r="E775" s="24" t="n">
        <f aca="false">+E774-F774</f>
        <v>0</v>
      </c>
      <c r="F775" s="24"/>
      <c r="G775" s="58" t="str">
        <f aca="false">IF(ISERR(F775/E775),"-",F775/E775)</f>
        <v>-</v>
      </c>
      <c r="H775" s="24"/>
      <c r="I775" s="24"/>
      <c r="J775" s="24"/>
      <c r="K775" s="24"/>
      <c r="L775" s="24" t="n">
        <f aca="false">SUM(H775:K775)</f>
        <v>0</v>
      </c>
      <c r="M775" s="58" t="str">
        <f aca="false">IF(ISERROR(1-(K775/L775)),"-",1-(K775/L775))</f>
        <v>-</v>
      </c>
      <c r="N775" s="59" t="str">
        <f aca="false">IF(ISERROR(L775/E775),"-",L775/E775)</f>
        <v>-</v>
      </c>
      <c r="O775" s="60" t="str">
        <f aca="false">IF(ISERROR(L775/E775),"-",L775/E775)</f>
        <v>-</v>
      </c>
      <c r="P775" s="60" t="n">
        <v>0.950000000000117</v>
      </c>
      <c r="Q775" s="60" t="n">
        <v>0.850000000000059</v>
      </c>
      <c r="R775" s="61"/>
      <c r="S775" s="1"/>
      <c r="T775" s="24" t="n">
        <f aca="false">+T774-U774</f>
        <v>0</v>
      </c>
      <c r="U775" s="24"/>
      <c r="V775" s="58" t="str">
        <f aca="false">IF(ISERR(U775/T775),"-",U775/T775)</f>
        <v>-</v>
      </c>
      <c r="W775" s="24"/>
      <c r="X775" s="24"/>
      <c r="Y775" s="24"/>
      <c r="Z775" s="24"/>
      <c r="AA775" s="24" t="n">
        <f aca="false">SUM(W775:Z775)</f>
        <v>0</v>
      </c>
      <c r="AB775" s="58" t="str">
        <f aca="false">IF(ISERROR(1-(Z775/AA775)),"-",1-(Z775/AA775))</f>
        <v>-</v>
      </c>
      <c r="AC775" s="59" t="str">
        <f aca="false">IF(ISERROR(AA775/T775),"-",AA775/T775)</f>
        <v>-</v>
      </c>
      <c r="AD775" s="60" t="str">
        <f aca="false">IF(ISERROR(AA775/T775),"-",AA775/T775)</f>
        <v>-</v>
      </c>
      <c r="AE775" s="60" t="n">
        <v>0.95</v>
      </c>
      <c r="AF775" s="60" t="n">
        <v>0.85</v>
      </c>
      <c r="AG775" s="61"/>
      <c r="AH775" s="1"/>
      <c r="AI775" s="1"/>
      <c r="AJ775" s="1"/>
      <c r="AK775" s="1"/>
    </row>
    <row r="776" customFormat="false" ht="14.25" hidden="false" customHeight="true" outlineLevel="0" collapsed="false">
      <c r="A776" s="1"/>
      <c r="B776" s="66" t="s">
        <v>43</v>
      </c>
      <c r="C776" s="67" t="n">
        <v>46059</v>
      </c>
      <c r="D776" s="1"/>
      <c r="E776" s="24" t="n">
        <f aca="false">+E775-F775</f>
        <v>0</v>
      </c>
      <c r="F776" s="24"/>
      <c r="G776" s="58" t="str">
        <f aca="false">IF(ISERR(F776/E776),"-",F776/E776)</f>
        <v>-</v>
      </c>
      <c r="H776" s="24"/>
      <c r="I776" s="24"/>
      <c r="J776" s="24"/>
      <c r="K776" s="24"/>
      <c r="L776" s="24" t="n">
        <f aca="false">SUM(H776:K776)</f>
        <v>0</v>
      </c>
      <c r="M776" s="58" t="str">
        <f aca="false">IF(ISERROR(1-(K776/L776)),"-",1-(K776/L776))</f>
        <v>-</v>
      </c>
      <c r="N776" s="59" t="str">
        <f aca="false">IF(ISERROR(L776/E776),"-",L776/E776)</f>
        <v>-</v>
      </c>
      <c r="O776" s="60" t="str">
        <f aca="false">IF(ISERROR(L776/E776),"-",L776/E776)</f>
        <v>-</v>
      </c>
      <c r="P776" s="60" t="n">
        <v>0.950000000000118</v>
      </c>
      <c r="Q776" s="60" t="n">
        <v>0.850000000000059</v>
      </c>
      <c r="R776" s="61"/>
      <c r="S776" s="1"/>
      <c r="T776" s="24" t="n">
        <f aca="false">+T775-U775</f>
        <v>0</v>
      </c>
      <c r="U776" s="24"/>
      <c r="V776" s="58" t="str">
        <f aca="false">IF(ISERR(U776/T776),"-",U776/T776)</f>
        <v>-</v>
      </c>
      <c r="W776" s="24"/>
      <c r="X776" s="24"/>
      <c r="Y776" s="24"/>
      <c r="Z776" s="24"/>
      <c r="AA776" s="24" t="n">
        <f aca="false">SUM(W776:Z776)</f>
        <v>0</v>
      </c>
      <c r="AB776" s="58" t="str">
        <f aca="false">IF(ISERROR(1-(Z776/AA776)),"-",1-(Z776/AA776))</f>
        <v>-</v>
      </c>
      <c r="AC776" s="59" t="str">
        <f aca="false">IF(ISERROR(AA776/T776),"-",AA776/T776)</f>
        <v>-</v>
      </c>
      <c r="AD776" s="60" t="str">
        <f aca="false">IF(ISERROR(AA776/T776),"-",AA776/T776)</f>
        <v>-</v>
      </c>
      <c r="AE776" s="60" t="n">
        <v>0.95</v>
      </c>
      <c r="AF776" s="60" t="n">
        <v>0.85</v>
      </c>
      <c r="AG776" s="61"/>
      <c r="AH776" s="1"/>
      <c r="AI776" s="1"/>
      <c r="AJ776" s="1"/>
      <c r="AK776" s="1"/>
    </row>
    <row r="777" customFormat="false" ht="14.25" hidden="false" customHeight="true" outlineLevel="0" collapsed="false">
      <c r="A777" s="1"/>
      <c r="B777" s="66" t="s">
        <v>43</v>
      </c>
      <c r="C777" s="67" t="n">
        <v>46060</v>
      </c>
      <c r="D777" s="1"/>
      <c r="E777" s="24" t="n">
        <f aca="false">+E776-F776</f>
        <v>0</v>
      </c>
      <c r="F777" s="24"/>
      <c r="G777" s="58" t="str">
        <f aca="false">IF(ISERR(F777/E777),"-",F777/E777)</f>
        <v>-</v>
      </c>
      <c r="H777" s="24"/>
      <c r="I777" s="24"/>
      <c r="J777" s="24"/>
      <c r="K777" s="24"/>
      <c r="L777" s="24" t="n">
        <f aca="false">SUM(H777:K777)</f>
        <v>0</v>
      </c>
      <c r="M777" s="58" t="str">
        <f aca="false">IF(ISERROR(1-(K777/L777)),"-",1-(K777/L777))</f>
        <v>-</v>
      </c>
      <c r="N777" s="59" t="str">
        <f aca="false">IF(ISERROR(L777/E777),"-",L777/E777)</f>
        <v>-</v>
      </c>
      <c r="O777" s="60" t="str">
        <f aca="false">IF(ISERROR(L777/E777),"-",L777/E777)</f>
        <v>-</v>
      </c>
      <c r="P777" s="60" t="n">
        <v>0.950000000000118</v>
      </c>
      <c r="Q777" s="60" t="n">
        <v>0.850000000000059</v>
      </c>
      <c r="R777" s="61"/>
      <c r="S777" s="1"/>
      <c r="T777" s="24" t="n">
        <f aca="false">+T776-U776</f>
        <v>0</v>
      </c>
      <c r="U777" s="24"/>
      <c r="V777" s="58" t="str">
        <f aca="false">IF(ISERR(U777/T777),"-",U777/T777)</f>
        <v>-</v>
      </c>
      <c r="W777" s="24"/>
      <c r="X777" s="24"/>
      <c r="Y777" s="24"/>
      <c r="Z777" s="24"/>
      <c r="AA777" s="24" t="n">
        <f aca="false">SUM(W777:Z777)</f>
        <v>0</v>
      </c>
      <c r="AB777" s="58" t="str">
        <f aca="false">IF(ISERROR(1-(Z777/AA777)),"-",1-(Z777/AA777))</f>
        <v>-</v>
      </c>
      <c r="AC777" s="59" t="str">
        <f aca="false">IF(ISERROR(AA777/T777),"-",AA777/T777)</f>
        <v>-</v>
      </c>
      <c r="AD777" s="60" t="str">
        <f aca="false">IF(ISERROR(AA777/T777),"-",AA777/T777)</f>
        <v>-</v>
      </c>
      <c r="AE777" s="60" t="n">
        <v>0.95</v>
      </c>
      <c r="AF777" s="60" t="n">
        <v>0.85</v>
      </c>
      <c r="AG777" s="61"/>
      <c r="AH777" s="1"/>
      <c r="AI777" s="1"/>
      <c r="AJ777" s="1"/>
      <c r="AK777" s="1"/>
    </row>
    <row r="778" customFormat="false" ht="14.25" hidden="false" customHeight="true" outlineLevel="0" collapsed="false">
      <c r="A778" s="1"/>
      <c r="B778" s="66" t="s">
        <v>43</v>
      </c>
      <c r="C778" s="67" t="n">
        <v>46061</v>
      </c>
      <c r="D778" s="1"/>
      <c r="E778" s="24" t="n">
        <f aca="false">+E777-F777</f>
        <v>0</v>
      </c>
      <c r="F778" s="24"/>
      <c r="G778" s="58" t="str">
        <f aca="false">IF(ISERR(F778/E778),"-",F778/E778)</f>
        <v>-</v>
      </c>
      <c r="H778" s="24"/>
      <c r="I778" s="24"/>
      <c r="J778" s="24"/>
      <c r="K778" s="24"/>
      <c r="L778" s="24" t="n">
        <f aca="false">SUM(H778:K778)</f>
        <v>0</v>
      </c>
      <c r="M778" s="58" t="str">
        <f aca="false">IF(ISERROR(1-(K778/L778)),"-",1-(K778/L778))</f>
        <v>-</v>
      </c>
      <c r="N778" s="59" t="str">
        <f aca="false">IF(ISERROR(L778/E778),"-",L778/E778)</f>
        <v>-</v>
      </c>
      <c r="O778" s="60" t="str">
        <f aca="false">IF(ISERROR(L778/E778),"-",L778/E778)</f>
        <v>-</v>
      </c>
      <c r="P778" s="60" t="n">
        <v>0.950000000000118</v>
      </c>
      <c r="Q778" s="60" t="n">
        <v>0.850000000000059</v>
      </c>
      <c r="R778" s="61"/>
      <c r="S778" s="1"/>
      <c r="T778" s="24" t="n">
        <f aca="false">+T777-U777</f>
        <v>0</v>
      </c>
      <c r="U778" s="24"/>
      <c r="V778" s="58" t="str">
        <f aca="false">IF(ISERR(U778/T778),"-",U778/T778)</f>
        <v>-</v>
      </c>
      <c r="W778" s="24"/>
      <c r="X778" s="24"/>
      <c r="Y778" s="24"/>
      <c r="Z778" s="24"/>
      <c r="AA778" s="24" t="n">
        <f aca="false">SUM(W778:Z778)</f>
        <v>0</v>
      </c>
      <c r="AB778" s="58" t="str">
        <f aca="false">IF(ISERROR(1-(Z778/AA778)),"-",1-(Z778/AA778))</f>
        <v>-</v>
      </c>
      <c r="AC778" s="59" t="str">
        <f aca="false">IF(ISERROR(AA778/T778),"-",AA778/T778)</f>
        <v>-</v>
      </c>
      <c r="AD778" s="60" t="str">
        <f aca="false">IF(ISERROR(AA778/T778),"-",AA778/T778)</f>
        <v>-</v>
      </c>
      <c r="AE778" s="60" t="n">
        <v>0.95</v>
      </c>
      <c r="AF778" s="60" t="n">
        <v>0.85</v>
      </c>
      <c r="AG778" s="61"/>
      <c r="AH778" s="1"/>
      <c r="AI778" s="1"/>
      <c r="AJ778" s="1"/>
      <c r="AK778" s="1"/>
    </row>
    <row r="779" customFormat="false" ht="14.25" hidden="false" customHeight="true" outlineLevel="0" collapsed="false">
      <c r="A779" s="1"/>
      <c r="B779" s="66" t="s">
        <v>43</v>
      </c>
      <c r="C779" s="67" t="n">
        <v>46062</v>
      </c>
      <c r="D779" s="1"/>
      <c r="E779" s="24" t="n">
        <f aca="false">+E778-F778</f>
        <v>0</v>
      </c>
      <c r="F779" s="24"/>
      <c r="G779" s="58" t="str">
        <f aca="false">IF(ISERR(F779/E779),"-",F779/E779)</f>
        <v>-</v>
      </c>
      <c r="H779" s="24"/>
      <c r="I779" s="24"/>
      <c r="J779" s="24"/>
      <c r="K779" s="24"/>
      <c r="L779" s="24" t="n">
        <f aca="false">SUM(H779:K779)</f>
        <v>0</v>
      </c>
      <c r="M779" s="58" t="str">
        <f aca="false">IF(ISERROR(1-(K779/L779)),"-",1-(K779/L779))</f>
        <v>-</v>
      </c>
      <c r="N779" s="59" t="str">
        <f aca="false">IF(ISERROR(L779/E779),"-",L779/E779)</f>
        <v>-</v>
      </c>
      <c r="O779" s="60" t="str">
        <f aca="false">IF(ISERROR(L779/E779),"-",L779/E779)</f>
        <v>-</v>
      </c>
      <c r="P779" s="60" t="n">
        <v>0.950000000000118</v>
      </c>
      <c r="Q779" s="60" t="n">
        <v>0.850000000000059</v>
      </c>
      <c r="R779" s="61"/>
      <c r="S779" s="1"/>
      <c r="T779" s="24" t="n">
        <f aca="false">+T778-U778</f>
        <v>0</v>
      </c>
      <c r="U779" s="24"/>
      <c r="V779" s="58" t="str">
        <f aca="false">IF(ISERR(U779/T779),"-",U779/T779)</f>
        <v>-</v>
      </c>
      <c r="W779" s="24"/>
      <c r="X779" s="24"/>
      <c r="Y779" s="24"/>
      <c r="Z779" s="24"/>
      <c r="AA779" s="24" t="n">
        <f aca="false">SUM(W779:Z779)</f>
        <v>0</v>
      </c>
      <c r="AB779" s="58" t="str">
        <f aca="false">IF(ISERROR(1-(Z779/AA779)),"-",1-(Z779/AA779))</f>
        <v>-</v>
      </c>
      <c r="AC779" s="59" t="str">
        <f aca="false">IF(ISERROR(AA779/T779),"-",AA779/T779)</f>
        <v>-</v>
      </c>
      <c r="AD779" s="60" t="str">
        <f aca="false">IF(ISERROR(AA779/T779),"-",AA779/T779)</f>
        <v>-</v>
      </c>
      <c r="AE779" s="60" t="n">
        <v>0.95</v>
      </c>
      <c r="AF779" s="60" t="n">
        <v>0.85</v>
      </c>
      <c r="AG779" s="61"/>
      <c r="AH779" s="1"/>
      <c r="AI779" s="1"/>
      <c r="AJ779" s="1"/>
      <c r="AK779" s="1"/>
    </row>
    <row r="780" customFormat="false" ht="14.25" hidden="false" customHeight="true" outlineLevel="0" collapsed="false">
      <c r="A780" s="1"/>
      <c r="B780" s="66" t="s">
        <v>43</v>
      </c>
      <c r="C780" s="67" t="n">
        <v>46063</v>
      </c>
      <c r="D780" s="1"/>
      <c r="E780" s="24" t="n">
        <f aca="false">+E779-F779</f>
        <v>0</v>
      </c>
      <c r="F780" s="24"/>
      <c r="G780" s="58" t="str">
        <f aca="false">IF(ISERR(F780/E780),"-",F780/E780)</f>
        <v>-</v>
      </c>
      <c r="H780" s="24"/>
      <c r="I780" s="24"/>
      <c r="J780" s="24"/>
      <c r="K780" s="24"/>
      <c r="L780" s="24" t="n">
        <f aca="false">SUM(H780:K780)</f>
        <v>0</v>
      </c>
      <c r="M780" s="58" t="str">
        <f aca="false">IF(ISERROR(1-(K780/L780)),"-",1-(K780/L780))</f>
        <v>-</v>
      </c>
      <c r="N780" s="59" t="str">
        <f aca="false">IF(ISERROR(L780/E780),"-",L780/E780)</f>
        <v>-</v>
      </c>
      <c r="O780" s="60" t="str">
        <f aca="false">IF(ISERROR(L780/E780),"-",L780/E780)</f>
        <v>-</v>
      </c>
      <c r="P780" s="60" t="n">
        <v>0.950000000000118</v>
      </c>
      <c r="Q780" s="60" t="n">
        <v>0.850000000000059</v>
      </c>
      <c r="R780" s="61"/>
      <c r="S780" s="1"/>
      <c r="T780" s="24" t="n">
        <f aca="false">+T779-U779</f>
        <v>0</v>
      </c>
      <c r="U780" s="24"/>
      <c r="V780" s="58" t="str">
        <f aca="false">IF(ISERR(U780/T780),"-",U780/T780)</f>
        <v>-</v>
      </c>
      <c r="W780" s="24"/>
      <c r="X780" s="24"/>
      <c r="Y780" s="24"/>
      <c r="Z780" s="24"/>
      <c r="AA780" s="24" t="n">
        <f aca="false">SUM(W780:Z780)</f>
        <v>0</v>
      </c>
      <c r="AB780" s="58" t="str">
        <f aca="false">IF(ISERROR(1-(Z780/AA780)),"-",1-(Z780/AA780))</f>
        <v>-</v>
      </c>
      <c r="AC780" s="59" t="str">
        <f aca="false">IF(ISERROR(AA780/T780),"-",AA780/T780)</f>
        <v>-</v>
      </c>
      <c r="AD780" s="60" t="str">
        <f aca="false">IF(ISERROR(AA780/T780),"-",AA780/T780)</f>
        <v>-</v>
      </c>
      <c r="AE780" s="60" t="n">
        <v>0.95</v>
      </c>
      <c r="AF780" s="60" t="n">
        <v>0.85</v>
      </c>
      <c r="AG780" s="61"/>
      <c r="AH780" s="1"/>
      <c r="AI780" s="1"/>
      <c r="AJ780" s="1"/>
      <c r="AK780" s="1"/>
    </row>
    <row r="781" customFormat="false" ht="14.25" hidden="false" customHeight="true" outlineLevel="0" collapsed="false">
      <c r="A781" s="1"/>
      <c r="B781" s="66" t="s">
        <v>43</v>
      </c>
      <c r="C781" s="67" t="n">
        <v>46064</v>
      </c>
      <c r="D781" s="1"/>
      <c r="E781" s="24" t="n">
        <f aca="false">+E780-F780</f>
        <v>0</v>
      </c>
      <c r="F781" s="24"/>
      <c r="G781" s="58" t="str">
        <f aca="false">IF(ISERR(F781/E781),"-",F781/E781)</f>
        <v>-</v>
      </c>
      <c r="H781" s="24"/>
      <c r="I781" s="24"/>
      <c r="J781" s="24"/>
      <c r="K781" s="24"/>
      <c r="L781" s="24" t="n">
        <f aca="false">SUM(H781:K781)</f>
        <v>0</v>
      </c>
      <c r="M781" s="58" t="str">
        <f aca="false">IF(ISERROR(1-(K781/L781)),"-",1-(K781/L781))</f>
        <v>-</v>
      </c>
      <c r="N781" s="59" t="str">
        <f aca="false">IF(ISERROR(L781/E781),"-",L781/E781)</f>
        <v>-</v>
      </c>
      <c r="O781" s="60" t="str">
        <f aca="false">IF(ISERROR(L781/E781),"-",L781/E781)</f>
        <v>-</v>
      </c>
      <c r="P781" s="60" t="n">
        <v>0.950000000000118</v>
      </c>
      <c r="Q781" s="60" t="n">
        <v>0.850000000000059</v>
      </c>
      <c r="R781" s="61"/>
      <c r="S781" s="1"/>
      <c r="T781" s="24" t="n">
        <f aca="false">+T780-U780</f>
        <v>0</v>
      </c>
      <c r="U781" s="24"/>
      <c r="V781" s="58" t="str">
        <f aca="false">IF(ISERR(U781/T781),"-",U781/T781)</f>
        <v>-</v>
      </c>
      <c r="W781" s="24"/>
      <c r="X781" s="24"/>
      <c r="Y781" s="24"/>
      <c r="Z781" s="24"/>
      <c r="AA781" s="24" t="n">
        <f aca="false">SUM(W781:Z781)</f>
        <v>0</v>
      </c>
      <c r="AB781" s="58" t="str">
        <f aca="false">IF(ISERROR(1-(Z781/AA781)),"-",1-(Z781/AA781))</f>
        <v>-</v>
      </c>
      <c r="AC781" s="59" t="str">
        <f aca="false">IF(ISERROR(AA781/T781),"-",AA781/T781)</f>
        <v>-</v>
      </c>
      <c r="AD781" s="60" t="str">
        <f aca="false">IF(ISERROR(AA781/T781),"-",AA781/T781)</f>
        <v>-</v>
      </c>
      <c r="AE781" s="60" t="n">
        <v>0.95</v>
      </c>
      <c r="AF781" s="60" t="n">
        <v>0.85</v>
      </c>
      <c r="AG781" s="61"/>
      <c r="AH781" s="1"/>
      <c r="AI781" s="1"/>
      <c r="AJ781" s="1"/>
      <c r="AK781" s="1"/>
    </row>
    <row r="782" customFormat="false" ht="14.25" hidden="false" customHeight="true" outlineLevel="0" collapsed="false">
      <c r="A782" s="1"/>
      <c r="B782" s="66" t="s">
        <v>43</v>
      </c>
      <c r="C782" s="67" t="n">
        <v>46065</v>
      </c>
      <c r="D782" s="1"/>
      <c r="E782" s="24" t="n">
        <f aca="false">+E781-F781</f>
        <v>0</v>
      </c>
      <c r="F782" s="24"/>
      <c r="G782" s="58" t="str">
        <f aca="false">IF(ISERR(F782/E782),"-",F782/E782)</f>
        <v>-</v>
      </c>
      <c r="H782" s="24"/>
      <c r="I782" s="24"/>
      <c r="J782" s="24"/>
      <c r="K782" s="24"/>
      <c r="L782" s="24" t="n">
        <f aca="false">SUM(H782:K782)</f>
        <v>0</v>
      </c>
      <c r="M782" s="58" t="str">
        <f aca="false">IF(ISERROR(1-(K782/L782)),"-",1-(K782/L782))</f>
        <v>-</v>
      </c>
      <c r="N782" s="59" t="str">
        <f aca="false">IF(ISERROR(L782/E782),"-",L782/E782)</f>
        <v>-</v>
      </c>
      <c r="O782" s="60" t="str">
        <f aca="false">IF(ISERROR(L782/E782),"-",L782/E782)</f>
        <v>-</v>
      </c>
      <c r="P782" s="60" t="n">
        <v>0.950000000000118</v>
      </c>
      <c r="Q782" s="60" t="n">
        <v>0.850000000000059</v>
      </c>
      <c r="R782" s="61"/>
      <c r="S782" s="1"/>
      <c r="T782" s="24" t="n">
        <f aca="false">+T781-U781</f>
        <v>0</v>
      </c>
      <c r="U782" s="24"/>
      <c r="V782" s="58" t="str">
        <f aca="false">IF(ISERR(U782/T782),"-",U782/T782)</f>
        <v>-</v>
      </c>
      <c r="W782" s="24"/>
      <c r="X782" s="24"/>
      <c r="Y782" s="24"/>
      <c r="Z782" s="24"/>
      <c r="AA782" s="24" t="n">
        <f aca="false">SUM(W782:Z782)</f>
        <v>0</v>
      </c>
      <c r="AB782" s="58" t="str">
        <f aca="false">IF(ISERROR(1-(Z782/AA782)),"-",1-(Z782/AA782))</f>
        <v>-</v>
      </c>
      <c r="AC782" s="59" t="str">
        <f aca="false">IF(ISERROR(AA782/T782),"-",AA782/T782)</f>
        <v>-</v>
      </c>
      <c r="AD782" s="60" t="str">
        <f aca="false">IF(ISERROR(AA782/T782),"-",AA782/T782)</f>
        <v>-</v>
      </c>
      <c r="AE782" s="60" t="n">
        <v>0.95</v>
      </c>
      <c r="AF782" s="60" t="n">
        <v>0.85</v>
      </c>
      <c r="AG782" s="61"/>
      <c r="AH782" s="1"/>
      <c r="AI782" s="1"/>
      <c r="AJ782" s="1"/>
      <c r="AK782" s="1"/>
    </row>
    <row r="783" customFormat="false" ht="14.25" hidden="false" customHeight="true" outlineLevel="0" collapsed="false">
      <c r="A783" s="1"/>
      <c r="B783" s="66" t="s">
        <v>43</v>
      </c>
      <c r="C783" s="67" t="n">
        <v>46066</v>
      </c>
      <c r="D783" s="1"/>
      <c r="E783" s="24" t="n">
        <f aca="false">+E782-F782</f>
        <v>0</v>
      </c>
      <c r="F783" s="24"/>
      <c r="G783" s="58" t="str">
        <f aca="false">IF(ISERR(F783/E783),"-",F783/E783)</f>
        <v>-</v>
      </c>
      <c r="H783" s="24"/>
      <c r="I783" s="24"/>
      <c r="J783" s="24"/>
      <c r="K783" s="24"/>
      <c r="L783" s="24" t="n">
        <f aca="false">SUM(H783:K783)</f>
        <v>0</v>
      </c>
      <c r="M783" s="58" t="str">
        <f aca="false">IF(ISERROR(1-(K783/L783)),"-",1-(K783/L783))</f>
        <v>-</v>
      </c>
      <c r="N783" s="59" t="str">
        <f aca="false">IF(ISERROR(L783/E783),"-",L783/E783)</f>
        <v>-</v>
      </c>
      <c r="O783" s="60" t="str">
        <f aca="false">IF(ISERROR(L783/E783),"-",L783/E783)</f>
        <v>-</v>
      </c>
      <c r="P783" s="60" t="n">
        <v>0.950000000000119</v>
      </c>
      <c r="Q783" s="60" t="n">
        <v>0.850000000000059</v>
      </c>
      <c r="R783" s="61"/>
      <c r="S783" s="1"/>
      <c r="T783" s="24" t="n">
        <f aca="false">+T782-U782</f>
        <v>0</v>
      </c>
      <c r="U783" s="24"/>
      <c r="V783" s="58" t="str">
        <f aca="false">IF(ISERR(U783/T783),"-",U783/T783)</f>
        <v>-</v>
      </c>
      <c r="W783" s="24"/>
      <c r="X783" s="24"/>
      <c r="Y783" s="24"/>
      <c r="Z783" s="24"/>
      <c r="AA783" s="24" t="n">
        <f aca="false">SUM(W783:Z783)</f>
        <v>0</v>
      </c>
      <c r="AB783" s="58" t="str">
        <f aca="false">IF(ISERROR(1-(Z783/AA783)),"-",1-(Z783/AA783))</f>
        <v>-</v>
      </c>
      <c r="AC783" s="59" t="str">
        <f aca="false">IF(ISERROR(AA783/T783),"-",AA783/T783)</f>
        <v>-</v>
      </c>
      <c r="AD783" s="60" t="str">
        <f aca="false">IF(ISERROR(AA783/T783),"-",AA783/T783)</f>
        <v>-</v>
      </c>
      <c r="AE783" s="60" t="n">
        <v>0.95</v>
      </c>
      <c r="AF783" s="60" t="n">
        <v>0.85</v>
      </c>
      <c r="AG783" s="61"/>
      <c r="AH783" s="1"/>
      <c r="AI783" s="1"/>
      <c r="AJ783" s="1"/>
      <c r="AK783" s="1"/>
    </row>
    <row r="784" customFormat="false" ht="14.25" hidden="false" customHeight="true" outlineLevel="0" collapsed="false">
      <c r="A784" s="1"/>
      <c r="B784" s="66" t="s">
        <v>43</v>
      </c>
      <c r="C784" s="67" t="n">
        <v>46067</v>
      </c>
      <c r="D784" s="1"/>
      <c r="E784" s="24" t="n">
        <f aca="false">+E783-F783</f>
        <v>0</v>
      </c>
      <c r="F784" s="24"/>
      <c r="G784" s="58" t="str">
        <f aca="false">IF(ISERR(F784/E784),"-",F784/E784)</f>
        <v>-</v>
      </c>
      <c r="H784" s="24"/>
      <c r="I784" s="24"/>
      <c r="J784" s="24"/>
      <c r="K784" s="24"/>
      <c r="L784" s="24" t="n">
        <f aca="false">SUM(H784:K784)</f>
        <v>0</v>
      </c>
      <c r="M784" s="58" t="str">
        <f aca="false">IF(ISERROR(1-(K784/L784)),"-",1-(K784/L784))</f>
        <v>-</v>
      </c>
      <c r="N784" s="59" t="str">
        <f aca="false">IF(ISERROR(L784/E784),"-",L784/E784)</f>
        <v>-</v>
      </c>
      <c r="O784" s="60" t="str">
        <f aca="false">IF(ISERROR(L784/E784),"-",L784/E784)</f>
        <v>-</v>
      </c>
      <c r="P784" s="60" t="n">
        <v>0.950000000000119</v>
      </c>
      <c r="Q784" s="60" t="n">
        <v>0.850000000000059</v>
      </c>
      <c r="R784" s="61"/>
      <c r="S784" s="1"/>
      <c r="T784" s="24" t="n">
        <f aca="false">+T783-U783</f>
        <v>0</v>
      </c>
      <c r="U784" s="24"/>
      <c r="V784" s="58" t="str">
        <f aca="false">IF(ISERR(U784/T784),"-",U784/T784)</f>
        <v>-</v>
      </c>
      <c r="W784" s="24"/>
      <c r="X784" s="24"/>
      <c r="Y784" s="24"/>
      <c r="Z784" s="24"/>
      <c r="AA784" s="24" t="n">
        <f aca="false">SUM(W784:Z784)</f>
        <v>0</v>
      </c>
      <c r="AB784" s="58" t="str">
        <f aca="false">IF(ISERROR(1-(Z784/AA784)),"-",1-(Z784/AA784))</f>
        <v>-</v>
      </c>
      <c r="AC784" s="59" t="str">
        <f aca="false">IF(ISERROR(AA784/T784),"-",AA784/T784)</f>
        <v>-</v>
      </c>
      <c r="AD784" s="60" t="str">
        <f aca="false">IF(ISERROR(AA784/T784),"-",AA784/T784)</f>
        <v>-</v>
      </c>
      <c r="AE784" s="60" t="n">
        <v>0.95</v>
      </c>
      <c r="AF784" s="60" t="n">
        <v>0.85</v>
      </c>
      <c r="AG784" s="61"/>
      <c r="AH784" s="1"/>
      <c r="AI784" s="1"/>
      <c r="AJ784" s="1"/>
      <c r="AK784" s="1"/>
    </row>
    <row r="785" customFormat="false" ht="14.25" hidden="false" customHeight="true" outlineLevel="0" collapsed="false">
      <c r="A785" s="1"/>
      <c r="B785" s="66" t="s">
        <v>43</v>
      </c>
      <c r="C785" s="67" t="n">
        <v>46068</v>
      </c>
      <c r="D785" s="1"/>
      <c r="E785" s="24" t="n">
        <f aca="false">+E784-F784</f>
        <v>0</v>
      </c>
      <c r="F785" s="24"/>
      <c r="G785" s="58" t="str">
        <f aca="false">IF(ISERR(F785/E785),"-",F785/E785)</f>
        <v>-</v>
      </c>
      <c r="H785" s="24"/>
      <c r="I785" s="24"/>
      <c r="J785" s="24"/>
      <c r="K785" s="24"/>
      <c r="L785" s="24" t="n">
        <f aca="false">SUM(H785:K785)</f>
        <v>0</v>
      </c>
      <c r="M785" s="58" t="str">
        <f aca="false">IF(ISERROR(1-(K785/L785)),"-",1-(K785/L785))</f>
        <v>-</v>
      </c>
      <c r="N785" s="59" t="str">
        <f aca="false">IF(ISERROR(L785/E785),"-",L785/E785)</f>
        <v>-</v>
      </c>
      <c r="O785" s="60" t="str">
        <f aca="false">IF(ISERROR(L785/E785),"-",L785/E785)</f>
        <v>-</v>
      </c>
      <c r="P785" s="60" t="n">
        <v>0.950000000000119</v>
      </c>
      <c r="Q785" s="60" t="n">
        <v>0.85000000000006</v>
      </c>
      <c r="R785" s="61"/>
      <c r="S785" s="1"/>
      <c r="T785" s="24" t="n">
        <f aca="false">+T784-U784</f>
        <v>0</v>
      </c>
      <c r="U785" s="24"/>
      <c r="V785" s="58" t="str">
        <f aca="false">IF(ISERR(U785/T785),"-",U785/T785)</f>
        <v>-</v>
      </c>
      <c r="W785" s="24"/>
      <c r="X785" s="24"/>
      <c r="Y785" s="24"/>
      <c r="Z785" s="24"/>
      <c r="AA785" s="24" t="n">
        <f aca="false">SUM(W785:Z785)</f>
        <v>0</v>
      </c>
      <c r="AB785" s="58" t="str">
        <f aca="false">IF(ISERROR(1-(Z785/AA785)),"-",1-(Z785/AA785))</f>
        <v>-</v>
      </c>
      <c r="AC785" s="59" t="str">
        <f aca="false">IF(ISERROR(AA785/T785),"-",AA785/T785)</f>
        <v>-</v>
      </c>
      <c r="AD785" s="60" t="str">
        <f aca="false">IF(ISERROR(AA785/T785),"-",AA785/T785)</f>
        <v>-</v>
      </c>
      <c r="AE785" s="60" t="n">
        <v>0.95</v>
      </c>
      <c r="AF785" s="60" t="n">
        <v>0.85</v>
      </c>
      <c r="AG785" s="61"/>
      <c r="AH785" s="1"/>
      <c r="AI785" s="1"/>
      <c r="AJ785" s="1"/>
      <c r="AK785" s="1"/>
    </row>
    <row r="786" customFormat="false" ht="14.25" hidden="false" customHeight="true" outlineLevel="0" collapsed="false">
      <c r="A786" s="1"/>
      <c r="B786" s="66" t="s">
        <v>43</v>
      </c>
      <c r="C786" s="67" t="n">
        <v>46069</v>
      </c>
      <c r="D786" s="1"/>
      <c r="E786" s="24" t="n">
        <f aca="false">+E785-F785</f>
        <v>0</v>
      </c>
      <c r="F786" s="24"/>
      <c r="G786" s="58" t="str">
        <f aca="false">IF(ISERR(F786/E786),"-",F786/E786)</f>
        <v>-</v>
      </c>
      <c r="H786" s="24"/>
      <c r="I786" s="24"/>
      <c r="J786" s="24"/>
      <c r="K786" s="24"/>
      <c r="L786" s="24" t="n">
        <f aca="false">SUM(H786:K786)</f>
        <v>0</v>
      </c>
      <c r="M786" s="58" t="str">
        <f aca="false">IF(ISERROR(1-(K786/L786)),"-",1-(K786/L786))</f>
        <v>-</v>
      </c>
      <c r="N786" s="59" t="str">
        <f aca="false">IF(ISERROR(L786/E786),"-",L786/E786)</f>
        <v>-</v>
      </c>
      <c r="O786" s="60" t="str">
        <f aca="false">IF(ISERROR(L786/E786),"-",L786/E786)</f>
        <v>-</v>
      </c>
      <c r="P786" s="60" t="n">
        <v>0.950000000000119</v>
      </c>
      <c r="Q786" s="60" t="n">
        <v>0.85000000000006</v>
      </c>
      <c r="R786" s="61"/>
      <c r="S786" s="1"/>
      <c r="T786" s="24" t="n">
        <f aca="false">+T785-U785</f>
        <v>0</v>
      </c>
      <c r="U786" s="24"/>
      <c r="V786" s="58" t="str">
        <f aca="false">IF(ISERR(U786/T786),"-",U786/T786)</f>
        <v>-</v>
      </c>
      <c r="W786" s="24"/>
      <c r="X786" s="24"/>
      <c r="Y786" s="24"/>
      <c r="Z786" s="24"/>
      <c r="AA786" s="24" t="n">
        <f aca="false">SUM(W786:Z786)</f>
        <v>0</v>
      </c>
      <c r="AB786" s="58" t="str">
        <f aca="false">IF(ISERROR(1-(Z786/AA786)),"-",1-(Z786/AA786))</f>
        <v>-</v>
      </c>
      <c r="AC786" s="59" t="str">
        <f aca="false">IF(ISERROR(AA786/T786),"-",AA786/T786)</f>
        <v>-</v>
      </c>
      <c r="AD786" s="60" t="str">
        <f aca="false">IF(ISERROR(AA786/T786),"-",AA786/T786)</f>
        <v>-</v>
      </c>
      <c r="AE786" s="60" t="n">
        <v>0.95</v>
      </c>
      <c r="AF786" s="60" t="n">
        <v>0.85</v>
      </c>
      <c r="AG786" s="61"/>
      <c r="AH786" s="1"/>
      <c r="AI786" s="1"/>
      <c r="AJ786" s="1"/>
      <c r="AK786" s="1"/>
    </row>
    <row r="787" customFormat="false" ht="14.25" hidden="false" customHeight="true" outlineLevel="0" collapsed="false">
      <c r="A787" s="1"/>
      <c r="B787" s="66" t="s">
        <v>43</v>
      </c>
      <c r="C787" s="67" t="n">
        <v>46070</v>
      </c>
      <c r="D787" s="1"/>
      <c r="E787" s="24" t="n">
        <f aca="false">+E786-F786</f>
        <v>0</v>
      </c>
      <c r="F787" s="24"/>
      <c r="G787" s="58" t="str">
        <f aca="false">IF(ISERR(F787/E787),"-",F787/E787)</f>
        <v>-</v>
      </c>
      <c r="H787" s="24"/>
      <c r="I787" s="24"/>
      <c r="J787" s="24"/>
      <c r="K787" s="24"/>
      <c r="L787" s="24" t="n">
        <f aca="false">SUM(H787:K787)</f>
        <v>0</v>
      </c>
      <c r="M787" s="58" t="str">
        <f aca="false">IF(ISERROR(1-(K787/L787)),"-",1-(K787/L787))</f>
        <v>-</v>
      </c>
      <c r="N787" s="59" t="str">
        <f aca="false">IF(ISERROR(L787/E787),"-",L787/E787)</f>
        <v>-</v>
      </c>
      <c r="O787" s="60" t="str">
        <f aca="false">IF(ISERROR(L787/E787),"-",L787/E787)</f>
        <v>-</v>
      </c>
      <c r="P787" s="60" t="n">
        <v>0.950000000000119</v>
      </c>
      <c r="Q787" s="60" t="n">
        <v>0.85000000000006</v>
      </c>
      <c r="R787" s="61"/>
      <c r="S787" s="1"/>
      <c r="T787" s="24" t="n">
        <f aca="false">+T786-U786</f>
        <v>0</v>
      </c>
      <c r="U787" s="24"/>
      <c r="V787" s="58" t="str">
        <f aca="false">IF(ISERR(U787/T787),"-",U787/T787)</f>
        <v>-</v>
      </c>
      <c r="W787" s="24"/>
      <c r="X787" s="24"/>
      <c r="Y787" s="24"/>
      <c r="Z787" s="24"/>
      <c r="AA787" s="24" t="n">
        <f aca="false">SUM(W787:Z787)</f>
        <v>0</v>
      </c>
      <c r="AB787" s="58" t="str">
        <f aca="false">IF(ISERROR(1-(Z787/AA787)),"-",1-(Z787/AA787))</f>
        <v>-</v>
      </c>
      <c r="AC787" s="59" t="str">
        <f aca="false">IF(ISERROR(AA787/T787),"-",AA787/T787)</f>
        <v>-</v>
      </c>
      <c r="AD787" s="60" t="str">
        <f aca="false">IF(ISERROR(AA787/T787),"-",AA787/T787)</f>
        <v>-</v>
      </c>
      <c r="AE787" s="60" t="n">
        <v>0.95</v>
      </c>
      <c r="AF787" s="60" t="n">
        <v>0.85</v>
      </c>
      <c r="AG787" s="61"/>
      <c r="AH787" s="1"/>
      <c r="AI787" s="1"/>
      <c r="AJ787" s="1"/>
      <c r="AK787" s="1"/>
    </row>
    <row r="788" customFormat="false" ht="14.25" hidden="false" customHeight="true" outlineLevel="0" collapsed="false">
      <c r="A788" s="1"/>
      <c r="B788" s="66" t="s">
        <v>43</v>
      </c>
      <c r="C788" s="67" t="n">
        <v>46071</v>
      </c>
      <c r="D788" s="1"/>
      <c r="E788" s="24" t="n">
        <f aca="false">+E787-F787</f>
        <v>0</v>
      </c>
      <c r="F788" s="24"/>
      <c r="G788" s="58" t="str">
        <f aca="false">IF(ISERR(F788/E788),"-",F788/E788)</f>
        <v>-</v>
      </c>
      <c r="H788" s="24"/>
      <c r="I788" s="24"/>
      <c r="J788" s="24"/>
      <c r="K788" s="24"/>
      <c r="L788" s="24" t="n">
        <f aca="false">SUM(H788:K788)</f>
        <v>0</v>
      </c>
      <c r="M788" s="58" t="str">
        <f aca="false">IF(ISERROR(1-(K788/L788)),"-",1-(K788/L788))</f>
        <v>-</v>
      </c>
      <c r="N788" s="59" t="str">
        <f aca="false">IF(ISERROR(L788/E788),"-",L788/E788)</f>
        <v>-</v>
      </c>
      <c r="O788" s="60" t="str">
        <f aca="false">IF(ISERROR(L788/E788),"-",L788/E788)</f>
        <v>-</v>
      </c>
      <c r="P788" s="60" t="n">
        <v>0.950000000000119</v>
      </c>
      <c r="Q788" s="60" t="n">
        <v>0.85000000000006</v>
      </c>
      <c r="R788" s="61"/>
      <c r="S788" s="1"/>
      <c r="T788" s="24" t="n">
        <f aca="false">+T787-U787</f>
        <v>0</v>
      </c>
      <c r="U788" s="24"/>
      <c r="V788" s="58" t="str">
        <f aca="false">IF(ISERR(U788/T788),"-",U788/T788)</f>
        <v>-</v>
      </c>
      <c r="W788" s="24"/>
      <c r="X788" s="24"/>
      <c r="Y788" s="24"/>
      <c r="Z788" s="24"/>
      <c r="AA788" s="24" t="n">
        <f aca="false">SUM(W788:Z788)</f>
        <v>0</v>
      </c>
      <c r="AB788" s="58" t="str">
        <f aca="false">IF(ISERROR(1-(Z788/AA788)),"-",1-(Z788/AA788))</f>
        <v>-</v>
      </c>
      <c r="AC788" s="59" t="str">
        <f aca="false">IF(ISERROR(AA788/T788),"-",AA788/T788)</f>
        <v>-</v>
      </c>
      <c r="AD788" s="60" t="str">
        <f aca="false">IF(ISERROR(AA788/T788),"-",AA788/T788)</f>
        <v>-</v>
      </c>
      <c r="AE788" s="60" t="n">
        <v>0.95</v>
      </c>
      <c r="AF788" s="60" t="n">
        <v>0.85</v>
      </c>
      <c r="AG788" s="61"/>
      <c r="AH788" s="1"/>
      <c r="AI788" s="1"/>
      <c r="AJ788" s="1"/>
      <c r="AK788" s="1"/>
    </row>
    <row r="789" customFormat="false" ht="14.25" hidden="false" customHeight="true" outlineLevel="0" collapsed="false">
      <c r="A789" s="1"/>
      <c r="B789" s="66" t="s">
        <v>43</v>
      </c>
      <c r="C789" s="67" t="n">
        <v>46072</v>
      </c>
      <c r="D789" s="1"/>
      <c r="E789" s="24" t="n">
        <f aca="false">+E788-F788</f>
        <v>0</v>
      </c>
      <c r="F789" s="24"/>
      <c r="G789" s="58" t="str">
        <f aca="false">IF(ISERR(F789/E789),"-",F789/E789)</f>
        <v>-</v>
      </c>
      <c r="H789" s="24"/>
      <c r="I789" s="24"/>
      <c r="J789" s="24"/>
      <c r="K789" s="24"/>
      <c r="L789" s="24" t="n">
        <f aca="false">SUM(H789:K789)</f>
        <v>0</v>
      </c>
      <c r="M789" s="58" t="str">
        <f aca="false">IF(ISERROR(1-(K789/L789)),"-",1-(K789/L789))</f>
        <v>-</v>
      </c>
      <c r="N789" s="59" t="str">
        <f aca="false">IF(ISERROR(L789/E789),"-",L789/E789)</f>
        <v>-</v>
      </c>
      <c r="O789" s="60" t="str">
        <f aca="false">IF(ISERROR(L789/E789),"-",L789/E789)</f>
        <v>-</v>
      </c>
      <c r="P789" s="60" t="n">
        <v>0.95000000000012</v>
      </c>
      <c r="Q789" s="60" t="n">
        <v>0.85000000000006</v>
      </c>
      <c r="R789" s="61"/>
      <c r="S789" s="1"/>
      <c r="T789" s="24" t="n">
        <f aca="false">+T788-U788</f>
        <v>0</v>
      </c>
      <c r="U789" s="24"/>
      <c r="V789" s="58" t="str">
        <f aca="false">IF(ISERR(U789/T789),"-",U789/T789)</f>
        <v>-</v>
      </c>
      <c r="W789" s="24"/>
      <c r="X789" s="24"/>
      <c r="Y789" s="24"/>
      <c r="Z789" s="24"/>
      <c r="AA789" s="24" t="n">
        <f aca="false">SUM(W789:Z789)</f>
        <v>0</v>
      </c>
      <c r="AB789" s="58" t="str">
        <f aca="false">IF(ISERROR(1-(Z789/AA789)),"-",1-(Z789/AA789))</f>
        <v>-</v>
      </c>
      <c r="AC789" s="59" t="str">
        <f aca="false">IF(ISERROR(AA789/T789),"-",AA789/T789)</f>
        <v>-</v>
      </c>
      <c r="AD789" s="60" t="str">
        <f aca="false">IF(ISERROR(AA789/T789),"-",AA789/T789)</f>
        <v>-</v>
      </c>
      <c r="AE789" s="60" t="n">
        <v>0.95</v>
      </c>
      <c r="AF789" s="60" t="n">
        <v>0.85</v>
      </c>
      <c r="AG789" s="61"/>
      <c r="AH789" s="1"/>
      <c r="AI789" s="1"/>
      <c r="AJ789" s="1"/>
      <c r="AK789" s="1"/>
    </row>
    <row r="790" customFormat="false" ht="14.25" hidden="false" customHeight="true" outlineLevel="0" collapsed="false">
      <c r="A790" s="1"/>
      <c r="B790" s="66" t="s">
        <v>43</v>
      </c>
      <c r="C790" s="67" t="n">
        <v>46073</v>
      </c>
      <c r="D790" s="1"/>
      <c r="E790" s="24" t="n">
        <f aca="false">+E789-F789</f>
        <v>0</v>
      </c>
      <c r="F790" s="24"/>
      <c r="G790" s="58" t="str">
        <f aca="false">IF(ISERR(F790/E790),"-",F790/E790)</f>
        <v>-</v>
      </c>
      <c r="H790" s="24"/>
      <c r="I790" s="24"/>
      <c r="J790" s="24"/>
      <c r="K790" s="24"/>
      <c r="L790" s="24" t="n">
        <f aca="false">SUM(H790:K790)</f>
        <v>0</v>
      </c>
      <c r="M790" s="58" t="str">
        <f aca="false">IF(ISERROR(1-(K790/L790)),"-",1-(K790/L790))</f>
        <v>-</v>
      </c>
      <c r="N790" s="59" t="str">
        <f aca="false">IF(ISERROR(L790/E790),"-",L790/E790)</f>
        <v>-</v>
      </c>
      <c r="O790" s="60" t="str">
        <f aca="false">IF(ISERROR(L790/E790),"-",L790/E790)</f>
        <v>-</v>
      </c>
      <c r="P790" s="60" t="n">
        <v>0.95000000000012</v>
      </c>
      <c r="Q790" s="60" t="n">
        <v>0.85000000000006</v>
      </c>
      <c r="R790" s="61"/>
      <c r="S790" s="1"/>
      <c r="T790" s="24" t="n">
        <f aca="false">+T789-U789</f>
        <v>0</v>
      </c>
      <c r="U790" s="24"/>
      <c r="V790" s="58" t="str">
        <f aca="false">IF(ISERR(U790/T790),"-",U790/T790)</f>
        <v>-</v>
      </c>
      <c r="W790" s="24"/>
      <c r="X790" s="24"/>
      <c r="Y790" s="24"/>
      <c r="Z790" s="24"/>
      <c r="AA790" s="24" t="n">
        <f aca="false">SUM(W790:Z790)</f>
        <v>0</v>
      </c>
      <c r="AB790" s="58" t="str">
        <f aca="false">IF(ISERROR(1-(Z790/AA790)),"-",1-(Z790/AA790))</f>
        <v>-</v>
      </c>
      <c r="AC790" s="59" t="str">
        <f aca="false">IF(ISERROR(AA790/T790),"-",AA790/T790)</f>
        <v>-</v>
      </c>
      <c r="AD790" s="60" t="str">
        <f aca="false">IF(ISERROR(AA790/T790),"-",AA790/T790)</f>
        <v>-</v>
      </c>
      <c r="AE790" s="60" t="n">
        <v>0.95</v>
      </c>
      <c r="AF790" s="60" t="n">
        <v>0.85</v>
      </c>
      <c r="AG790" s="61"/>
      <c r="AH790" s="1"/>
      <c r="AI790" s="1"/>
      <c r="AJ790" s="1"/>
      <c r="AK790" s="1"/>
    </row>
    <row r="791" customFormat="false" ht="14.25" hidden="false" customHeight="true" outlineLevel="0" collapsed="false">
      <c r="A791" s="1"/>
      <c r="B791" s="66" t="s">
        <v>43</v>
      </c>
      <c r="C791" s="67" t="n">
        <v>46074</v>
      </c>
      <c r="D791" s="1"/>
      <c r="E791" s="24" t="n">
        <f aca="false">+E790-F790</f>
        <v>0</v>
      </c>
      <c r="F791" s="24"/>
      <c r="G791" s="58" t="str">
        <f aca="false">IF(ISERR(F791/E791),"-",F791/E791)</f>
        <v>-</v>
      </c>
      <c r="H791" s="24"/>
      <c r="I791" s="24"/>
      <c r="J791" s="24"/>
      <c r="K791" s="24"/>
      <c r="L791" s="24" t="n">
        <f aca="false">SUM(H791:K791)</f>
        <v>0</v>
      </c>
      <c r="M791" s="58" t="str">
        <f aca="false">IF(ISERROR(1-(K791/L791)),"-",1-(K791/L791))</f>
        <v>-</v>
      </c>
      <c r="N791" s="59" t="str">
        <f aca="false">IF(ISERROR(L791/E791),"-",L791/E791)</f>
        <v>-</v>
      </c>
      <c r="O791" s="60" t="str">
        <f aca="false">IF(ISERROR(L791/E791),"-",L791/E791)</f>
        <v>-</v>
      </c>
      <c r="P791" s="60" t="n">
        <v>0.95000000000012</v>
      </c>
      <c r="Q791" s="60" t="n">
        <v>0.85000000000006</v>
      </c>
      <c r="R791" s="61"/>
      <c r="S791" s="1"/>
      <c r="T791" s="24" t="n">
        <f aca="false">+T790-U790</f>
        <v>0</v>
      </c>
      <c r="U791" s="24"/>
      <c r="V791" s="58" t="str">
        <f aca="false">IF(ISERR(U791/T791),"-",U791/T791)</f>
        <v>-</v>
      </c>
      <c r="W791" s="24"/>
      <c r="X791" s="24"/>
      <c r="Y791" s="24"/>
      <c r="Z791" s="24"/>
      <c r="AA791" s="24" t="n">
        <f aca="false">SUM(W791:Z791)</f>
        <v>0</v>
      </c>
      <c r="AB791" s="58" t="str">
        <f aca="false">IF(ISERROR(1-(Z791/AA791)),"-",1-(Z791/AA791))</f>
        <v>-</v>
      </c>
      <c r="AC791" s="59" t="str">
        <f aca="false">IF(ISERROR(AA791/T791),"-",AA791/T791)</f>
        <v>-</v>
      </c>
      <c r="AD791" s="60" t="str">
        <f aca="false">IF(ISERROR(AA791/T791),"-",AA791/T791)</f>
        <v>-</v>
      </c>
      <c r="AE791" s="60" t="n">
        <v>0.95</v>
      </c>
      <c r="AF791" s="60" t="n">
        <v>0.85</v>
      </c>
      <c r="AG791" s="61"/>
      <c r="AH791" s="1"/>
      <c r="AI791" s="1"/>
      <c r="AJ791" s="1"/>
      <c r="AK791" s="1"/>
    </row>
    <row r="792" customFormat="false" ht="14.25" hidden="false" customHeight="true" outlineLevel="0" collapsed="false">
      <c r="A792" s="1"/>
      <c r="B792" s="66" t="s">
        <v>43</v>
      </c>
      <c r="C792" s="67" t="n">
        <v>46075</v>
      </c>
      <c r="D792" s="1"/>
      <c r="E792" s="24" t="n">
        <f aca="false">+E791-F791</f>
        <v>0</v>
      </c>
      <c r="F792" s="24"/>
      <c r="G792" s="58" t="str">
        <f aca="false">IF(ISERR(F792/E792),"-",F792/E792)</f>
        <v>-</v>
      </c>
      <c r="H792" s="24"/>
      <c r="I792" s="24"/>
      <c r="J792" s="24"/>
      <c r="K792" s="24"/>
      <c r="L792" s="24" t="n">
        <f aca="false">SUM(H792:K792)</f>
        <v>0</v>
      </c>
      <c r="M792" s="58" t="str">
        <f aca="false">IF(ISERROR(1-(K792/L792)),"-",1-(K792/L792))</f>
        <v>-</v>
      </c>
      <c r="N792" s="59" t="str">
        <f aca="false">IF(ISERROR(L792/E792),"-",L792/E792)</f>
        <v>-</v>
      </c>
      <c r="O792" s="60" t="str">
        <f aca="false">IF(ISERROR(L792/E792),"-",L792/E792)</f>
        <v>-</v>
      </c>
      <c r="P792" s="60" t="n">
        <v>0.95000000000012</v>
      </c>
      <c r="Q792" s="60" t="n">
        <v>0.85000000000006</v>
      </c>
      <c r="R792" s="61"/>
      <c r="S792" s="1"/>
      <c r="T792" s="24" t="n">
        <f aca="false">+T791-U791</f>
        <v>0</v>
      </c>
      <c r="U792" s="24"/>
      <c r="V792" s="58" t="str">
        <f aca="false">IF(ISERR(U792/T792),"-",U792/T792)</f>
        <v>-</v>
      </c>
      <c r="W792" s="24"/>
      <c r="X792" s="24"/>
      <c r="Y792" s="24"/>
      <c r="Z792" s="24"/>
      <c r="AA792" s="24" t="n">
        <f aca="false">SUM(W792:Z792)</f>
        <v>0</v>
      </c>
      <c r="AB792" s="58" t="str">
        <f aca="false">IF(ISERROR(1-(Z792/AA792)),"-",1-(Z792/AA792))</f>
        <v>-</v>
      </c>
      <c r="AC792" s="59" t="str">
        <f aca="false">IF(ISERROR(AA792/T792),"-",AA792/T792)</f>
        <v>-</v>
      </c>
      <c r="AD792" s="60" t="str">
        <f aca="false">IF(ISERROR(AA792/T792),"-",AA792/T792)</f>
        <v>-</v>
      </c>
      <c r="AE792" s="60" t="n">
        <v>0.95</v>
      </c>
      <c r="AF792" s="60" t="n">
        <v>0.85</v>
      </c>
      <c r="AG792" s="61"/>
      <c r="AH792" s="1"/>
      <c r="AI792" s="1"/>
      <c r="AJ792" s="1"/>
      <c r="AK792" s="1"/>
    </row>
    <row r="793" customFormat="false" ht="14.25" hidden="false" customHeight="true" outlineLevel="0" collapsed="false">
      <c r="A793" s="1"/>
      <c r="B793" s="66" t="s">
        <v>43</v>
      </c>
      <c r="C793" s="67" t="n">
        <v>46076</v>
      </c>
      <c r="D793" s="1"/>
      <c r="E793" s="24" t="n">
        <f aca="false">+E792-F792</f>
        <v>0</v>
      </c>
      <c r="F793" s="24"/>
      <c r="G793" s="58" t="str">
        <f aca="false">IF(ISERR(F793/E793),"-",F793/E793)</f>
        <v>-</v>
      </c>
      <c r="H793" s="24"/>
      <c r="I793" s="24"/>
      <c r="J793" s="24"/>
      <c r="K793" s="24"/>
      <c r="L793" s="24" t="n">
        <f aca="false">SUM(H793:K793)</f>
        <v>0</v>
      </c>
      <c r="M793" s="58" t="str">
        <f aca="false">IF(ISERROR(1-(K793/L793)),"-",1-(K793/L793))</f>
        <v>-</v>
      </c>
      <c r="N793" s="59" t="str">
        <f aca="false">IF(ISERROR(L793/E793),"-",L793/E793)</f>
        <v>-</v>
      </c>
      <c r="O793" s="60" t="str">
        <f aca="false">IF(ISERROR(L793/E793),"-",L793/E793)</f>
        <v>-</v>
      </c>
      <c r="P793" s="60" t="n">
        <v>0.95000000000012</v>
      </c>
      <c r="Q793" s="60" t="n">
        <v>0.85000000000006</v>
      </c>
      <c r="R793" s="61"/>
      <c r="S793" s="1"/>
      <c r="T793" s="24" t="n">
        <f aca="false">+T792-U792</f>
        <v>0</v>
      </c>
      <c r="U793" s="24"/>
      <c r="V793" s="58" t="str">
        <f aca="false">IF(ISERR(U793/T793),"-",U793/T793)</f>
        <v>-</v>
      </c>
      <c r="W793" s="24"/>
      <c r="X793" s="24"/>
      <c r="Y793" s="24"/>
      <c r="Z793" s="24"/>
      <c r="AA793" s="24" t="n">
        <f aca="false">SUM(W793:Z793)</f>
        <v>0</v>
      </c>
      <c r="AB793" s="58" t="str">
        <f aca="false">IF(ISERROR(1-(Z793/AA793)),"-",1-(Z793/AA793))</f>
        <v>-</v>
      </c>
      <c r="AC793" s="59" t="str">
        <f aca="false">IF(ISERROR(AA793/T793),"-",AA793/T793)</f>
        <v>-</v>
      </c>
      <c r="AD793" s="60" t="str">
        <f aca="false">IF(ISERROR(AA793/T793),"-",AA793/T793)</f>
        <v>-</v>
      </c>
      <c r="AE793" s="60" t="n">
        <v>0.95</v>
      </c>
      <c r="AF793" s="60" t="n">
        <v>0.85</v>
      </c>
      <c r="AG793" s="61"/>
      <c r="AH793" s="1"/>
      <c r="AI793" s="1"/>
      <c r="AJ793" s="1"/>
      <c r="AK793" s="1"/>
    </row>
    <row r="794" customFormat="false" ht="14.25" hidden="false" customHeight="true" outlineLevel="0" collapsed="false">
      <c r="A794" s="1"/>
      <c r="B794" s="66" t="s">
        <v>43</v>
      </c>
      <c r="C794" s="67" t="n">
        <v>46077</v>
      </c>
      <c r="D794" s="1"/>
      <c r="E794" s="24" t="n">
        <f aca="false">+E793-F793</f>
        <v>0</v>
      </c>
      <c r="F794" s="24"/>
      <c r="G794" s="58" t="str">
        <f aca="false">IF(ISERR(F794/E794),"-",F794/E794)</f>
        <v>-</v>
      </c>
      <c r="H794" s="24"/>
      <c r="I794" s="24"/>
      <c r="J794" s="24"/>
      <c r="K794" s="24"/>
      <c r="L794" s="24" t="n">
        <f aca="false">SUM(H794:K794)</f>
        <v>0</v>
      </c>
      <c r="M794" s="58" t="str">
        <f aca="false">IF(ISERROR(1-(K794/L794)),"-",1-(K794/L794))</f>
        <v>-</v>
      </c>
      <c r="N794" s="59" t="str">
        <f aca="false">IF(ISERROR(L794/E794),"-",L794/E794)</f>
        <v>-</v>
      </c>
      <c r="O794" s="60" t="str">
        <f aca="false">IF(ISERROR(L794/E794),"-",L794/E794)</f>
        <v>-</v>
      </c>
      <c r="P794" s="60" t="n">
        <v>0.95000000000012</v>
      </c>
      <c r="Q794" s="60" t="n">
        <v>0.85000000000006</v>
      </c>
      <c r="R794" s="61"/>
      <c r="S794" s="1"/>
      <c r="T794" s="24" t="n">
        <f aca="false">+T793-U793</f>
        <v>0</v>
      </c>
      <c r="U794" s="24"/>
      <c r="V794" s="58" t="str">
        <f aca="false">IF(ISERR(U794/T794),"-",U794/T794)</f>
        <v>-</v>
      </c>
      <c r="W794" s="24"/>
      <c r="X794" s="24"/>
      <c r="Y794" s="24"/>
      <c r="Z794" s="24"/>
      <c r="AA794" s="24" t="n">
        <f aca="false">SUM(W794:Z794)</f>
        <v>0</v>
      </c>
      <c r="AB794" s="58" t="str">
        <f aca="false">IF(ISERROR(1-(Z794/AA794)),"-",1-(Z794/AA794))</f>
        <v>-</v>
      </c>
      <c r="AC794" s="59" t="str">
        <f aca="false">IF(ISERROR(AA794/T794),"-",AA794/T794)</f>
        <v>-</v>
      </c>
      <c r="AD794" s="60" t="str">
        <f aca="false">IF(ISERROR(AA794/T794),"-",AA794/T794)</f>
        <v>-</v>
      </c>
      <c r="AE794" s="60" t="n">
        <v>0.95</v>
      </c>
      <c r="AF794" s="60" t="n">
        <v>0.85</v>
      </c>
      <c r="AG794" s="61"/>
      <c r="AH794" s="1"/>
      <c r="AI794" s="1"/>
      <c r="AJ794" s="1"/>
      <c r="AK794" s="1"/>
    </row>
    <row r="795" customFormat="false" ht="14.25" hidden="false" customHeight="true" outlineLevel="0" collapsed="false">
      <c r="A795" s="1"/>
      <c r="B795" s="66" t="s">
        <v>43</v>
      </c>
      <c r="C795" s="67" t="n">
        <v>46078</v>
      </c>
      <c r="D795" s="1"/>
      <c r="E795" s="24" t="n">
        <f aca="false">+E794-F794</f>
        <v>0</v>
      </c>
      <c r="F795" s="24"/>
      <c r="G795" s="58" t="str">
        <f aca="false">IF(ISERR(F795/E795),"-",F795/E795)</f>
        <v>-</v>
      </c>
      <c r="H795" s="24"/>
      <c r="I795" s="24"/>
      <c r="J795" s="24"/>
      <c r="K795" s="24"/>
      <c r="L795" s="24" t="n">
        <f aca="false">SUM(H795:K795)</f>
        <v>0</v>
      </c>
      <c r="M795" s="58" t="str">
        <f aca="false">IF(ISERROR(1-(K795/L795)),"-",1-(K795/L795))</f>
        <v>-</v>
      </c>
      <c r="N795" s="59" t="str">
        <f aca="false">IF(ISERROR(L795/E795),"-",L795/E795)</f>
        <v>-</v>
      </c>
      <c r="O795" s="60" t="str">
        <f aca="false">IF(ISERROR(L795/E795),"-",L795/E795)</f>
        <v>-</v>
      </c>
      <c r="P795" s="60" t="n">
        <v>0.950000000000121</v>
      </c>
      <c r="Q795" s="60" t="n">
        <v>0.85000000000006</v>
      </c>
      <c r="R795" s="61"/>
      <c r="S795" s="1"/>
      <c r="T795" s="24" t="n">
        <f aca="false">+T794-U794</f>
        <v>0</v>
      </c>
      <c r="U795" s="24"/>
      <c r="V795" s="58" t="str">
        <f aca="false">IF(ISERR(U795/T795),"-",U795/T795)</f>
        <v>-</v>
      </c>
      <c r="W795" s="24"/>
      <c r="X795" s="24"/>
      <c r="Y795" s="24"/>
      <c r="Z795" s="24"/>
      <c r="AA795" s="24" t="n">
        <f aca="false">SUM(W795:Z795)</f>
        <v>0</v>
      </c>
      <c r="AB795" s="58" t="str">
        <f aca="false">IF(ISERROR(1-(Z795/AA795)),"-",1-(Z795/AA795))</f>
        <v>-</v>
      </c>
      <c r="AC795" s="59" t="str">
        <f aca="false">IF(ISERROR(AA795/T795),"-",AA795/T795)</f>
        <v>-</v>
      </c>
      <c r="AD795" s="60" t="str">
        <f aca="false">IF(ISERROR(AA795/T795),"-",AA795/T795)</f>
        <v>-</v>
      </c>
      <c r="AE795" s="60" t="n">
        <v>0.95</v>
      </c>
      <c r="AF795" s="60" t="n">
        <v>0.85</v>
      </c>
      <c r="AG795" s="61"/>
      <c r="AH795" s="1"/>
      <c r="AI795" s="1"/>
      <c r="AJ795" s="1"/>
      <c r="AK795" s="1"/>
    </row>
    <row r="796" customFormat="false" ht="14.25" hidden="false" customHeight="true" outlineLevel="0" collapsed="false">
      <c r="A796" s="1"/>
      <c r="B796" s="66" t="s">
        <v>43</v>
      </c>
      <c r="C796" s="67" t="n">
        <v>46079</v>
      </c>
      <c r="D796" s="1"/>
      <c r="E796" s="24" t="n">
        <f aca="false">+E795-F795</f>
        <v>0</v>
      </c>
      <c r="F796" s="24"/>
      <c r="G796" s="58" t="str">
        <f aca="false">IF(ISERR(F796/E796),"-",F796/E796)</f>
        <v>-</v>
      </c>
      <c r="H796" s="24"/>
      <c r="I796" s="24"/>
      <c r="J796" s="24"/>
      <c r="K796" s="24"/>
      <c r="L796" s="24" t="n">
        <f aca="false">SUM(H796:K796)</f>
        <v>0</v>
      </c>
      <c r="M796" s="58" t="str">
        <f aca="false">IF(ISERROR(1-(K796/L796)),"-",1-(K796/L796))</f>
        <v>-</v>
      </c>
      <c r="N796" s="59" t="str">
        <f aca="false">IF(ISERROR(L796/E796),"-",L796/E796)</f>
        <v>-</v>
      </c>
      <c r="O796" s="60" t="str">
        <f aca="false">IF(ISERROR(L796/E796),"-",L796/E796)</f>
        <v>-</v>
      </c>
      <c r="P796" s="60" t="n">
        <v>0.950000000000121</v>
      </c>
      <c r="Q796" s="60" t="n">
        <v>0.85000000000006</v>
      </c>
      <c r="R796" s="61"/>
      <c r="S796" s="1"/>
      <c r="T796" s="24" t="n">
        <f aca="false">+T795-U795</f>
        <v>0</v>
      </c>
      <c r="U796" s="24"/>
      <c r="V796" s="58" t="str">
        <f aca="false">IF(ISERR(U796/T796),"-",U796/T796)</f>
        <v>-</v>
      </c>
      <c r="W796" s="24"/>
      <c r="X796" s="24"/>
      <c r="Y796" s="24"/>
      <c r="Z796" s="24"/>
      <c r="AA796" s="24" t="n">
        <f aca="false">SUM(W796:Z796)</f>
        <v>0</v>
      </c>
      <c r="AB796" s="58" t="str">
        <f aca="false">IF(ISERROR(1-(Z796/AA796)),"-",1-(Z796/AA796))</f>
        <v>-</v>
      </c>
      <c r="AC796" s="59" t="str">
        <f aca="false">IF(ISERROR(AA796/T796),"-",AA796/T796)</f>
        <v>-</v>
      </c>
      <c r="AD796" s="60" t="str">
        <f aca="false">IF(ISERROR(AA796/T796),"-",AA796/T796)</f>
        <v>-</v>
      </c>
      <c r="AE796" s="60" t="n">
        <v>0.95</v>
      </c>
      <c r="AF796" s="60" t="n">
        <v>0.85</v>
      </c>
      <c r="AG796" s="61"/>
      <c r="AH796" s="1"/>
      <c r="AI796" s="1"/>
      <c r="AJ796" s="1"/>
      <c r="AK796" s="1"/>
    </row>
    <row r="797" customFormat="false" ht="14.25" hidden="false" customHeight="true" outlineLevel="0" collapsed="false">
      <c r="A797" s="1"/>
      <c r="B797" s="66" t="s">
        <v>43</v>
      </c>
      <c r="C797" s="67" t="n">
        <v>46080</v>
      </c>
      <c r="D797" s="1"/>
      <c r="E797" s="24" t="n">
        <f aca="false">+E796-F796</f>
        <v>0</v>
      </c>
      <c r="F797" s="24"/>
      <c r="G797" s="58" t="str">
        <f aca="false">IF(ISERR(F797/E797),"-",F797/E797)</f>
        <v>-</v>
      </c>
      <c r="H797" s="24"/>
      <c r="I797" s="24"/>
      <c r="J797" s="24"/>
      <c r="K797" s="24"/>
      <c r="L797" s="24" t="n">
        <f aca="false">SUM(H797:K797)</f>
        <v>0</v>
      </c>
      <c r="M797" s="58" t="str">
        <f aca="false">IF(ISERROR(1-(K797/L797)),"-",1-(K797/L797))</f>
        <v>-</v>
      </c>
      <c r="N797" s="59" t="str">
        <f aca="false">IF(ISERROR(L797/E797),"-",L797/E797)</f>
        <v>-</v>
      </c>
      <c r="O797" s="60" t="str">
        <f aca="false">IF(ISERROR(L797/E797),"-",L797/E797)</f>
        <v>-</v>
      </c>
      <c r="P797" s="60" t="n">
        <v>0.950000000000121</v>
      </c>
      <c r="Q797" s="60" t="n">
        <v>0.85000000000006</v>
      </c>
      <c r="R797" s="61"/>
      <c r="S797" s="1"/>
      <c r="T797" s="24" t="n">
        <f aca="false">+T796-U796</f>
        <v>0</v>
      </c>
      <c r="U797" s="24"/>
      <c r="V797" s="58" t="str">
        <f aca="false">IF(ISERR(U797/T797),"-",U797/T797)</f>
        <v>-</v>
      </c>
      <c r="W797" s="24"/>
      <c r="X797" s="24"/>
      <c r="Y797" s="24"/>
      <c r="Z797" s="24"/>
      <c r="AA797" s="24" t="n">
        <f aca="false">SUM(W797:Z797)</f>
        <v>0</v>
      </c>
      <c r="AB797" s="58" t="str">
        <f aca="false">IF(ISERROR(1-(Z797/AA797)),"-",1-(Z797/AA797))</f>
        <v>-</v>
      </c>
      <c r="AC797" s="59" t="str">
        <f aca="false">IF(ISERROR(AA797/T797),"-",AA797/T797)</f>
        <v>-</v>
      </c>
      <c r="AD797" s="60" t="str">
        <f aca="false">IF(ISERROR(AA797/T797),"-",AA797/T797)</f>
        <v>-</v>
      </c>
      <c r="AE797" s="60" t="n">
        <v>0.95</v>
      </c>
      <c r="AF797" s="60" t="n">
        <v>0.85</v>
      </c>
      <c r="AG797" s="61"/>
      <c r="AH797" s="1"/>
      <c r="AI797" s="1"/>
      <c r="AJ797" s="1"/>
      <c r="AK797" s="1"/>
    </row>
    <row r="798" customFormat="false" ht="14.25" hidden="false" customHeight="true" outlineLevel="0" collapsed="false">
      <c r="A798" s="1"/>
      <c r="B798" s="66" t="s">
        <v>43</v>
      </c>
      <c r="C798" s="67" t="n">
        <v>46081</v>
      </c>
      <c r="D798" s="1"/>
      <c r="E798" s="24" t="n">
        <f aca="false">+E797-F797</f>
        <v>0</v>
      </c>
      <c r="F798" s="24"/>
      <c r="G798" s="58" t="str">
        <f aca="false">IF(ISERR(F798/E798),"-",F798/E798)</f>
        <v>-</v>
      </c>
      <c r="H798" s="24"/>
      <c r="I798" s="24"/>
      <c r="J798" s="24"/>
      <c r="K798" s="24"/>
      <c r="L798" s="24" t="n">
        <f aca="false">SUM(H798:K798)</f>
        <v>0</v>
      </c>
      <c r="M798" s="58" t="str">
        <f aca="false">IF(ISERROR(1-(K798/L798)),"-",1-(K798/L798))</f>
        <v>-</v>
      </c>
      <c r="N798" s="59" t="str">
        <f aca="false">IF(ISERROR(L798/E798),"-",L798/E798)</f>
        <v>-</v>
      </c>
      <c r="O798" s="60" t="str">
        <f aca="false">IF(ISERROR(L798/E798),"-",L798/E798)</f>
        <v>-</v>
      </c>
      <c r="P798" s="60" t="n">
        <v>0.950000000000121</v>
      </c>
      <c r="Q798" s="60" t="n">
        <v>0.850000000000061</v>
      </c>
      <c r="R798" s="61"/>
      <c r="S798" s="1"/>
      <c r="T798" s="24" t="n">
        <f aca="false">+T797-U797</f>
        <v>0</v>
      </c>
      <c r="U798" s="24"/>
      <c r="V798" s="58" t="str">
        <f aca="false">IF(ISERR(U798/T798),"-",U798/T798)</f>
        <v>-</v>
      </c>
      <c r="W798" s="24"/>
      <c r="X798" s="24"/>
      <c r="Y798" s="24"/>
      <c r="Z798" s="24"/>
      <c r="AA798" s="24" t="n">
        <f aca="false">SUM(W798:Z798)</f>
        <v>0</v>
      </c>
      <c r="AB798" s="58" t="str">
        <f aca="false">IF(ISERROR(1-(Z798/AA798)),"-",1-(Z798/AA798))</f>
        <v>-</v>
      </c>
      <c r="AC798" s="59" t="str">
        <f aca="false">IF(ISERROR(AA798/T798),"-",AA798/T798)</f>
        <v>-</v>
      </c>
      <c r="AD798" s="60" t="str">
        <f aca="false">IF(ISERROR(AA798/T798),"-",AA798/T798)</f>
        <v>-</v>
      </c>
      <c r="AE798" s="60" t="n">
        <v>0.95</v>
      </c>
      <c r="AF798" s="60" t="n">
        <v>0.85</v>
      </c>
      <c r="AG798" s="61"/>
      <c r="AH798" s="1"/>
      <c r="AI798" s="1"/>
      <c r="AJ798" s="1"/>
      <c r="AK798" s="1"/>
    </row>
    <row r="799" customFormat="false" ht="14.25" hidden="false" customHeight="true" outlineLevel="0" collapsed="false">
      <c r="A799" s="1"/>
      <c r="B799" s="66" t="s">
        <v>44</v>
      </c>
      <c r="C799" s="67" t="n">
        <v>46082</v>
      </c>
      <c r="D799" s="1"/>
      <c r="E799" s="24" t="n">
        <f aca="false">+E798-F798</f>
        <v>0</v>
      </c>
      <c r="F799" s="24"/>
      <c r="G799" s="58" t="str">
        <f aca="false">IF(ISERR(F799/E799),"-",F799/E799)</f>
        <v>-</v>
      </c>
      <c r="H799" s="24"/>
      <c r="I799" s="24"/>
      <c r="J799" s="24"/>
      <c r="K799" s="24"/>
      <c r="L799" s="24" t="n">
        <f aca="false">SUM(H799:K799)</f>
        <v>0</v>
      </c>
      <c r="M799" s="58" t="str">
        <f aca="false">IF(ISERROR(1-(K799/L799)),"-",1-(K799/L799))</f>
        <v>-</v>
      </c>
      <c r="N799" s="59" t="str">
        <f aca="false">IF(ISERROR(L799/E799),"-",L799/E799)</f>
        <v>-</v>
      </c>
      <c r="O799" s="60" t="str">
        <f aca="false">IF(ISERROR(L799/E799),"-",L799/E799)</f>
        <v>-</v>
      </c>
      <c r="P799" s="60" t="n">
        <v>0.950000000000121</v>
      </c>
      <c r="Q799" s="60" t="n">
        <v>0.850000000000061</v>
      </c>
      <c r="R799" s="61"/>
      <c r="S799" s="1"/>
      <c r="T799" s="24" t="n">
        <f aca="false">+T798-U798</f>
        <v>0</v>
      </c>
      <c r="U799" s="24"/>
      <c r="V799" s="58" t="str">
        <f aca="false">IF(ISERR(U799/T799),"-",U799/T799)</f>
        <v>-</v>
      </c>
      <c r="W799" s="24"/>
      <c r="X799" s="24"/>
      <c r="Y799" s="24"/>
      <c r="Z799" s="24"/>
      <c r="AA799" s="24" t="n">
        <f aca="false">SUM(W799:Z799)</f>
        <v>0</v>
      </c>
      <c r="AB799" s="58" t="str">
        <f aca="false">IF(ISERROR(1-(Z799/AA799)),"-",1-(Z799/AA799))</f>
        <v>-</v>
      </c>
      <c r="AC799" s="59" t="str">
        <f aca="false">IF(ISERROR(AA799/T799),"-",AA799/T799)</f>
        <v>-</v>
      </c>
      <c r="AD799" s="60" t="str">
        <f aca="false">IF(ISERROR(AA799/T799),"-",AA799/T799)</f>
        <v>-</v>
      </c>
      <c r="AE799" s="60" t="n">
        <v>0.95</v>
      </c>
      <c r="AF799" s="60" t="n">
        <v>0.85</v>
      </c>
      <c r="AG799" s="61"/>
      <c r="AH799" s="1"/>
      <c r="AI799" s="1"/>
      <c r="AJ799" s="1"/>
      <c r="AK799" s="1"/>
    </row>
    <row r="800" customFormat="false" ht="14.25" hidden="false" customHeight="true" outlineLevel="0" collapsed="false">
      <c r="A800" s="1"/>
      <c r="B800" s="66" t="s">
        <v>44</v>
      </c>
      <c r="C800" s="67" t="n">
        <v>46083</v>
      </c>
      <c r="D800" s="1"/>
      <c r="E800" s="24" t="n">
        <f aca="false">+E799-F799</f>
        <v>0</v>
      </c>
      <c r="F800" s="24"/>
      <c r="G800" s="58" t="str">
        <f aca="false">IF(ISERR(F800/E800),"-",F800/E800)</f>
        <v>-</v>
      </c>
      <c r="H800" s="24"/>
      <c r="I800" s="24"/>
      <c r="J800" s="24"/>
      <c r="K800" s="24"/>
      <c r="L800" s="24" t="n">
        <f aca="false">SUM(H800:K800)</f>
        <v>0</v>
      </c>
      <c r="M800" s="58" t="str">
        <f aca="false">IF(ISERROR(1-(K800/L800)),"-",1-(K800/L800))</f>
        <v>-</v>
      </c>
      <c r="N800" s="59" t="str">
        <f aca="false">IF(ISERROR(L800/E800),"-",L800/E800)</f>
        <v>-</v>
      </c>
      <c r="O800" s="60" t="str">
        <f aca="false">IF(ISERROR(L800/E800),"-",L800/E800)</f>
        <v>-</v>
      </c>
      <c r="P800" s="60" t="n">
        <v>0.950000000000121</v>
      </c>
      <c r="Q800" s="60" t="n">
        <v>0.850000000000061</v>
      </c>
      <c r="R800" s="61"/>
      <c r="S800" s="1"/>
      <c r="T800" s="24" t="n">
        <f aca="false">+T799-U799</f>
        <v>0</v>
      </c>
      <c r="U800" s="24"/>
      <c r="V800" s="58" t="str">
        <f aca="false">IF(ISERR(U800/T800),"-",U800/T800)</f>
        <v>-</v>
      </c>
      <c r="W800" s="24"/>
      <c r="X800" s="24"/>
      <c r="Y800" s="24"/>
      <c r="Z800" s="24"/>
      <c r="AA800" s="24" t="n">
        <f aca="false">SUM(W800:Z800)</f>
        <v>0</v>
      </c>
      <c r="AB800" s="58" t="str">
        <f aca="false">IF(ISERROR(1-(Z800/AA800)),"-",1-(Z800/AA800))</f>
        <v>-</v>
      </c>
      <c r="AC800" s="59" t="str">
        <f aca="false">IF(ISERROR(AA800/T800),"-",AA800/T800)</f>
        <v>-</v>
      </c>
      <c r="AD800" s="60" t="str">
        <f aca="false">IF(ISERROR(AA800/T800),"-",AA800/T800)</f>
        <v>-</v>
      </c>
      <c r="AE800" s="60" t="n">
        <v>0.95</v>
      </c>
      <c r="AF800" s="60" t="n">
        <v>0.85</v>
      </c>
      <c r="AG800" s="61"/>
      <c r="AH800" s="1"/>
      <c r="AI800" s="1"/>
      <c r="AJ800" s="1"/>
      <c r="AK800" s="1"/>
    </row>
    <row r="801" customFormat="false" ht="14.25" hidden="false" customHeight="true" outlineLevel="0" collapsed="false">
      <c r="A801" s="1"/>
      <c r="B801" s="66" t="s">
        <v>44</v>
      </c>
      <c r="C801" s="67" t="n">
        <v>46084</v>
      </c>
      <c r="D801" s="1"/>
      <c r="E801" s="24" t="n">
        <f aca="false">+E800-F800</f>
        <v>0</v>
      </c>
      <c r="F801" s="24"/>
      <c r="G801" s="58" t="str">
        <f aca="false">IF(ISERR(F801/E801),"-",F801/E801)</f>
        <v>-</v>
      </c>
      <c r="H801" s="24"/>
      <c r="I801" s="24"/>
      <c r="J801" s="24"/>
      <c r="K801" s="24"/>
      <c r="L801" s="24" t="n">
        <f aca="false">SUM(H801:K801)</f>
        <v>0</v>
      </c>
      <c r="M801" s="58" t="str">
        <f aca="false">IF(ISERROR(1-(K801/L801)),"-",1-(K801/L801))</f>
        <v>-</v>
      </c>
      <c r="N801" s="59" t="str">
        <f aca="false">IF(ISERROR(L801/E801),"-",L801/E801)</f>
        <v>-</v>
      </c>
      <c r="O801" s="60" t="str">
        <f aca="false">IF(ISERROR(L801/E801),"-",L801/E801)</f>
        <v>-</v>
      </c>
      <c r="P801" s="60" t="n">
        <v>0.950000000000121</v>
      </c>
      <c r="Q801" s="60" t="n">
        <v>0.850000000000061</v>
      </c>
      <c r="R801" s="61"/>
      <c r="S801" s="1"/>
      <c r="T801" s="24" t="n">
        <f aca="false">+T800-U800</f>
        <v>0</v>
      </c>
      <c r="U801" s="24"/>
      <c r="V801" s="58" t="str">
        <f aca="false">IF(ISERR(U801/T801),"-",U801/T801)</f>
        <v>-</v>
      </c>
      <c r="W801" s="24"/>
      <c r="X801" s="24"/>
      <c r="Y801" s="24"/>
      <c r="Z801" s="24"/>
      <c r="AA801" s="24" t="n">
        <f aca="false">SUM(W801:Z801)</f>
        <v>0</v>
      </c>
      <c r="AB801" s="58" t="str">
        <f aca="false">IF(ISERROR(1-(Z801/AA801)),"-",1-(Z801/AA801))</f>
        <v>-</v>
      </c>
      <c r="AC801" s="59" t="str">
        <f aca="false">IF(ISERROR(AA801/T801),"-",AA801/T801)</f>
        <v>-</v>
      </c>
      <c r="AD801" s="60" t="str">
        <f aca="false">IF(ISERROR(AA801/T801),"-",AA801/T801)</f>
        <v>-</v>
      </c>
      <c r="AE801" s="60" t="n">
        <v>0.95</v>
      </c>
      <c r="AF801" s="60" t="n">
        <v>0.85</v>
      </c>
      <c r="AG801" s="61"/>
      <c r="AH801" s="1"/>
      <c r="AI801" s="1"/>
      <c r="AJ801" s="1"/>
      <c r="AK801" s="1"/>
    </row>
    <row r="802" customFormat="false" ht="14.25" hidden="false" customHeight="true" outlineLevel="0" collapsed="false">
      <c r="A802" s="1"/>
      <c r="B802" s="66" t="s">
        <v>44</v>
      </c>
      <c r="C802" s="67" t="n">
        <v>46085</v>
      </c>
      <c r="D802" s="1"/>
      <c r="E802" s="24" t="n">
        <f aca="false">+E801-F801</f>
        <v>0</v>
      </c>
      <c r="F802" s="24"/>
      <c r="G802" s="58" t="str">
        <f aca="false">IF(ISERR(F802/E802),"-",F802/E802)</f>
        <v>-</v>
      </c>
      <c r="H802" s="24"/>
      <c r="I802" s="24"/>
      <c r="J802" s="24"/>
      <c r="K802" s="24"/>
      <c r="L802" s="24" t="n">
        <f aca="false">SUM(H802:K802)</f>
        <v>0</v>
      </c>
      <c r="M802" s="58" t="str">
        <f aca="false">IF(ISERROR(1-(K802/L802)),"-",1-(K802/L802))</f>
        <v>-</v>
      </c>
      <c r="N802" s="59" t="str">
        <f aca="false">IF(ISERROR(L802/E802),"-",L802/E802)</f>
        <v>-</v>
      </c>
      <c r="O802" s="60" t="str">
        <f aca="false">IF(ISERROR(L802/E802),"-",L802/E802)</f>
        <v>-</v>
      </c>
      <c r="P802" s="60" t="n">
        <v>0.950000000000122</v>
      </c>
      <c r="Q802" s="60" t="n">
        <v>0.850000000000061</v>
      </c>
      <c r="R802" s="61"/>
      <c r="S802" s="1"/>
      <c r="T802" s="24" t="n">
        <f aca="false">+T801-U801</f>
        <v>0</v>
      </c>
      <c r="U802" s="24"/>
      <c r="V802" s="58" t="str">
        <f aca="false">IF(ISERR(U802/T802),"-",U802/T802)</f>
        <v>-</v>
      </c>
      <c r="W802" s="24"/>
      <c r="X802" s="24"/>
      <c r="Y802" s="24"/>
      <c r="Z802" s="24"/>
      <c r="AA802" s="24" t="n">
        <f aca="false">SUM(W802:Z802)</f>
        <v>0</v>
      </c>
      <c r="AB802" s="58" t="str">
        <f aca="false">IF(ISERROR(1-(Z802/AA802)),"-",1-(Z802/AA802))</f>
        <v>-</v>
      </c>
      <c r="AC802" s="59" t="str">
        <f aca="false">IF(ISERROR(AA802/T802),"-",AA802/T802)</f>
        <v>-</v>
      </c>
      <c r="AD802" s="60" t="str">
        <f aca="false">IF(ISERROR(AA802/T802),"-",AA802/T802)</f>
        <v>-</v>
      </c>
      <c r="AE802" s="60" t="n">
        <v>0.95</v>
      </c>
      <c r="AF802" s="60" t="n">
        <v>0.85</v>
      </c>
      <c r="AG802" s="61"/>
      <c r="AH802" s="1"/>
      <c r="AI802" s="1"/>
      <c r="AJ802" s="1"/>
      <c r="AK802" s="1"/>
    </row>
    <row r="803" customFormat="false" ht="14.25" hidden="false" customHeight="true" outlineLevel="0" collapsed="false">
      <c r="A803" s="1"/>
      <c r="B803" s="66" t="s">
        <v>44</v>
      </c>
      <c r="C803" s="67" t="n">
        <v>46086</v>
      </c>
      <c r="D803" s="1"/>
      <c r="E803" s="24" t="n">
        <f aca="false">+E802-F802</f>
        <v>0</v>
      </c>
      <c r="F803" s="24"/>
      <c r="G803" s="58" t="str">
        <f aca="false">IF(ISERR(F803/E803),"-",F803/E803)</f>
        <v>-</v>
      </c>
      <c r="H803" s="24"/>
      <c r="I803" s="24"/>
      <c r="J803" s="24"/>
      <c r="K803" s="24"/>
      <c r="L803" s="24" t="n">
        <f aca="false">SUM(H803:K803)</f>
        <v>0</v>
      </c>
      <c r="M803" s="58" t="str">
        <f aca="false">IF(ISERROR(1-(K803/L803)),"-",1-(K803/L803))</f>
        <v>-</v>
      </c>
      <c r="N803" s="59" t="str">
        <f aca="false">IF(ISERROR(L803/E803),"-",L803/E803)</f>
        <v>-</v>
      </c>
      <c r="O803" s="60" t="str">
        <f aca="false">IF(ISERROR(L803/E803),"-",L803/E803)</f>
        <v>-</v>
      </c>
      <c r="P803" s="60" t="n">
        <v>0.950000000000122</v>
      </c>
      <c r="Q803" s="60" t="n">
        <v>0.850000000000061</v>
      </c>
      <c r="R803" s="61"/>
      <c r="S803" s="1"/>
      <c r="T803" s="24" t="n">
        <f aca="false">+T802-U802</f>
        <v>0</v>
      </c>
      <c r="U803" s="24"/>
      <c r="V803" s="58" t="str">
        <f aca="false">IF(ISERR(U803/T803),"-",U803/T803)</f>
        <v>-</v>
      </c>
      <c r="W803" s="24"/>
      <c r="X803" s="24"/>
      <c r="Y803" s="24"/>
      <c r="Z803" s="24"/>
      <c r="AA803" s="24" t="n">
        <f aca="false">SUM(W803:Z803)</f>
        <v>0</v>
      </c>
      <c r="AB803" s="58" t="str">
        <f aca="false">IF(ISERROR(1-(Z803/AA803)),"-",1-(Z803/AA803))</f>
        <v>-</v>
      </c>
      <c r="AC803" s="59" t="str">
        <f aca="false">IF(ISERROR(AA803/T803),"-",AA803/T803)</f>
        <v>-</v>
      </c>
      <c r="AD803" s="60" t="str">
        <f aca="false">IF(ISERROR(AA803/T803),"-",AA803/T803)</f>
        <v>-</v>
      </c>
      <c r="AE803" s="60" t="n">
        <v>0.95</v>
      </c>
      <c r="AF803" s="60" t="n">
        <v>0.85</v>
      </c>
      <c r="AG803" s="61"/>
      <c r="AH803" s="1"/>
      <c r="AI803" s="1"/>
      <c r="AJ803" s="1"/>
      <c r="AK803" s="1"/>
    </row>
    <row r="804" customFormat="false" ht="14.25" hidden="false" customHeight="true" outlineLevel="0" collapsed="false">
      <c r="A804" s="1"/>
      <c r="B804" s="66" t="s">
        <v>44</v>
      </c>
      <c r="C804" s="67" t="n">
        <v>46087</v>
      </c>
      <c r="D804" s="1"/>
      <c r="E804" s="24" t="n">
        <f aca="false">+E803-F803</f>
        <v>0</v>
      </c>
      <c r="F804" s="24"/>
      <c r="G804" s="58" t="str">
        <f aca="false">IF(ISERR(F804/E804),"-",F804/E804)</f>
        <v>-</v>
      </c>
      <c r="H804" s="24"/>
      <c r="I804" s="24"/>
      <c r="J804" s="24"/>
      <c r="K804" s="24"/>
      <c r="L804" s="24" t="n">
        <f aca="false">SUM(H804:K804)</f>
        <v>0</v>
      </c>
      <c r="M804" s="58" t="str">
        <f aca="false">IF(ISERROR(1-(K804/L804)),"-",1-(K804/L804))</f>
        <v>-</v>
      </c>
      <c r="N804" s="59" t="str">
        <f aca="false">IF(ISERROR(L804/E804),"-",L804/E804)</f>
        <v>-</v>
      </c>
      <c r="O804" s="60" t="str">
        <f aca="false">IF(ISERROR(L804/E804),"-",L804/E804)</f>
        <v>-</v>
      </c>
      <c r="P804" s="60" t="n">
        <v>0.950000000000122</v>
      </c>
      <c r="Q804" s="60" t="n">
        <v>0.850000000000061</v>
      </c>
      <c r="R804" s="61"/>
      <c r="S804" s="1"/>
      <c r="T804" s="24" t="n">
        <f aca="false">+T803-U803</f>
        <v>0</v>
      </c>
      <c r="U804" s="24"/>
      <c r="V804" s="58" t="str">
        <f aca="false">IF(ISERR(U804/T804),"-",U804/T804)</f>
        <v>-</v>
      </c>
      <c r="W804" s="24"/>
      <c r="X804" s="24"/>
      <c r="Y804" s="24"/>
      <c r="Z804" s="24"/>
      <c r="AA804" s="24" t="n">
        <f aca="false">SUM(W804:Z804)</f>
        <v>0</v>
      </c>
      <c r="AB804" s="58" t="str">
        <f aca="false">IF(ISERROR(1-(Z804/AA804)),"-",1-(Z804/AA804))</f>
        <v>-</v>
      </c>
      <c r="AC804" s="59" t="str">
        <f aca="false">IF(ISERROR(AA804/T804),"-",AA804/T804)</f>
        <v>-</v>
      </c>
      <c r="AD804" s="60" t="str">
        <f aca="false">IF(ISERROR(AA804/T804),"-",AA804/T804)</f>
        <v>-</v>
      </c>
      <c r="AE804" s="60" t="n">
        <v>0.95</v>
      </c>
      <c r="AF804" s="60" t="n">
        <v>0.85</v>
      </c>
      <c r="AG804" s="61"/>
      <c r="AH804" s="1"/>
      <c r="AI804" s="1"/>
      <c r="AJ804" s="1"/>
      <c r="AK804" s="1"/>
    </row>
    <row r="805" customFormat="false" ht="14.25" hidden="false" customHeight="true" outlineLevel="0" collapsed="false">
      <c r="A805" s="1"/>
      <c r="B805" s="66" t="s">
        <v>44</v>
      </c>
      <c r="C805" s="67" t="n">
        <v>46088</v>
      </c>
      <c r="D805" s="1"/>
      <c r="E805" s="24" t="n">
        <f aca="false">+E804-F804</f>
        <v>0</v>
      </c>
      <c r="F805" s="24"/>
      <c r="G805" s="58" t="str">
        <f aca="false">IF(ISERR(F805/E805),"-",F805/E805)</f>
        <v>-</v>
      </c>
      <c r="H805" s="24"/>
      <c r="I805" s="24"/>
      <c r="J805" s="24"/>
      <c r="K805" s="24"/>
      <c r="L805" s="24" t="n">
        <f aca="false">SUM(H805:K805)</f>
        <v>0</v>
      </c>
      <c r="M805" s="58" t="str">
        <f aca="false">IF(ISERROR(1-(K805/L805)),"-",1-(K805/L805))</f>
        <v>-</v>
      </c>
      <c r="N805" s="59" t="str">
        <f aca="false">IF(ISERROR(L805/E805),"-",L805/E805)</f>
        <v>-</v>
      </c>
      <c r="O805" s="60" t="str">
        <f aca="false">IF(ISERROR(L805/E805),"-",L805/E805)</f>
        <v>-</v>
      </c>
      <c r="P805" s="60" t="n">
        <v>0.950000000000122</v>
      </c>
      <c r="Q805" s="60" t="n">
        <v>0.850000000000061</v>
      </c>
      <c r="R805" s="61"/>
      <c r="S805" s="1"/>
      <c r="T805" s="24" t="n">
        <f aca="false">+T804-U804</f>
        <v>0</v>
      </c>
      <c r="U805" s="24"/>
      <c r="V805" s="58" t="str">
        <f aca="false">IF(ISERR(U805/T805),"-",U805/T805)</f>
        <v>-</v>
      </c>
      <c r="W805" s="24"/>
      <c r="X805" s="24"/>
      <c r="Y805" s="24"/>
      <c r="Z805" s="24"/>
      <c r="AA805" s="24" t="n">
        <f aca="false">SUM(W805:Z805)</f>
        <v>0</v>
      </c>
      <c r="AB805" s="58" t="str">
        <f aca="false">IF(ISERROR(1-(Z805/AA805)),"-",1-(Z805/AA805))</f>
        <v>-</v>
      </c>
      <c r="AC805" s="59" t="str">
        <f aca="false">IF(ISERROR(AA805/T805),"-",AA805/T805)</f>
        <v>-</v>
      </c>
      <c r="AD805" s="60" t="str">
        <f aca="false">IF(ISERROR(AA805/T805),"-",AA805/T805)</f>
        <v>-</v>
      </c>
      <c r="AE805" s="60" t="n">
        <v>0.95</v>
      </c>
      <c r="AF805" s="60" t="n">
        <v>0.85</v>
      </c>
      <c r="AG805" s="61"/>
      <c r="AH805" s="1"/>
      <c r="AI805" s="1"/>
      <c r="AJ805" s="1"/>
      <c r="AK805" s="1"/>
    </row>
    <row r="806" customFormat="false" ht="14.25" hidden="false" customHeight="true" outlineLevel="0" collapsed="false">
      <c r="A806" s="1"/>
      <c r="B806" s="66" t="s">
        <v>44</v>
      </c>
      <c r="C806" s="67" t="n">
        <v>46089</v>
      </c>
      <c r="D806" s="1"/>
      <c r="E806" s="24" t="n">
        <f aca="false">+E805-F805</f>
        <v>0</v>
      </c>
      <c r="F806" s="24"/>
      <c r="G806" s="58" t="str">
        <f aca="false">IF(ISERR(F806/E806),"-",F806/E806)</f>
        <v>-</v>
      </c>
      <c r="H806" s="24"/>
      <c r="I806" s="24"/>
      <c r="J806" s="24"/>
      <c r="K806" s="24"/>
      <c r="L806" s="24" t="n">
        <f aca="false">SUM(H806:K806)</f>
        <v>0</v>
      </c>
      <c r="M806" s="58" t="str">
        <f aca="false">IF(ISERROR(1-(K806/L806)),"-",1-(K806/L806))</f>
        <v>-</v>
      </c>
      <c r="N806" s="59" t="str">
        <f aca="false">IF(ISERROR(L806/E806),"-",L806/E806)</f>
        <v>-</v>
      </c>
      <c r="O806" s="60" t="str">
        <f aca="false">IF(ISERROR(L806/E806),"-",L806/E806)</f>
        <v>-</v>
      </c>
      <c r="P806" s="60" t="n">
        <v>0.950000000000122</v>
      </c>
      <c r="Q806" s="60" t="n">
        <v>0.850000000000061</v>
      </c>
      <c r="R806" s="61"/>
      <c r="S806" s="1"/>
      <c r="T806" s="24" t="n">
        <f aca="false">+T805-U805</f>
        <v>0</v>
      </c>
      <c r="U806" s="24"/>
      <c r="V806" s="58" t="str">
        <f aca="false">IF(ISERR(U806/T806),"-",U806/T806)</f>
        <v>-</v>
      </c>
      <c r="W806" s="24"/>
      <c r="X806" s="24"/>
      <c r="Y806" s="24"/>
      <c r="Z806" s="24"/>
      <c r="AA806" s="24" t="n">
        <f aca="false">SUM(W806:Z806)</f>
        <v>0</v>
      </c>
      <c r="AB806" s="58" t="str">
        <f aca="false">IF(ISERROR(1-(Z806/AA806)),"-",1-(Z806/AA806))</f>
        <v>-</v>
      </c>
      <c r="AC806" s="59" t="str">
        <f aca="false">IF(ISERROR(AA806/T806),"-",AA806/T806)</f>
        <v>-</v>
      </c>
      <c r="AD806" s="60" t="str">
        <f aca="false">IF(ISERROR(AA806/T806),"-",AA806/T806)</f>
        <v>-</v>
      </c>
      <c r="AE806" s="60" t="n">
        <v>0.95</v>
      </c>
      <c r="AF806" s="60" t="n">
        <v>0.85</v>
      </c>
      <c r="AG806" s="61"/>
      <c r="AH806" s="1"/>
      <c r="AI806" s="1"/>
      <c r="AJ806" s="1"/>
      <c r="AK806" s="1"/>
    </row>
    <row r="807" customFormat="false" ht="14.25" hidden="false" customHeight="true" outlineLevel="0" collapsed="false">
      <c r="A807" s="1"/>
      <c r="B807" s="66" t="s">
        <v>44</v>
      </c>
      <c r="C807" s="67" t="n">
        <v>46090</v>
      </c>
      <c r="D807" s="1"/>
      <c r="E807" s="24" t="n">
        <f aca="false">+E806-F806</f>
        <v>0</v>
      </c>
      <c r="F807" s="24"/>
      <c r="G807" s="58" t="str">
        <f aca="false">IF(ISERR(F807/E807),"-",F807/E807)</f>
        <v>-</v>
      </c>
      <c r="H807" s="24"/>
      <c r="I807" s="24"/>
      <c r="J807" s="24"/>
      <c r="K807" s="24"/>
      <c r="L807" s="24" t="n">
        <f aca="false">SUM(H807:K807)</f>
        <v>0</v>
      </c>
      <c r="M807" s="58" t="str">
        <f aca="false">IF(ISERROR(1-(K807/L807)),"-",1-(K807/L807))</f>
        <v>-</v>
      </c>
      <c r="N807" s="59" t="str">
        <f aca="false">IF(ISERROR(L807/E807),"-",L807/E807)</f>
        <v>-</v>
      </c>
      <c r="O807" s="60" t="str">
        <f aca="false">IF(ISERROR(L807/E807),"-",L807/E807)</f>
        <v>-</v>
      </c>
      <c r="P807" s="60" t="n">
        <v>0.950000000000122</v>
      </c>
      <c r="Q807" s="60" t="n">
        <v>0.850000000000061</v>
      </c>
      <c r="R807" s="61"/>
      <c r="S807" s="1"/>
      <c r="T807" s="24" t="n">
        <f aca="false">+T806-U806</f>
        <v>0</v>
      </c>
      <c r="U807" s="24"/>
      <c r="V807" s="58" t="str">
        <f aca="false">IF(ISERR(U807/T807),"-",U807/T807)</f>
        <v>-</v>
      </c>
      <c r="W807" s="24"/>
      <c r="X807" s="24"/>
      <c r="Y807" s="24"/>
      <c r="Z807" s="24"/>
      <c r="AA807" s="24" t="n">
        <f aca="false">SUM(W807:Z807)</f>
        <v>0</v>
      </c>
      <c r="AB807" s="58" t="str">
        <f aca="false">IF(ISERROR(1-(Z807/AA807)),"-",1-(Z807/AA807))</f>
        <v>-</v>
      </c>
      <c r="AC807" s="59" t="str">
        <f aca="false">IF(ISERROR(AA807/T807),"-",AA807/T807)</f>
        <v>-</v>
      </c>
      <c r="AD807" s="60" t="str">
        <f aca="false">IF(ISERROR(AA807/T807),"-",AA807/T807)</f>
        <v>-</v>
      </c>
      <c r="AE807" s="60" t="n">
        <v>0.95</v>
      </c>
      <c r="AF807" s="60" t="n">
        <v>0.85</v>
      </c>
      <c r="AG807" s="61"/>
      <c r="AH807" s="1"/>
      <c r="AI807" s="1"/>
      <c r="AJ807" s="1"/>
      <c r="AK807" s="1"/>
    </row>
    <row r="808" customFormat="false" ht="14.25" hidden="false" customHeight="true" outlineLevel="0" collapsed="false">
      <c r="A808" s="1"/>
      <c r="B808" s="66" t="s">
        <v>44</v>
      </c>
      <c r="C808" s="67" t="n">
        <v>46091</v>
      </c>
      <c r="D808" s="1"/>
      <c r="E808" s="24" t="n">
        <f aca="false">+E807-F807</f>
        <v>0</v>
      </c>
      <c r="F808" s="24"/>
      <c r="G808" s="58" t="str">
        <f aca="false">IF(ISERR(F808/E808),"-",F808/E808)</f>
        <v>-</v>
      </c>
      <c r="H808" s="24"/>
      <c r="I808" s="24"/>
      <c r="J808" s="24"/>
      <c r="K808" s="24"/>
      <c r="L808" s="24" t="n">
        <f aca="false">SUM(H808:K808)</f>
        <v>0</v>
      </c>
      <c r="M808" s="58" t="str">
        <f aca="false">IF(ISERROR(1-(K808/L808)),"-",1-(K808/L808))</f>
        <v>-</v>
      </c>
      <c r="N808" s="59" t="str">
        <f aca="false">IF(ISERROR(L808/E808),"-",L808/E808)</f>
        <v>-</v>
      </c>
      <c r="O808" s="60" t="str">
        <f aca="false">IF(ISERROR(L808/E808),"-",L808/E808)</f>
        <v>-</v>
      </c>
      <c r="P808" s="60" t="n">
        <v>0.950000000000123</v>
      </c>
      <c r="Q808" s="60" t="n">
        <v>0.850000000000061</v>
      </c>
      <c r="R808" s="61"/>
      <c r="S808" s="1"/>
      <c r="T808" s="24" t="n">
        <f aca="false">+T807-U807</f>
        <v>0</v>
      </c>
      <c r="U808" s="24"/>
      <c r="V808" s="58" t="str">
        <f aca="false">IF(ISERR(U808/T808),"-",U808/T808)</f>
        <v>-</v>
      </c>
      <c r="W808" s="24"/>
      <c r="X808" s="24"/>
      <c r="Y808" s="24"/>
      <c r="Z808" s="24"/>
      <c r="AA808" s="24" t="n">
        <f aca="false">SUM(W808:Z808)</f>
        <v>0</v>
      </c>
      <c r="AB808" s="58" t="str">
        <f aca="false">IF(ISERROR(1-(Z808/AA808)),"-",1-(Z808/AA808))</f>
        <v>-</v>
      </c>
      <c r="AC808" s="59" t="str">
        <f aca="false">IF(ISERROR(AA808/T808),"-",AA808/T808)</f>
        <v>-</v>
      </c>
      <c r="AD808" s="60" t="str">
        <f aca="false">IF(ISERROR(AA808/T808),"-",AA808/T808)</f>
        <v>-</v>
      </c>
      <c r="AE808" s="60" t="n">
        <v>0.95</v>
      </c>
      <c r="AF808" s="60" t="n">
        <v>0.85</v>
      </c>
      <c r="AG808" s="61"/>
      <c r="AH808" s="1"/>
      <c r="AI808" s="1"/>
      <c r="AJ808" s="1"/>
      <c r="AK808" s="1"/>
    </row>
    <row r="809" customFormat="false" ht="14.25" hidden="false" customHeight="true" outlineLevel="0" collapsed="false">
      <c r="A809" s="1"/>
      <c r="B809" s="66" t="s">
        <v>44</v>
      </c>
      <c r="C809" s="67" t="n">
        <v>46092</v>
      </c>
      <c r="D809" s="1"/>
      <c r="E809" s="24" t="n">
        <f aca="false">+E808-F808</f>
        <v>0</v>
      </c>
      <c r="F809" s="24"/>
      <c r="G809" s="58" t="str">
        <f aca="false">IF(ISERR(F809/E809),"-",F809/E809)</f>
        <v>-</v>
      </c>
      <c r="H809" s="24"/>
      <c r="I809" s="24"/>
      <c r="J809" s="24"/>
      <c r="K809" s="24"/>
      <c r="L809" s="24" t="n">
        <f aca="false">SUM(H809:K809)</f>
        <v>0</v>
      </c>
      <c r="M809" s="58" t="str">
        <f aca="false">IF(ISERROR(1-(K809/L809)),"-",1-(K809/L809))</f>
        <v>-</v>
      </c>
      <c r="N809" s="59" t="str">
        <f aca="false">IF(ISERROR(L809/E809),"-",L809/E809)</f>
        <v>-</v>
      </c>
      <c r="O809" s="60" t="str">
        <f aca="false">IF(ISERROR(L809/E809),"-",L809/E809)</f>
        <v>-</v>
      </c>
      <c r="P809" s="60" t="n">
        <v>0.950000000000123</v>
      </c>
      <c r="Q809" s="60" t="n">
        <v>0.850000000000061</v>
      </c>
      <c r="R809" s="61"/>
      <c r="S809" s="1"/>
      <c r="T809" s="24" t="n">
        <f aca="false">+T808-U808</f>
        <v>0</v>
      </c>
      <c r="U809" s="24"/>
      <c r="V809" s="58" t="str">
        <f aca="false">IF(ISERR(U809/T809),"-",U809/T809)</f>
        <v>-</v>
      </c>
      <c r="W809" s="24"/>
      <c r="X809" s="24"/>
      <c r="Y809" s="24"/>
      <c r="Z809" s="24"/>
      <c r="AA809" s="24" t="n">
        <f aca="false">SUM(W809:Z809)</f>
        <v>0</v>
      </c>
      <c r="AB809" s="58" t="str">
        <f aca="false">IF(ISERROR(1-(Z809/AA809)),"-",1-(Z809/AA809))</f>
        <v>-</v>
      </c>
      <c r="AC809" s="59" t="str">
        <f aca="false">IF(ISERROR(AA809/T809),"-",AA809/T809)</f>
        <v>-</v>
      </c>
      <c r="AD809" s="60" t="str">
        <f aca="false">IF(ISERROR(AA809/T809),"-",AA809/T809)</f>
        <v>-</v>
      </c>
      <c r="AE809" s="60" t="n">
        <v>0.95</v>
      </c>
      <c r="AF809" s="60" t="n">
        <v>0.85</v>
      </c>
      <c r="AG809" s="61"/>
      <c r="AH809" s="1"/>
      <c r="AI809" s="1"/>
      <c r="AJ809" s="1"/>
      <c r="AK809" s="1"/>
    </row>
    <row r="810" customFormat="false" ht="14.25" hidden="false" customHeight="true" outlineLevel="0" collapsed="false">
      <c r="A810" s="1"/>
      <c r="B810" s="66" t="s">
        <v>44</v>
      </c>
      <c r="C810" s="67" t="n">
        <v>46093</v>
      </c>
      <c r="D810" s="1"/>
      <c r="E810" s="24" t="n">
        <f aca="false">+E809-F809</f>
        <v>0</v>
      </c>
      <c r="F810" s="24"/>
      <c r="G810" s="58" t="str">
        <f aca="false">IF(ISERR(F810/E810),"-",F810/E810)</f>
        <v>-</v>
      </c>
      <c r="H810" s="24"/>
      <c r="I810" s="24"/>
      <c r="J810" s="24"/>
      <c r="K810" s="24"/>
      <c r="L810" s="24" t="n">
        <f aca="false">SUM(H810:K810)</f>
        <v>0</v>
      </c>
      <c r="M810" s="58" t="str">
        <f aca="false">IF(ISERROR(1-(K810/L810)),"-",1-(K810/L810))</f>
        <v>-</v>
      </c>
      <c r="N810" s="59" t="str">
        <f aca="false">IF(ISERROR(L810/E810),"-",L810/E810)</f>
        <v>-</v>
      </c>
      <c r="O810" s="60" t="str">
        <f aca="false">IF(ISERROR(L810/E810),"-",L810/E810)</f>
        <v>-</v>
      </c>
      <c r="P810" s="60" t="n">
        <v>0.950000000000123</v>
      </c>
      <c r="Q810" s="60" t="n">
        <v>0.850000000000061</v>
      </c>
      <c r="R810" s="61"/>
      <c r="S810" s="1"/>
      <c r="T810" s="24" t="n">
        <f aca="false">+T809-U809</f>
        <v>0</v>
      </c>
      <c r="U810" s="24"/>
      <c r="V810" s="58" t="str">
        <f aca="false">IF(ISERR(U810/T810),"-",U810/T810)</f>
        <v>-</v>
      </c>
      <c r="W810" s="24"/>
      <c r="X810" s="24"/>
      <c r="Y810" s="24"/>
      <c r="Z810" s="24"/>
      <c r="AA810" s="24" t="n">
        <f aca="false">SUM(W810:Z810)</f>
        <v>0</v>
      </c>
      <c r="AB810" s="58" t="str">
        <f aca="false">IF(ISERROR(1-(Z810/AA810)),"-",1-(Z810/AA810))</f>
        <v>-</v>
      </c>
      <c r="AC810" s="59" t="str">
        <f aca="false">IF(ISERROR(AA810/T810),"-",AA810/T810)</f>
        <v>-</v>
      </c>
      <c r="AD810" s="60" t="str">
        <f aca="false">IF(ISERROR(AA810/T810),"-",AA810/T810)</f>
        <v>-</v>
      </c>
      <c r="AE810" s="60" t="n">
        <v>0.95</v>
      </c>
      <c r="AF810" s="60" t="n">
        <v>0.85</v>
      </c>
      <c r="AG810" s="61"/>
      <c r="AH810" s="1"/>
      <c r="AI810" s="1"/>
      <c r="AJ810" s="1"/>
      <c r="AK810" s="1"/>
    </row>
    <row r="811" customFormat="false" ht="14.25" hidden="false" customHeight="true" outlineLevel="0" collapsed="false">
      <c r="A811" s="1"/>
      <c r="B811" s="66" t="s">
        <v>44</v>
      </c>
      <c r="C811" s="67" t="n">
        <v>46094</v>
      </c>
      <c r="D811" s="1"/>
      <c r="E811" s="24" t="n">
        <f aca="false">+E810-F810</f>
        <v>0</v>
      </c>
      <c r="F811" s="24"/>
      <c r="G811" s="58" t="str">
        <f aca="false">IF(ISERR(F811/E811),"-",F811/E811)</f>
        <v>-</v>
      </c>
      <c r="H811" s="24"/>
      <c r="I811" s="24"/>
      <c r="J811" s="24"/>
      <c r="K811" s="24"/>
      <c r="L811" s="24" t="n">
        <f aca="false">SUM(H811:K811)</f>
        <v>0</v>
      </c>
      <c r="M811" s="58" t="str">
        <f aca="false">IF(ISERROR(1-(K811/L811)),"-",1-(K811/L811))</f>
        <v>-</v>
      </c>
      <c r="N811" s="59" t="str">
        <f aca="false">IF(ISERROR(L811/E811),"-",L811/E811)</f>
        <v>-</v>
      </c>
      <c r="O811" s="60" t="str">
        <f aca="false">IF(ISERROR(L811/E811),"-",L811/E811)</f>
        <v>-</v>
      </c>
      <c r="P811" s="60" t="n">
        <v>0.950000000000123</v>
      </c>
      <c r="Q811" s="60" t="n">
        <v>0.850000000000062</v>
      </c>
      <c r="R811" s="61"/>
      <c r="S811" s="1"/>
      <c r="T811" s="24" t="n">
        <f aca="false">+T810-U810</f>
        <v>0</v>
      </c>
      <c r="U811" s="24"/>
      <c r="V811" s="58" t="str">
        <f aca="false">IF(ISERR(U811/T811),"-",U811/T811)</f>
        <v>-</v>
      </c>
      <c r="W811" s="24"/>
      <c r="X811" s="24"/>
      <c r="Y811" s="24"/>
      <c r="Z811" s="24"/>
      <c r="AA811" s="24" t="n">
        <f aca="false">SUM(W811:Z811)</f>
        <v>0</v>
      </c>
      <c r="AB811" s="58" t="str">
        <f aca="false">IF(ISERROR(1-(Z811/AA811)),"-",1-(Z811/AA811))</f>
        <v>-</v>
      </c>
      <c r="AC811" s="59" t="str">
        <f aca="false">IF(ISERROR(AA811/T811),"-",AA811/T811)</f>
        <v>-</v>
      </c>
      <c r="AD811" s="60" t="str">
        <f aca="false">IF(ISERROR(AA811/T811),"-",AA811/T811)</f>
        <v>-</v>
      </c>
      <c r="AE811" s="60" t="n">
        <v>0.95</v>
      </c>
      <c r="AF811" s="60" t="n">
        <v>0.85</v>
      </c>
      <c r="AG811" s="61"/>
      <c r="AH811" s="1"/>
      <c r="AI811" s="1"/>
      <c r="AJ811" s="1"/>
      <c r="AK811" s="1"/>
    </row>
    <row r="812" customFormat="false" ht="14.25" hidden="false" customHeight="true" outlineLevel="0" collapsed="false">
      <c r="A812" s="1"/>
      <c r="B812" s="66" t="s">
        <v>44</v>
      </c>
      <c r="C812" s="67" t="n">
        <v>46095</v>
      </c>
      <c r="D812" s="1"/>
      <c r="E812" s="24" t="n">
        <f aca="false">+E811-F811</f>
        <v>0</v>
      </c>
      <c r="F812" s="24"/>
      <c r="G812" s="58" t="str">
        <f aca="false">IF(ISERR(F812/E812),"-",F812/E812)</f>
        <v>-</v>
      </c>
      <c r="H812" s="24"/>
      <c r="I812" s="24"/>
      <c r="J812" s="24"/>
      <c r="K812" s="24"/>
      <c r="L812" s="24" t="n">
        <f aca="false">SUM(H812:K812)</f>
        <v>0</v>
      </c>
      <c r="M812" s="58" t="str">
        <f aca="false">IF(ISERROR(1-(K812/L812)),"-",1-(K812/L812))</f>
        <v>-</v>
      </c>
      <c r="N812" s="59" t="str">
        <f aca="false">IF(ISERROR(L812/E812),"-",L812/E812)</f>
        <v>-</v>
      </c>
      <c r="O812" s="60" t="str">
        <f aca="false">IF(ISERROR(L812/E812),"-",L812/E812)</f>
        <v>-</v>
      </c>
      <c r="P812" s="60" t="n">
        <v>0.950000000000123</v>
      </c>
      <c r="Q812" s="60" t="n">
        <v>0.850000000000062</v>
      </c>
      <c r="R812" s="61"/>
      <c r="S812" s="1"/>
      <c r="T812" s="24" t="n">
        <f aca="false">+T811-U811</f>
        <v>0</v>
      </c>
      <c r="U812" s="24"/>
      <c r="V812" s="58" t="str">
        <f aca="false">IF(ISERR(U812/T812),"-",U812/T812)</f>
        <v>-</v>
      </c>
      <c r="W812" s="24"/>
      <c r="X812" s="24"/>
      <c r="Y812" s="24"/>
      <c r="Z812" s="24"/>
      <c r="AA812" s="24" t="n">
        <f aca="false">SUM(W812:Z812)</f>
        <v>0</v>
      </c>
      <c r="AB812" s="58" t="str">
        <f aca="false">IF(ISERROR(1-(Z812/AA812)),"-",1-(Z812/AA812))</f>
        <v>-</v>
      </c>
      <c r="AC812" s="59" t="str">
        <f aca="false">IF(ISERROR(AA812/T812),"-",AA812/T812)</f>
        <v>-</v>
      </c>
      <c r="AD812" s="60" t="str">
        <f aca="false">IF(ISERROR(AA812/T812),"-",AA812/T812)</f>
        <v>-</v>
      </c>
      <c r="AE812" s="60" t="n">
        <v>0.95</v>
      </c>
      <c r="AF812" s="60" t="n">
        <v>0.85</v>
      </c>
      <c r="AG812" s="61"/>
      <c r="AH812" s="1"/>
      <c r="AI812" s="1"/>
      <c r="AJ812" s="1"/>
      <c r="AK812" s="1"/>
    </row>
    <row r="813" customFormat="false" ht="14.25" hidden="false" customHeight="true" outlineLevel="0" collapsed="false">
      <c r="A813" s="1"/>
      <c r="B813" s="66" t="s">
        <v>44</v>
      </c>
      <c r="C813" s="67" t="n">
        <v>46096</v>
      </c>
      <c r="D813" s="1"/>
      <c r="E813" s="24" t="n">
        <f aca="false">+E812-F812</f>
        <v>0</v>
      </c>
      <c r="F813" s="24"/>
      <c r="G813" s="58" t="str">
        <f aca="false">IF(ISERR(F813/E813),"-",F813/E813)</f>
        <v>-</v>
      </c>
      <c r="H813" s="24"/>
      <c r="I813" s="24"/>
      <c r="J813" s="24"/>
      <c r="K813" s="24"/>
      <c r="L813" s="24" t="n">
        <f aca="false">SUM(H813:K813)</f>
        <v>0</v>
      </c>
      <c r="M813" s="58" t="str">
        <f aca="false">IF(ISERROR(1-(K813/L813)),"-",1-(K813/L813))</f>
        <v>-</v>
      </c>
      <c r="N813" s="59" t="str">
        <f aca="false">IF(ISERROR(L813/E813),"-",L813/E813)</f>
        <v>-</v>
      </c>
      <c r="O813" s="60" t="str">
        <f aca="false">IF(ISERROR(L813/E813),"-",L813/E813)</f>
        <v>-</v>
      </c>
      <c r="P813" s="60" t="n">
        <v>0.950000000000123</v>
      </c>
      <c r="Q813" s="60" t="n">
        <v>0.850000000000062</v>
      </c>
      <c r="R813" s="61"/>
      <c r="S813" s="1"/>
      <c r="T813" s="24" t="n">
        <f aca="false">+T812-U812</f>
        <v>0</v>
      </c>
      <c r="U813" s="24"/>
      <c r="V813" s="58" t="str">
        <f aca="false">IF(ISERR(U813/T813),"-",U813/T813)</f>
        <v>-</v>
      </c>
      <c r="W813" s="24"/>
      <c r="X813" s="24"/>
      <c r="Y813" s="24"/>
      <c r="Z813" s="24"/>
      <c r="AA813" s="24" t="n">
        <f aca="false">SUM(W813:Z813)</f>
        <v>0</v>
      </c>
      <c r="AB813" s="58" t="str">
        <f aca="false">IF(ISERROR(1-(Z813/AA813)),"-",1-(Z813/AA813))</f>
        <v>-</v>
      </c>
      <c r="AC813" s="59" t="str">
        <f aca="false">IF(ISERROR(AA813/T813),"-",AA813/T813)</f>
        <v>-</v>
      </c>
      <c r="AD813" s="60" t="str">
        <f aca="false">IF(ISERROR(AA813/T813),"-",AA813/T813)</f>
        <v>-</v>
      </c>
      <c r="AE813" s="60" t="n">
        <v>0.95</v>
      </c>
      <c r="AF813" s="60" t="n">
        <v>0.85</v>
      </c>
      <c r="AG813" s="61"/>
      <c r="AH813" s="1"/>
      <c r="AI813" s="1"/>
      <c r="AJ813" s="1"/>
      <c r="AK813" s="1"/>
    </row>
    <row r="814" customFormat="false" ht="14.25" hidden="false" customHeight="true" outlineLevel="0" collapsed="false">
      <c r="A814" s="1"/>
      <c r="B814" s="66" t="s">
        <v>44</v>
      </c>
      <c r="C814" s="67" t="n">
        <v>46097</v>
      </c>
      <c r="D814" s="1"/>
      <c r="E814" s="24" t="n">
        <f aca="false">+E813-F813</f>
        <v>0</v>
      </c>
      <c r="F814" s="24"/>
      <c r="G814" s="58" t="str">
        <f aca="false">IF(ISERR(F814/E814),"-",F814/E814)</f>
        <v>-</v>
      </c>
      <c r="H814" s="24"/>
      <c r="I814" s="24"/>
      <c r="J814" s="24"/>
      <c r="K814" s="24"/>
      <c r="L814" s="24" t="n">
        <f aca="false">SUM(H814:K814)</f>
        <v>0</v>
      </c>
      <c r="M814" s="58" t="str">
        <f aca="false">IF(ISERROR(1-(K814/L814)),"-",1-(K814/L814))</f>
        <v>-</v>
      </c>
      <c r="N814" s="59" t="str">
        <f aca="false">IF(ISERROR(L814/E814),"-",L814/E814)</f>
        <v>-</v>
      </c>
      <c r="O814" s="60" t="str">
        <f aca="false">IF(ISERROR(L814/E814),"-",L814/E814)</f>
        <v>-</v>
      </c>
      <c r="P814" s="60" t="n">
        <v>0.950000000000123</v>
      </c>
      <c r="Q814" s="60" t="n">
        <v>0.850000000000062</v>
      </c>
      <c r="R814" s="61"/>
      <c r="S814" s="1"/>
      <c r="T814" s="24" t="n">
        <f aca="false">+T813-U813</f>
        <v>0</v>
      </c>
      <c r="U814" s="24"/>
      <c r="V814" s="58" t="str">
        <f aca="false">IF(ISERR(U814/T814),"-",U814/T814)</f>
        <v>-</v>
      </c>
      <c r="W814" s="24"/>
      <c r="X814" s="24"/>
      <c r="Y814" s="24"/>
      <c r="Z814" s="24"/>
      <c r="AA814" s="24" t="n">
        <f aca="false">SUM(W814:Z814)</f>
        <v>0</v>
      </c>
      <c r="AB814" s="58" t="str">
        <f aca="false">IF(ISERROR(1-(Z814/AA814)),"-",1-(Z814/AA814))</f>
        <v>-</v>
      </c>
      <c r="AC814" s="59" t="str">
        <f aca="false">IF(ISERROR(AA814/T814),"-",AA814/T814)</f>
        <v>-</v>
      </c>
      <c r="AD814" s="60" t="str">
        <f aca="false">IF(ISERROR(AA814/T814),"-",AA814/T814)</f>
        <v>-</v>
      </c>
      <c r="AE814" s="60" t="n">
        <v>0.95</v>
      </c>
      <c r="AF814" s="60" t="n">
        <v>0.85</v>
      </c>
      <c r="AG814" s="61"/>
      <c r="AH814" s="1"/>
      <c r="AI814" s="1"/>
      <c r="AJ814" s="1"/>
      <c r="AK814" s="1"/>
    </row>
    <row r="815" customFormat="false" ht="14.25" hidden="false" customHeight="true" outlineLevel="0" collapsed="false">
      <c r="A815" s="1"/>
      <c r="B815" s="66" t="s">
        <v>44</v>
      </c>
      <c r="C815" s="67" t="n">
        <v>46098</v>
      </c>
      <c r="D815" s="1"/>
      <c r="E815" s="24" t="n">
        <f aca="false">+E814-F814</f>
        <v>0</v>
      </c>
      <c r="F815" s="24"/>
      <c r="G815" s="58" t="str">
        <f aca="false">IF(ISERR(F815/E815),"-",F815/E815)</f>
        <v>-</v>
      </c>
      <c r="H815" s="24"/>
      <c r="I815" s="24"/>
      <c r="J815" s="24"/>
      <c r="K815" s="24"/>
      <c r="L815" s="24" t="n">
        <f aca="false">SUM(H815:K815)</f>
        <v>0</v>
      </c>
      <c r="M815" s="58" t="str">
        <f aca="false">IF(ISERROR(1-(K815/L815)),"-",1-(K815/L815))</f>
        <v>-</v>
      </c>
      <c r="N815" s="59" t="str">
        <f aca="false">IF(ISERROR(L815/E815),"-",L815/E815)</f>
        <v>-</v>
      </c>
      <c r="O815" s="60" t="str">
        <f aca="false">IF(ISERROR(L815/E815),"-",L815/E815)</f>
        <v>-</v>
      </c>
      <c r="P815" s="60" t="n">
        <v>0.950000000000124</v>
      </c>
      <c r="Q815" s="60" t="n">
        <v>0.850000000000062</v>
      </c>
      <c r="R815" s="61"/>
      <c r="S815" s="1"/>
      <c r="T815" s="24" t="n">
        <f aca="false">+T814-U814</f>
        <v>0</v>
      </c>
      <c r="U815" s="24"/>
      <c r="V815" s="58" t="str">
        <f aca="false">IF(ISERR(U815/T815),"-",U815/T815)</f>
        <v>-</v>
      </c>
      <c r="W815" s="24"/>
      <c r="X815" s="24"/>
      <c r="Y815" s="24"/>
      <c r="Z815" s="24"/>
      <c r="AA815" s="24" t="n">
        <f aca="false">SUM(W815:Z815)</f>
        <v>0</v>
      </c>
      <c r="AB815" s="58" t="str">
        <f aca="false">IF(ISERROR(1-(Z815/AA815)),"-",1-(Z815/AA815))</f>
        <v>-</v>
      </c>
      <c r="AC815" s="59" t="str">
        <f aca="false">IF(ISERROR(AA815/T815),"-",AA815/T815)</f>
        <v>-</v>
      </c>
      <c r="AD815" s="60" t="str">
        <f aca="false">IF(ISERROR(AA815/T815),"-",AA815/T815)</f>
        <v>-</v>
      </c>
      <c r="AE815" s="60" t="n">
        <v>0.95</v>
      </c>
      <c r="AF815" s="60" t="n">
        <v>0.85</v>
      </c>
      <c r="AG815" s="61"/>
      <c r="AH815" s="1"/>
      <c r="AI815" s="1"/>
      <c r="AJ815" s="1"/>
      <c r="AK815" s="1"/>
    </row>
    <row r="816" customFormat="false" ht="14.25" hidden="false" customHeight="true" outlineLevel="0" collapsed="false">
      <c r="A816" s="1"/>
      <c r="B816" s="66" t="s">
        <v>44</v>
      </c>
      <c r="C816" s="67" t="n">
        <v>46099</v>
      </c>
      <c r="D816" s="1"/>
      <c r="E816" s="24" t="n">
        <f aca="false">+E815-F815</f>
        <v>0</v>
      </c>
      <c r="F816" s="24"/>
      <c r="G816" s="58" t="str">
        <f aca="false">IF(ISERR(F816/E816),"-",F816/E816)</f>
        <v>-</v>
      </c>
      <c r="H816" s="24"/>
      <c r="I816" s="24"/>
      <c r="J816" s="24"/>
      <c r="K816" s="24"/>
      <c r="L816" s="24" t="n">
        <f aca="false">SUM(H816:K816)</f>
        <v>0</v>
      </c>
      <c r="M816" s="58" t="str">
        <f aca="false">IF(ISERROR(1-(K816/L816)),"-",1-(K816/L816))</f>
        <v>-</v>
      </c>
      <c r="N816" s="59" t="str">
        <f aca="false">IF(ISERROR(L816/E816),"-",L816/E816)</f>
        <v>-</v>
      </c>
      <c r="O816" s="60" t="str">
        <f aca="false">IF(ISERROR(L816/E816),"-",L816/E816)</f>
        <v>-</v>
      </c>
      <c r="P816" s="60" t="n">
        <v>0.950000000000124</v>
      </c>
      <c r="Q816" s="60" t="n">
        <v>0.850000000000062</v>
      </c>
      <c r="R816" s="61"/>
      <c r="S816" s="1"/>
      <c r="T816" s="24" t="n">
        <f aca="false">+T815-U815</f>
        <v>0</v>
      </c>
      <c r="U816" s="24"/>
      <c r="V816" s="58" t="str">
        <f aca="false">IF(ISERR(U816/T816),"-",U816/T816)</f>
        <v>-</v>
      </c>
      <c r="W816" s="24"/>
      <c r="X816" s="24"/>
      <c r="Y816" s="24"/>
      <c r="Z816" s="24"/>
      <c r="AA816" s="24" t="n">
        <f aca="false">SUM(W816:Z816)</f>
        <v>0</v>
      </c>
      <c r="AB816" s="58" t="str">
        <f aca="false">IF(ISERROR(1-(Z816/AA816)),"-",1-(Z816/AA816))</f>
        <v>-</v>
      </c>
      <c r="AC816" s="59" t="str">
        <f aca="false">IF(ISERROR(AA816/T816),"-",AA816/T816)</f>
        <v>-</v>
      </c>
      <c r="AD816" s="60" t="str">
        <f aca="false">IF(ISERROR(AA816/T816),"-",AA816/T816)</f>
        <v>-</v>
      </c>
      <c r="AE816" s="60" t="n">
        <v>0.95</v>
      </c>
      <c r="AF816" s="60" t="n">
        <v>0.85</v>
      </c>
      <c r="AG816" s="61"/>
      <c r="AH816" s="1"/>
      <c r="AI816" s="1"/>
      <c r="AJ816" s="1"/>
      <c r="AK816" s="1"/>
    </row>
    <row r="817" customFormat="false" ht="14.25" hidden="false" customHeight="true" outlineLevel="0" collapsed="false">
      <c r="A817" s="1"/>
      <c r="B817" s="66" t="s">
        <v>44</v>
      </c>
      <c r="C817" s="67" t="n">
        <v>46100</v>
      </c>
      <c r="D817" s="1"/>
      <c r="E817" s="24" t="n">
        <f aca="false">+E816-F816</f>
        <v>0</v>
      </c>
      <c r="F817" s="24"/>
      <c r="G817" s="58" t="str">
        <f aca="false">IF(ISERR(F817/E817),"-",F817/E817)</f>
        <v>-</v>
      </c>
      <c r="H817" s="24"/>
      <c r="I817" s="24"/>
      <c r="J817" s="24"/>
      <c r="K817" s="24"/>
      <c r="L817" s="24" t="n">
        <f aca="false">SUM(H817:K817)</f>
        <v>0</v>
      </c>
      <c r="M817" s="58" t="str">
        <f aca="false">IF(ISERROR(1-(K817/L817)),"-",1-(K817/L817))</f>
        <v>-</v>
      </c>
      <c r="N817" s="59" t="str">
        <f aca="false">IF(ISERROR(L817/E817),"-",L817/E817)</f>
        <v>-</v>
      </c>
      <c r="O817" s="60" t="str">
        <f aca="false">IF(ISERROR(L817/E817),"-",L817/E817)</f>
        <v>-</v>
      </c>
      <c r="P817" s="60" t="n">
        <v>0.950000000000124</v>
      </c>
      <c r="Q817" s="60" t="n">
        <v>0.850000000000062</v>
      </c>
      <c r="R817" s="61"/>
      <c r="S817" s="1"/>
      <c r="T817" s="24" t="n">
        <f aca="false">+T816-U816</f>
        <v>0</v>
      </c>
      <c r="U817" s="24"/>
      <c r="V817" s="58" t="str">
        <f aca="false">IF(ISERR(U817/T817),"-",U817/T817)</f>
        <v>-</v>
      </c>
      <c r="W817" s="24"/>
      <c r="X817" s="24"/>
      <c r="Y817" s="24"/>
      <c r="Z817" s="24"/>
      <c r="AA817" s="24" t="n">
        <f aca="false">SUM(W817:Z817)</f>
        <v>0</v>
      </c>
      <c r="AB817" s="58" t="str">
        <f aca="false">IF(ISERROR(1-(Z817/AA817)),"-",1-(Z817/AA817))</f>
        <v>-</v>
      </c>
      <c r="AC817" s="59" t="str">
        <f aca="false">IF(ISERROR(AA817/T817),"-",AA817/T817)</f>
        <v>-</v>
      </c>
      <c r="AD817" s="60" t="str">
        <f aca="false">IF(ISERROR(AA817/T817),"-",AA817/T817)</f>
        <v>-</v>
      </c>
      <c r="AE817" s="60" t="n">
        <v>0.95</v>
      </c>
      <c r="AF817" s="60" t="n">
        <v>0.85</v>
      </c>
      <c r="AG817" s="61"/>
      <c r="AH817" s="1"/>
      <c r="AI817" s="1"/>
      <c r="AJ817" s="1"/>
      <c r="AK817" s="1"/>
    </row>
    <row r="818" customFormat="false" ht="14.25" hidden="false" customHeight="true" outlineLevel="0" collapsed="false">
      <c r="A818" s="1"/>
      <c r="B818" s="66" t="s">
        <v>44</v>
      </c>
      <c r="C818" s="67" t="n">
        <v>46101</v>
      </c>
      <c r="D818" s="1"/>
      <c r="E818" s="24" t="n">
        <f aca="false">+E817-F817</f>
        <v>0</v>
      </c>
      <c r="F818" s="24"/>
      <c r="G818" s="58" t="str">
        <f aca="false">IF(ISERR(F818/E818),"-",F818/E818)</f>
        <v>-</v>
      </c>
      <c r="H818" s="24"/>
      <c r="I818" s="24"/>
      <c r="J818" s="24"/>
      <c r="K818" s="24"/>
      <c r="L818" s="24" t="n">
        <f aca="false">SUM(H818:K818)</f>
        <v>0</v>
      </c>
      <c r="M818" s="58" t="str">
        <f aca="false">IF(ISERROR(1-(K818/L818)),"-",1-(K818/L818))</f>
        <v>-</v>
      </c>
      <c r="N818" s="59" t="str">
        <f aca="false">IF(ISERROR(L818/E818),"-",L818/E818)</f>
        <v>-</v>
      </c>
      <c r="O818" s="60" t="str">
        <f aca="false">IF(ISERROR(L818/E818),"-",L818/E818)</f>
        <v>-</v>
      </c>
      <c r="P818" s="60" t="n">
        <v>0.950000000000124</v>
      </c>
      <c r="Q818" s="60" t="n">
        <v>0.850000000000062</v>
      </c>
      <c r="R818" s="61"/>
      <c r="S818" s="1"/>
      <c r="T818" s="24" t="n">
        <f aca="false">+T817-U817</f>
        <v>0</v>
      </c>
      <c r="U818" s="24"/>
      <c r="V818" s="58" t="str">
        <f aca="false">IF(ISERR(U818/T818),"-",U818/T818)</f>
        <v>-</v>
      </c>
      <c r="W818" s="24"/>
      <c r="X818" s="24"/>
      <c r="Y818" s="24"/>
      <c r="Z818" s="24"/>
      <c r="AA818" s="24" t="n">
        <f aca="false">SUM(W818:Z818)</f>
        <v>0</v>
      </c>
      <c r="AB818" s="58" t="str">
        <f aca="false">IF(ISERROR(1-(Z818/AA818)),"-",1-(Z818/AA818))</f>
        <v>-</v>
      </c>
      <c r="AC818" s="59" t="str">
        <f aca="false">IF(ISERROR(AA818/T818),"-",AA818/T818)</f>
        <v>-</v>
      </c>
      <c r="AD818" s="60" t="str">
        <f aca="false">IF(ISERROR(AA818/T818),"-",AA818/T818)</f>
        <v>-</v>
      </c>
      <c r="AE818" s="60" t="n">
        <v>0.95</v>
      </c>
      <c r="AF818" s="60" t="n">
        <v>0.85</v>
      </c>
      <c r="AG818" s="61"/>
      <c r="AH818" s="1"/>
      <c r="AI818" s="1"/>
      <c r="AJ818" s="1"/>
      <c r="AK818" s="1"/>
    </row>
    <row r="819" customFormat="false" ht="14.25" hidden="false" customHeight="true" outlineLevel="0" collapsed="false">
      <c r="A819" s="1"/>
      <c r="B819" s="66" t="s">
        <v>44</v>
      </c>
      <c r="C819" s="67" t="n">
        <v>46102</v>
      </c>
      <c r="D819" s="1"/>
      <c r="E819" s="24" t="n">
        <f aca="false">+E818-F818</f>
        <v>0</v>
      </c>
      <c r="F819" s="24"/>
      <c r="G819" s="58" t="str">
        <f aca="false">IF(ISERR(F819/E819),"-",F819/E819)</f>
        <v>-</v>
      </c>
      <c r="H819" s="24"/>
      <c r="I819" s="24"/>
      <c r="J819" s="24"/>
      <c r="K819" s="24"/>
      <c r="L819" s="24" t="n">
        <f aca="false">SUM(H819:K819)</f>
        <v>0</v>
      </c>
      <c r="M819" s="58" t="str">
        <f aca="false">IF(ISERROR(1-(K819/L819)),"-",1-(K819/L819))</f>
        <v>-</v>
      </c>
      <c r="N819" s="59" t="str">
        <f aca="false">IF(ISERROR(L819/E819),"-",L819/E819)</f>
        <v>-</v>
      </c>
      <c r="O819" s="60" t="str">
        <f aca="false">IF(ISERROR(L819/E819),"-",L819/E819)</f>
        <v>-</v>
      </c>
      <c r="P819" s="60" t="n">
        <v>0.950000000000124</v>
      </c>
      <c r="Q819" s="60" t="n">
        <v>0.850000000000062</v>
      </c>
      <c r="R819" s="61"/>
      <c r="S819" s="1"/>
      <c r="T819" s="24" t="n">
        <f aca="false">+T818-U818</f>
        <v>0</v>
      </c>
      <c r="U819" s="24"/>
      <c r="V819" s="58" t="str">
        <f aca="false">IF(ISERR(U819/T819),"-",U819/T819)</f>
        <v>-</v>
      </c>
      <c r="W819" s="24"/>
      <c r="X819" s="24"/>
      <c r="Y819" s="24"/>
      <c r="Z819" s="24"/>
      <c r="AA819" s="24" t="n">
        <f aca="false">SUM(W819:Z819)</f>
        <v>0</v>
      </c>
      <c r="AB819" s="58" t="str">
        <f aca="false">IF(ISERROR(1-(Z819/AA819)),"-",1-(Z819/AA819))</f>
        <v>-</v>
      </c>
      <c r="AC819" s="59" t="str">
        <f aca="false">IF(ISERROR(AA819/T819),"-",AA819/T819)</f>
        <v>-</v>
      </c>
      <c r="AD819" s="60" t="str">
        <f aca="false">IF(ISERROR(AA819/T819),"-",AA819/T819)</f>
        <v>-</v>
      </c>
      <c r="AE819" s="60" t="n">
        <v>0.95</v>
      </c>
      <c r="AF819" s="60" t="n">
        <v>0.85</v>
      </c>
      <c r="AG819" s="61"/>
      <c r="AH819" s="1"/>
      <c r="AI819" s="1"/>
      <c r="AJ819" s="1"/>
      <c r="AK819" s="1"/>
    </row>
    <row r="820" customFormat="false" ht="14.25" hidden="false" customHeight="true" outlineLevel="0" collapsed="false">
      <c r="A820" s="1"/>
      <c r="B820" s="66" t="s">
        <v>44</v>
      </c>
      <c r="C820" s="67" t="n">
        <v>46103</v>
      </c>
      <c r="D820" s="1"/>
      <c r="E820" s="24" t="n">
        <f aca="false">+E819-F819</f>
        <v>0</v>
      </c>
      <c r="F820" s="24"/>
      <c r="G820" s="58" t="str">
        <f aca="false">IF(ISERR(F820/E820),"-",F820/E820)</f>
        <v>-</v>
      </c>
      <c r="H820" s="24"/>
      <c r="I820" s="24"/>
      <c r="J820" s="24"/>
      <c r="K820" s="24"/>
      <c r="L820" s="24" t="n">
        <f aca="false">SUM(H820:K820)</f>
        <v>0</v>
      </c>
      <c r="M820" s="58" t="str">
        <f aca="false">IF(ISERROR(1-(K820/L820)),"-",1-(K820/L820))</f>
        <v>-</v>
      </c>
      <c r="N820" s="59" t="str">
        <f aca="false">IF(ISERROR(L820/E820),"-",L820/E820)</f>
        <v>-</v>
      </c>
      <c r="O820" s="60" t="str">
        <f aca="false">IF(ISERROR(L820/E820),"-",L820/E820)</f>
        <v>-</v>
      </c>
      <c r="P820" s="60" t="n">
        <v>0.950000000000124</v>
      </c>
      <c r="Q820" s="60" t="n">
        <v>0.850000000000062</v>
      </c>
      <c r="R820" s="61"/>
      <c r="S820" s="1"/>
      <c r="T820" s="24" t="n">
        <f aca="false">+T819-U819</f>
        <v>0</v>
      </c>
      <c r="U820" s="24"/>
      <c r="V820" s="58" t="str">
        <f aca="false">IF(ISERR(U820/T820),"-",U820/T820)</f>
        <v>-</v>
      </c>
      <c r="W820" s="24"/>
      <c r="X820" s="24"/>
      <c r="Y820" s="24"/>
      <c r="Z820" s="24"/>
      <c r="AA820" s="24" t="n">
        <f aca="false">SUM(W820:Z820)</f>
        <v>0</v>
      </c>
      <c r="AB820" s="58" t="str">
        <f aca="false">IF(ISERROR(1-(Z820/AA820)),"-",1-(Z820/AA820))</f>
        <v>-</v>
      </c>
      <c r="AC820" s="59" t="str">
        <f aca="false">IF(ISERROR(AA820/T820),"-",AA820/T820)</f>
        <v>-</v>
      </c>
      <c r="AD820" s="60" t="str">
        <f aca="false">IF(ISERROR(AA820/T820),"-",AA820/T820)</f>
        <v>-</v>
      </c>
      <c r="AE820" s="60" t="n">
        <v>0.95</v>
      </c>
      <c r="AF820" s="60" t="n">
        <v>0.85</v>
      </c>
      <c r="AG820" s="61"/>
      <c r="AH820" s="1"/>
      <c r="AI820" s="1"/>
      <c r="AJ820" s="1"/>
      <c r="AK820" s="1"/>
    </row>
    <row r="821" customFormat="false" ht="14.25" hidden="false" customHeight="true" outlineLevel="0" collapsed="false">
      <c r="A821" s="1"/>
      <c r="B821" s="66" t="s">
        <v>44</v>
      </c>
      <c r="C821" s="67" t="n">
        <v>46104</v>
      </c>
      <c r="D821" s="1"/>
      <c r="E821" s="24" t="n">
        <f aca="false">+E820-F820</f>
        <v>0</v>
      </c>
      <c r="F821" s="24"/>
      <c r="G821" s="58" t="str">
        <f aca="false">IF(ISERR(F821/E821),"-",F821/E821)</f>
        <v>-</v>
      </c>
      <c r="H821" s="24"/>
      <c r="I821" s="24"/>
      <c r="J821" s="24"/>
      <c r="K821" s="24"/>
      <c r="L821" s="24" t="n">
        <f aca="false">SUM(H821:K821)</f>
        <v>0</v>
      </c>
      <c r="M821" s="58" t="str">
        <f aca="false">IF(ISERROR(1-(K821/L821)),"-",1-(K821/L821))</f>
        <v>-</v>
      </c>
      <c r="N821" s="59" t="str">
        <f aca="false">IF(ISERROR(L821/E821),"-",L821/E821)</f>
        <v>-</v>
      </c>
      <c r="O821" s="60" t="str">
        <f aca="false">IF(ISERROR(L821/E821),"-",L821/E821)</f>
        <v>-</v>
      </c>
      <c r="P821" s="60" t="n">
        <v>0.950000000000125</v>
      </c>
      <c r="Q821" s="60" t="n">
        <v>0.850000000000062</v>
      </c>
      <c r="R821" s="61"/>
      <c r="S821" s="1"/>
      <c r="T821" s="24" t="n">
        <f aca="false">+T820-U820</f>
        <v>0</v>
      </c>
      <c r="U821" s="24"/>
      <c r="V821" s="58" t="str">
        <f aca="false">IF(ISERR(U821/T821),"-",U821/T821)</f>
        <v>-</v>
      </c>
      <c r="W821" s="24"/>
      <c r="X821" s="24"/>
      <c r="Y821" s="24"/>
      <c r="Z821" s="24"/>
      <c r="AA821" s="24" t="n">
        <f aca="false">SUM(W821:Z821)</f>
        <v>0</v>
      </c>
      <c r="AB821" s="58" t="str">
        <f aca="false">IF(ISERROR(1-(Z821/AA821)),"-",1-(Z821/AA821))</f>
        <v>-</v>
      </c>
      <c r="AC821" s="59" t="str">
        <f aca="false">IF(ISERROR(AA821/T821),"-",AA821/T821)</f>
        <v>-</v>
      </c>
      <c r="AD821" s="60" t="str">
        <f aca="false">IF(ISERROR(AA821/T821),"-",AA821/T821)</f>
        <v>-</v>
      </c>
      <c r="AE821" s="60" t="n">
        <v>0.95</v>
      </c>
      <c r="AF821" s="60" t="n">
        <v>0.85</v>
      </c>
      <c r="AG821" s="61"/>
      <c r="AH821" s="1"/>
      <c r="AI821" s="1"/>
      <c r="AJ821" s="1"/>
      <c r="AK821" s="1"/>
    </row>
    <row r="822" customFormat="false" ht="14.25" hidden="false" customHeight="true" outlineLevel="0" collapsed="false">
      <c r="A822" s="1"/>
      <c r="B822" s="66" t="s">
        <v>44</v>
      </c>
      <c r="C822" s="67" t="n">
        <v>46105</v>
      </c>
      <c r="D822" s="1"/>
      <c r="E822" s="24" t="n">
        <f aca="false">+E821-F821</f>
        <v>0</v>
      </c>
      <c r="F822" s="24"/>
      <c r="G822" s="58" t="str">
        <f aca="false">IF(ISERR(F822/E822),"-",F822/E822)</f>
        <v>-</v>
      </c>
      <c r="H822" s="24"/>
      <c r="I822" s="24"/>
      <c r="J822" s="24"/>
      <c r="K822" s="24"/>
      <c r="L822" s="24" t="n">
        <f aca="false">SUM(H822:K822)</f>
        <v>0</v>
      </c>
      <c r="M822" s="58" t="str">
        <f aca="false">IF(ISERROR(1-(K822/L822)),"-",1-(K822/L822))</f>
        <v>-</v>
      </c>
      <c r="N822" s="59" t="str">
        <f aca="false">IF(ISERROR(L822/E822),"-",L822/E822)</f>
        <v>-</v>
      </c>
      <c r="O822" s="60" t="str">
        <f aca="false">IF(ISERROR(L822/E822),"-",L822/E822)</f>
        <v>-</v>
      </c>
      <c r="P822" s="60" t="n">
        <v>0.950000000000125</v>
      </c>
      <c r="Q822" s="60" t="n">
        <v>0.850000000000062</v>
      </c>
      <c r="R822" s="61"/>
      <c r="S822" s="1"/>
      <c r="T822" s="24" t="n">
        <f aca="false">+T821-U821</f>
        <v>0</v>
      </c>
      <c r="U822" s="24"/>
      <c r="V822" s="58" t="str">
        <f aca="false">IF(ISERR(U822/T822),"-",U822/T822)</f>
        <v>-</v>
      </c>
      <c r="W822" s="24"/>
      <c r="X822" s="24"/>
      <c r="Y822" s="24"/>
      <c r="Z822" s="24"/>
      <c r="AA822" s="24" t="n">
        <f aca="false">SUM(W822:Z822)</f>
        <v>0</v>
      </c>
      <c r="AB822" s="58" t="str">
        <f aca="false">IF(ISERROR(1-(Z822/AA822)),"-",1-(Z822/AA822))</f>
        <v>-</v>
      </c>
      <c r="AC822" s="59" t="str">
        <f aca="false">IF(ISERROR(AA822/T822),"-",AA822/T822)</f>
        <v>-</v>
      </c>
      <c r="AD822" s="60" t="str">
        <f aca="false">IF(ISERROR(AA822/T822),"-",AA822/T822)</f>
        <v>-</v>
      </c>
      <c r="AE822" s="60" t="n">
        <v>0.95</v>
      </c>
      <c r="AF822" s="60" t="n">
        <v>0.85</v>
      </c>
      <c r="AG822" s="61"/>
      <c r="AH822" s="1"/>
      <c r="AI822" s="1"/>
      <c r="AJ822" s="1"/>
      <c r="AK822" s="1"/>
    </row>
    <row r="823" customFormat="false" ht="14.25" hidden="false" customHeight="true" outlineLevel="0" collapsed="false">
      <c r="A823" s="1"/>
      <c r="B823" s="66" t="s">
        <v>44</v>
      </c>
      <c r="C823" s="67" t="n">
        <v>46106</v>
      </c>
      <c r="D823" s="1"/>
      <c r="E823" s="24" t="n">
        <f aca="false">+E822-F822</f>
        <v>0</v>
      </c>
      <c r="F823" s="24"/>
      <c r="G823" s="58" t="str">
        <f aca="false">IF(ISERR(F823/E823),"-",F823/E823)</f>
        <v>-</v>
      </c>
      <c r="H823" s="24"/>
      <c r="I823" s="24"/>
      <c r="J823" s="24"/>
      <c r="K823" s="24"/>
      <c r="L823" s="24" t="n">
        <f aca="false">SUM(H823:K823)</f>
        <v>0</v>
      </c>
      <c r="M823" s="58" t="str">
        <f aca="false">IF(ISERROR(1-(K823/L823)),"-",1-(K823/L823))</f>
        <v>-</v>
      </c>
      <c r="N823" s="59" t="str">
        <f aca="false">IF(ISERROR(L823/E823),"-",L823/E823)</f>
        <v>-</v>
      </c>
      <c r="O823" s="60" t="str">
        <f aca="false">IF(ISERROR(L823/E823),"-",L823/E823)</f>
        <v>-</v>
      </c>
      <c r="P823" s="60" t="n">
        <v>0.950000000000125</v>
      </c>
      <c r="Q823" s="60" t="n">
        <v>0.850000000000063</v>
      </c>
      <c r="R823" s="61"/>
      <c r="S823" s="1"/>
      <c r="T823" s="24" t="n">
        <f aca="false">+T822-U822</f>
        <v>0</v>
      </c>
      <c r="U823" s="24"/>
      <c r="V823" s="58" t="str">
        <f aca="false">IF(ISERR(U823/T823),"-",U823/T823)</f>
        <v>-</v>
      </c>
      <c r="W823" s="24"/>
      <c r="X823" s="24"/>
      <c r="Y823" s="24"/>
      <c r="Z823" s="24"/>
      <c r="AA823" s="24" t="n">
        <f aca="false">SUM(W823:Z823)</f>
        <v>0</v>
      </c>
      <c r="AB823" s="58" t="str">
        <f aca="false">IF(ISERROR(1-(Z823/AA823)),"-",1-(Z823/AA823))</f>
        <v>-</v>
      </c>
      <c r="AC823" s="59" t="str">
        <f aca="false">IF(ISERROR(AA823/T823),"-",AA823/T823)</f>
        <v>-</v>
      </c>
      <c r="AD823" s="60" t="str">
        <f aca="false">IF(ISERROR(AA823/T823),"-",AA823/T823)</f>
        <v>-</v>
      </c>
      <c r="AE823" s="60" t="n">
        <v>0.95</v>
      </c>
      <c r="AF823" s="60" t="n">
        <v>0.85</v>
      </c>
      <c r="AG823" s="61"/>
      <c r="AH823" s="1"/>
      <c r="AI823" s="1"/>
      <c r="AJ823" s="1"/>
      <c r="AK823" s="1"/>
    </row>
    <row r="824" customFormat="false" ht="14.25" hidden="false" customHeight="true" outlineLevel="0" collapsed="false">
      <c r="A824" s="1"/>
      <c r="B824" s="66" t="s">
        <v>44</v>
      </c>
      <c r="C824" s="67" t="n">
        <v>46107</v>
      </c>
      <c r="D824" s="1"/>
      <c r="E824" s="24" t="n">
        <f aca="false">+E823-F823</f>
        <v>0</v>
      </c>
      <c r="F824" s="24"/>
      <c r="G824" s="58" t="str">
        <f aca="false">IF(ISERR(F824/E824),"-",F824/E824)</f>
        <v>-</v>
      </c>
      <c r="H824" s="24"/>
      <c r="I824" s="24"/>
      <c r="J824" s="24"/>
      <c r="K824" s="24"/>
      <c r="L824" s="24" t="n">
        <f aca="false">SUM(H824:K824)</f>
        <v>0</v>
      </c>
      <c r="M824" s="58" t="str">
        <f aca="false">IF(ISERROR(1-(K824/L824)),"-",1-(K824/L824))</f>
        <v>-</v>
      </c>
      <c r="N824" s="59" t="str">
        <f aca="false">IF(ISERROR(L824/E824),"-",L824/E824)</f>
        <v>-</v>
      </c>
      <c r="O824" s="60" t="str">
        <f aca="false">IF(ISERROR(L824/E824),"-",L824/E824)</f>
        <v>-</v>
      </c>
      <c r="P824" s="60" t="n">
        <v>0.950000000000125</v>
      </c>
      <c r="Q824" s="60" t="n">
        <v>0.850000000000063</v>
      </c>
      <c r="R824" s="61"/>
      <c r="S824" s="1"/>
      <c r="T824" s="24" t="n">
        <f aca="false">+T823-U823</f>
        <v>0</v>
      </c>
      <c r="U824" s="24"/>
      <c r="V824" s="58" t="str">
        <f aca="false">IF(ISERR(U824/T824),"-",U824/T824)</f>
        <v>-</v>
      </c>
      <c r="W824" s="24"/>
      <c r="X824" s="24"/>
      <c r="Y824" s="24"/>
      <c r="Z824" s="24"/>
      <c r="AA824" s="24" t="n">
        <f aca="false">SUM(W824:Z824)</f>
        <v>0</v>
      </c>
      <c r="AB824" s="58" t="str">
        <f aca="false">IF(ISERROR(1-(Z824/AA824)),"-",1-(Z824/AA824))</f>
        <v>-</v>
      </c>
      <c r="AC824" s="59" t="str">
        <f aca="false">IF(ISERROR(AA824/T824),"-",AA824/T824)</f>
        <v>-</v>
      </c>
      <c r="AD824" s="60" t="str">
        <f aca="false">IF(ISERROR(AA824/T824),"-",AA824/T824)</f>
        <v>-</v>
      </c>
      <c r="AE824" s="60" t="n">
        <v>0.95</v>
      </c>
      <c r="AF824" s="60" t="n">
        <v>0.85</v>
      </c>
      <c r="AG824" s="61"/>
      <c r="AH824" s="1"/>
      <c r="AI824" s="1"/>
      <c r="AJ824" s="1"/>
      <c r="AK824" s="1"/>
    </row>
    <row r="825" customFormat="false" ht="14.25" hidden="false" customHeight="true" outlineLevel="0" collapsed="false">
      <c r="A825" s="1"/>
      <c r="B825" s="66" t="s">
        <v>44</v>
      </c>
      <c r="C825" s="67" t="n">
        <v>46108</v>
      </c>
      <c r="D825" s="1"/>
      <c r="E825" s="24" t="n">
        <f aca="false">+E824-F824</f>
        <v>0</v>
      </c>
      <c r="F825" s="24"/>
      <c r="G825" s="58" t="str">
        <f aca="false">IF(ISERR(F825/E825),"-",F825/E825)</f>
        <v>-</v>
      </c>
      <c r="H825" s="24"/>
      <c r="I825" s="24"/>
      <c r="J825" s="24"/>
      <c r="K825" s="24"/>
      <c r="L825" s="24" t="n">
        <f aca="false">SUM(H825:K825)</f>
        <v>0</v>
      </c>
      <c r="M825" s="58" t="str">
        <f aca="false">IF(ISERROR(1-(K825/L825)),"-",1-(K825/L825))</f>
        <v>-</v>
      </c>
      <c r="N825" s="59" t="str">
        <f aca="false">IF(ISERROR(L825/E825),"-",L825/E825)</f>
        <v>-</v>
      </c>
      <c r="O825" s="60" t="str">
        <f aca="false">IF(ISERROR(L825/E825),"-",L825/E825)</f>
        <v>-</v>
      </c>
      <c r="P825" s="60" t="n">
        <v>0.950000000000125</v>
      </c>
      <c r="Q825" s="60" t="n">
        <v>0.850000000000063</v>
      </c>
      <c r="R825" s="61"/>
      <c r="S825" s="1"/>
      <c r="T825" s="24" t="n">
        <f aca="false">+T824-U824</f>
        <v>0</v>
      </c>
      <c r="U825" s="24"/>
      <c r="V825" s="58" t="str">
        <f aca="false">IF(ISERR(U825/T825),"-",U825/T825)</f>
        <v>-</v>
      </c>
      <c r="W825" s="24"/>
      <c r="X825" s="24"/>
      <c r="Y825" s="24"/>
      <c r="Z825" s="24"/>
      <c r="AA825" s="24" t="n">
        <f aca="false">SUM(W825:Z825)</f>
        <v>0</v>
      </c>
      <c r="AB825" s="58" t="str">
        <f aca="false">IF(ISERROR(1-(Z825/AA825)),"-",1-(Z825/AA825))</f>
        <v>-</v>
      </c>
      <c r="AC825" s="59" t="str">
        <f aca="false">IF(ISERROR(AA825/T825),"-",AA825/T825)</f>
        <v>-</v>
      </c>
      <c r="AD825" s="60" t="str">
        <f aca="false">IF(ISERROR(AA825/T825),"-",AA825/T825)</f>
        <v>-</v>
      </c>
      <c r="AE825" s="60" t="n">
        <v>0.95</v>
      </c>
      <c r="AF825" s="60" t="n">
        <v>0.85</v>
      </c>
      <c r="AG825" s="61"/>
      <c r="AH825" s="1"/>
      <c r="AI825" s="1"/>
      <c r="AJ825" s="1"/>
      <c r="AK825" s="1"/>
    </row>
    <row r="826" customFormat="false" ht="14.25" hidden="false" customHeight="true" outlineLevel="0" collapsed="false">
      <c r="A826" s="1"/>
      <c r="B826" s="66" t="s">
        <v>44</v>
      </c>
      <c r="C826" s="67" t="n">
        <v>46109</v>
      </c>
      <c r="D826" s="1"/>
      <c r="E826" s="24" t="n">
        <f aca="false">+E825-F825</f>
        <v>0</v>
      </c>
      <c r="F826" s="24"/>
      <c r="G826" s="58" t="str">
        <f aca="false">IF(ISERR(F826/E826),"-",F826/E826)</f>
        <v>-</v>
      </c>
      <c r="H826" s="24"/>
      <c r="I826" s="24"/>
      <c r="J826" s="24"/>
      <c r="K826" s="24"/>
      <c r="L826" s="24" t="n">
        <f aca="false">SUM(H826:K826)</f>
        <v>0</v>
      </c>
      <c r="M826" s="58" t="str">
        <f aca="false">IF(ISERROR(1-(K826/L826)),"-",1-(K826/L826))</f>
        <v>-</v>
      </c>
      <c r="N826" s="59" t="str">
        <f aca="false">IF(ISERROR(L826/E826),"-",L826/E826)</f>
        <v>-</v>
      </c>
      <c r="O826" s="60" t="str">
        <f aca="false">IF(ISERROR(L826/E826),"-",L826/E826)</f>
        <v>-</v>
      </c>
      <c r="P826" s="60" t="n">
        <v>0.950000000000125</v>
      </c>
      <c r="Q826" s="60" t="n">
        <v>0.850000000000063</v>
      </c>
      <c r="R826" s="61"/>
      <c r="S826" s="1"/>
      <c r="T826" s="24" t="n">
        <f aca="false">+T825-U825</f>
        <v>0</v>
      </c>
      <c r="U826" s="24"/>
      <c r="V826" s="58" t="str">
        <f aca="false">IF(ISERR(U826/T826),"-",U826/T826)</f>
        <v>-</v>
      </c>
      <c r="W826" s="24"/>
      <c r="X826" s="24"/>
      <c r="Y826" s="24"/>
      <c r="Z826" s="24"/>
      <c r="AA826" s="24" t="n">
        <f aca="false">SUM(W826:Z826)</f>
        <v>0</v>
      </c>
      <c r="AB826" s="58" t="str">
        <f aca="false">IF(ISERROR(1-(Z826/AA826)),"-",1-(Z826/AA826))</f>
        <v>-</v>
      </c>
      <c r="AC826" s="59" t="str">
        <f aca="false">IF(ISERROR(AA826/T826),"-",AA826/T826)</f>
        <v>-</v>
      </c>
      <c r="AD826" s="60" t="str">
        <f aca="false">IF(ISERROR(AA826/T826),"-",AA826/T826)</f>
        <v>-</v>
      </c>
      <c r="AE826" s="60" t="n">
        <v>0.95</v>
      </c>
      <c r="AF826" s="60" t="n">
        <v>0.85</v>
      </c>
      <c r="AG826" s="61"/>
      <c r="AH826" s="1"/>
      <c r="AI826" s="1"/>
      <c r="AJ826" s="1"/>
      <c r="AK826" s="1"/>
    </row>
    <row r="827" customFormat="false" ht="14.25" hidden="false" customHeight="true" outlineLevel="0" collapsed="false">
      <c r="A827" s="1"/>
      <c r="B827" s="66" t="s">
        <v>44</v>
      </c>
      <c r="C827" s="67" t="n">
        <v>46110</v>
      </c>
      <c r="D827" s="1"/>
      <c r="E827" s="24" t="n">
        <f aca="false">+E826-F826</f>
        <v>0</v>
      </c>
      <c r="F827" s="24"/>
      <c r="G827" s="58" t="str">
        <f aca="false">IF(ISERR(F827/E827),"-",F827/E827)</f>
        <v>-</v>
      </c>
      <c r="H827" s="24"/>
      <c r="I827" s="24"/>
      <c r="J827" s="24"/>
      <c r="K827" s="24"/>
      <c r="L827" s="24" t="n">
        <f aca="false">SUM(H827:K827)</f>
        <v>0</v>
      </c>
      <c r="M827" s="58" t="str">
        <f aca="false">IF(ISERROR(1-(K827/L827)),"-",1-(K827/L827))</f>
        <v>-</v>
      </c>
      <c r="N827" s="59" t="str">
        <f aca="false">IF(ISERROR(L827/E827),"-",L827/E827)</f>
        <v>-</v>
      </c>
      <c r="O827" s="60" t="str">
        <f aca="false">IF(ISERROR(L827/E827),"-",L827/E827)</f>
        <v>-</v>
      </c>
      <c r="P827" s="60" t="n">
        <v>0.950000000000126</v>
      </c>
      <c r="Q827" s="60" t="n">
        <v>0.850000000000063</v>
      </c>
      <c r="R827" s="61"/>
      <c r="S827" s="1"/>
      <c r="T827" s="24" t="n">
        <f aca="false">+T826-U826</f>
        <v>0</v>
      </c>
      <c r="U827" s="24"/>
      <c r="V827" s="58" t="str">
        <f aca="false">IF(ISERR(U827/T827),"-",U827/T827)</f>
        <v>-</v>
      </c>
      <c r="W827" s="24"/>
      <c r="X827" s="24"/>
      <c r="Y827" s="24"/>
      <c r="Z827" s="24"/>
      <c r="AA827" s="24" t="n">
        <f aca="false">SUM(W827:Z827)</f>
        <v>0</v>
      </c>
      <c r="AB827" s="58" t="str">
        <f aca="false">IF(ISERROR(1-(Z827/AA827)),"-",1-(Z827/AA827))</f>
        <v>-</v>
      </c>
      <c r="AC827" s="59" t="str">
        <f aca="false">IF(ISERROR(AA827/T827),"-",AA827/T827)</f>
        <v>-</v>
      </c>
      <c r="AD827" s="60" t="str">
        <f aca="false">IF(ISERROR(AA827/T827),"-",AA827/T827)</f>
        <v>-</v>
      </c>
      <c r="AE827" s="60" t="n">
        <v>0.95</v>
      </c>
      <c r="AF827" s="60" t="n">
        <v>0.85</v>
      </c>
      <c r="AG827" s="61"/>
      <c r="AH827" s="1"/>
      <c r="AI827" s="1"/>
      <c r="AJ827" s="1"/>
      <c r="AK827" s="1"/>
    </row>
    <row r="828" customFormat="false" ht="14.25" hidden="false" customHeight="true" outlineLevel="0" collapsed="false">
      <c r="A828" s="1"/>
      <c r="B828" s="66" t="s">
        <v>44</v>
      </c>
      <c r="C828" s="67" t="n">
        <v>46111</v>
      </c>
      <c r="D828" s="1"/>
      <c r="E828" s="24" t="n">
        <f aca="false">+E827-F827</f>
        <v>0</v>
      </c>
      <c r="F828" s="24"/>
      <c r="G828" s="58" t="str">
        <f aca="false">IF(ISERR(F828/E828),"-",F828/E828)</f>
        <v>-</v>
      </c>
      <c r="H828" s="24"/>
      <c r="I828" s="24"/>
      <c r="J828" s="24"/>
      <c r="K828" s="24"/>
      <c r="L828" s="24" t="n">
        <f aca="false">SUM(H828:K828)</f>
        <v>0</v>
      </c>
      <c r="M828" s="58" t="str">
        <f aca="false">IF(ISERROR(1-(K828/L828)),"-",1-(K828/L828))</f>
        <v>-</v>
      </c>
      <c r="N828" s="59" t="str">
        <f aca="false">IF(ISERROR(L828/E828),"-",L828/E828)</f>
        <v>-</v>
      </c>
      <c r="O828" s="60" t="str">
        <f aca="false">IF(ISERROR(L828/E828),"-",L828/E828)</f>
        <v>-</v>
      </c>
      <c r="P828" s="60" t="n">
        <v>0.950000000000126</v>
      </c>
      <c r="Q828" s="60" t="n">
        <v>0.850000000000063</v>
      </c>
      <c r="R828" s="61"/>
      <c r="S828" s="1"/>
      <c r="T828" s="24" t="n">
        <f aca="false">+T827-U827</f>
        <v>0</v>
      </c>
      <c r="U828" s="24"/>
      <c r="V828" s="58" t="str">
        <f aca="false">IF(ISERR(U828/T828),"-",U828/T828)</f>
        <v>-</v>
      </c>
      <c r="W828" s="24"/>
      <c r="X828" s="24"/>
      <c r="Y828" s="24"/>
      <c r="Z828" s="24"/>
      <c r="AA828" s="24" t="n">
        <f aca="false">SUM(W828:Z828)</f>
        <v>0</v>
      </c>
      <c r="AB828" s="58" t="str">
        <f aca="false">IF(ISERROR(1-(Z828/AA828)),"-",1-(Z828/AA828))</f>
        <v>-</v>
      </c>
      <c r="AC828" s="59" t="str">
        <f aca="false">IF(ISERROR(AA828/T828),"-",AA828/T828)</f>
        <v>-</v>
      </c>
      <c r="AD828" s="60" t="str">
        <f aca="false">IF(ISERROR(AA828/T828),"-",AA828/T828)</f>
        <v>-</v>
      </c>
      <c r="AE828" s="60" t="n">
        <v>0.95</v>
      </c>
      <c r="AF828" s="60" t="n">
        <v>0.85</v>
      </c>
      <c r="AG828" s="61"/>
      <c r="AH828" s="1"/>
      <c r="AI828" s="1"/>
      <c r="AJ828" s="1"/>
      <c r="AK828" s="1"/>
    </row>
    <row r="829" customFormat="false" ht="14.25" hidden="false" customHeight="true" outlineLevel="0" collapsed="false">
      <c r="A829" s="1"/>
      <c r="B829" s="66" t="s">
        <v>44</v>
      </c>
      <c r="C829" s="67" t="n">
        <v>46112</v>
      </c>
      <c r="D829" s="1"/>
      <c r="E829" s="24" t="n">
        <f aca="false">+E828-F828</f>
        <v>0</v>
      </c>
      <c r="F829" s="24"/>
      <c r="G829" s="58" t="str">
        <f aca="false">IF(ISERR(F829/E829),"-",F829/E829)</f>
        <v>-</v>
      </c>
      <c r="H829" s="24"/>
      <c r="I829" s="24"/>
      <c r="J829" s="24"/>
      <c r="K829" s="24"/>
      <c r="L829" s="24" t="n">
        <f aca="false">SUM(H829:K829)</f>
        <v>0</v>
      </c>
      <c r="M829" s="58" t="str">
        <f aca="false">IF(ISERROR(1-(K829/L829)),"-",1-(K829/L829))</f>
        <v>-</v>
      </c>
      <c r="N829" s="59" t="str">
        <f aca="false">IF(ISERROR(L829/E829),"-",L829/E829)</f>
        <v>-</v>
      </c>
      <c r="O829" s="60" t="str">
        <f aca="false">IF(ISERROR(L829/E829),"-",L829/E829)</f>
        <v>-</v>
      </c>
      <c r="P829" s="60" t="n">
        <v>0.950000000000126</v>
      </c>
      <c r="Q829" s="60" t="n">
        <v>0.850000000000063</v>
      </c>
      <c r="R829" s="61"/>
      <c r="S829" s="1"/>
      <c r="T829" s="24" t="n">
        <f aca="false">+T828-U828</f>
        <v>0</v>
      </c>
      <c r="U829" s="24"/>
      <c r="V829" s="58" t="str">
        <f aca="false">IF(ISERR(U829/T829),"-",U829/T829)</f>
        <v>-</v>
      </c>
      <c r="W829" s="24"/>
      <c r="X829" s="24"/>
      <c r="Y829" s="24"/>
      <c r="Z829" s="24"/>
      <c r="AA829" s="24" t="n">
        <f aca="false">SUM(W829:Z829)</f>
        <v>0</v>
      </c>
      <c r="AB829" s="58" t="str">
        <f aca="false">IF(ISERROR(1-(Z829/AA829)),"-",1-(Z829/AA829))</f>
        <v>-</v>
      </c>
      <c r="AC829" s="59" t="str">
        <f aca="false">IF(ISERROR(AA829/T829),"-",AA829/T829)</f>
        <v>-</v>
      </c>
      <c r="AD829" s="60" t="str">
        <f aca="false">IF(ISERROR(AA829/T829),"-",AA829/T829)</f>
        <v>-</v>
      </c>
      <c r="AE829" s="60" t="n">
        <v>0.95</v>
      </c>
      <c r="AF829" s="60" t="n">
        <v>0.85</v>
      </c>
      <c r="AG829" s="61"/>
      <c r="AH829" s="1"/>
      <c r="AI829" s="1"/>
      <c r="AJ829" s="1"/>
      <c r="AK829" s="1"/>
    </row>
    <row r="830" customFormat="false" ht="14.25" hidden="false" customHeight="true" outlineLevel="0" collapsed="false">
      <c r="A830" s="1"/>
      <c r="B830" s="66" t="s">
        <v>45</v>
      </c>
      <c r="C830" s="67" t="n">
        <v>46113</v>
      </c>
      <c r="D830" s="1"/>
      <c r="E830" s="24" t="n">
        <f aca="false">+E829-F829</f>
        <v>0</v>
      </c>
      <c r="F830" s="24"/>
      <c r="G830" s="58" t="str">
        <f aca="false">IF(ISERR(F830/E830),"-",F830/E830)</f>
        <v>-</v>
      </c>
      <c r="H830" s="24"/>
      <c r="I830" s="24"/>
      <c r="J830" s="24"/>
      <c r="K830" s="24"/>
      <c r="L830" s="24" t="n">
        <f aca="false">SUM(H830:K830)</f>
        <v>0</v>
      </c>
      <c r="M830" s="58" t="str">
        <f aca="false">IF(ISERROR(1-(K830/L830)),"-",1-(K830/L830))</f>
        <v>-</v>
      </c>
      <c r="N830" s="59" t="str">
        <f aca="false">IF(ISERROR(L830/E830),"-",L830/E830)</f>
        <v>-</v>
      </c>
      <c r="O830" s="60" t="str">
        <f aca="false">IF(ISERROR(L830/E830),"-",L830/E830)</f>
        <v>-</v>
      </c>
      <c r="P830" s="60" t="n">
        <v>0.950000000000126</v>
      </c>
      <c r="Q830" s="60" t="n">
        <v>0.850000000000063</v>
      </c>
      <c r="R830" s="61"/>
      <c r="S830" s="1"/>
      <c r="T830" s="24" t="n">
        <f aca="false">+T829-U829</f>
        <v>0</v>
      </c>
      <c r="U830" s="24"/>
      <c r="V830" s="58" t="str">
        <f aca="false">IF(ISERR(U830/T830),"-",U830/T830)</f>
        <v>-</v>
      </c>
      <c r="W830" s="24"/>
      <c r="X830" s="24"/>
      <c r="Y830" s="24"/>
      <c r="Z830" s="24"/>
      <c r="AA830" s="24" t="n">
        <f aca="false">SUM(W830:Z830)</f>
        <v>0</v>
      </c>
      <c r="AB830" s="58" t="str">
        <f aca="false">IF(ISERROR(1-(Z830/AA830)),"-",1-(Z830/AA830))</f>
        <v>-</v>
      </c>
      <c r="AC830" s="59" t="str">
        <f aca="false">IF(ISERROR(AA830/T830),"-",AA830/T830)</f>
        <v>-</v>
      </c>
      <c r="AD830" s="60" t="str">
        <f aca="false">IF(ISERROR(AA830/T830),"-",AA830/T830)</f>
        <v>-</v>
      </c>
      <c r="AE830" s="60" t="n">
        <v>0.95</v>
      </c>
      <c r="AF830" s="60" t="n">
        <v>0.85</v>
      </c>
      <c r="AG830" s="61"/>
      <c r="AH830" s="1"/>
      <c r="AI830" s="1"/>
      <c r="AJ830" s="1"/>
      <c r="AK830" s="1"/>
    </row>
    <row r="831" customFormat="false" ht="14.25" hidden="false" customHeight="true" outlineLevel="0" collapsed="false">
      <c r="A831" s="1"/>
      <c r="B831" s="66" t="s">
        <v>45</v>
      </c>
      <c r="C831" s="67" t="n">
        <v>46114</v>
      </c>
      <c r="D831" s="1"/>
      <c r="E831" s="24" t="n">
        <f aca="false">+E830-F830</f>
        <v>0</v>
      </c>
      <c r="F831" s="24"/>
      <c r="G831" s="58" t="str">
        <f aca="false">IF(ISERR(F831/E831),"-",F831/E831)</f>
        <v>-</v>
      </c>
      <c r="H831" s="24"/>
      <c r="I831" s="24"/>
      <c r="J831" s="24"/>
      <c r="K831" s="24"/>
      <c r="L831" s="24" t="n">
        <f aca="false">SUM(H831:K831)</f>
        <v>0</v>
      </c>
      <c r="M831" s="58" t="str">
        <f aca="false">IF(ISERROR(1-(K831/L831)),"-",1-(K831/L831))</f>
        <v>-</v>
      </c>
      <c r="N831" s="59" t="str">
        <f aca="false">IF(ISERROR(L831/E831),"-",L831/E831)</f>
        <v>-</v>
      </c>
      <c r="O831" s="60" t="str">
        <f aca="false">IF(ISERROR(L831/E831),"-",L831/E831)</f>
        <v>-</v>
      </c>
      <c r="P831" s="60" t="n">
        <v>0.950000000000126</v>
      </c>
      <c r="Q831" s="60" t="n">
        <v>0.850000000000063</v>
      </c>
      <c r="R831" s="61"/>
      <c r="S831" s="1"/>
      <c r="T831" s="24" t="n">
        <f aca="false">+T830-U830</f>
        <v>0</v>
      </c>
      <c r="U831" s="24"/>
      <c r="V831" s="58" t="str">
        <f aca="false">IF(ISERR(U831/T831),"-",U831/T831)</f>
        <v>-</v>
      </c>
      <c r="W831" s="24"/>
      <c r="X831" s="24"/>
      <c r="Y831" s="24"/>
      <c r="Z831" s="24"/>
      <c r="AA831" s="24" t="n">
        <f aca="false">SUM(W831:Z831)</f>
        <v>0</v>
      </c>
      <c r="AB831" s="58" t="str">
        <f aca="false">IF(ISERROR(1-(Z831/AA831)),"-",1-(Z831/AA831))</f>
        <v>-</v>
      </c>
      <c r="AC831" s="59" t="str">
        <f aca="false">IF(ISERROR(AA831/T831),"-",AA831/T831)</f>
        <v>-</v>
      </c>
      <c r="AD831" s="60" t="str">
        <f aca="false">IF(ISERROR(AA831/T831),"-",AA831/T831)</f>
        <v>-</v>
      </c>
      <c r="AE831" s="60" t="n">
        <v>0.95</v>
      </c>
      <c r="AF831" s="60" t="n">
        <v>0.85</v>
      </c>
      <c r="AG831" s="61"/>
      <c r="AH831" s="1"/>
      <c r="AI831" s="1"/>
      <c r="AJ831" s="1"/>
      <c r="AK831" s="1"/>
    </row>
    <row r="832" customFormat="false" ht="14.25" hidden="false" customHeight="true" outlineLevel="0" collapsed="false">
      <c r="A832" s="1"/>
      <c r="B832" s="66" t="s">
        <v>45</v>
      </c>
      <c r="C832" s="67" t="n">
        <v>46115</v>
      </c>
      <c r="D832" s="1"/>
      <c r="E832" s="24" t="n">
        <f aca="false">+E831-F831</f>
        <v>0</v>
      </c>
      <c r="F832" s="24"/>
      <c r="G832" s="58" t="str">
        <f aca="false">IF(ISERR(F832/E832),"-",F832/E832)</f>
        <v>-</v>
      </c>
      <c r="H832" s="24"/>
      <c r="I832" s="24"/>
      <c r="J832" s="24"/>
      <c r="K832" s="24"/>
      <c r="L832" s="24" t="n">
        <f aca="false">SUM(H832:K832)</f>
        <v>0</v>
      </c>
      <c r="M832" s="58" t="str">
        <f aca="false">IF(ISERROR(1-(K832/L832)),"-",1-(K832/L832))</f>
        <v>-</v>
      </c>
      <c r="N832" s="59" t="str">
        <f aca="false">IF(ISERROR(L832/E832),"-",L832/E832)</f>
        <v>-</v>
      </c>
      <c r="O832" s="60" t="str">
        <f aca="false">IF(ISERROR(L832/E832),"-",L832/E832)</f>
        <v>-</v>
      </c>
      <c r="P832" s="60" t="n">
        <v>0.950000000000126</v>
      </c>
      <c r="Q832" s="60" t="n">
        <v>0.850000000000063</v>
      </c>
      <c r="R832" s="61"/>
      <c r="S832" s="1"/>
      <c r="T832" s="24" t="n">
        <f aca="false">+T831-U831</f>
        <v>0</v>
      </c>
      <c r="U832" s="24"/>
      <c r="V832" s="58" t="str">
        <f aca="false">IF(ISERR(U832/T832),"-",U832/T832)</f>
        <v>-</v>
      </c>
      <c r="W832" s="24"/>
      <c r="X832" s="24"/>
      <c r="Y832" s="24"/>
      <c r="Z832" s="24"/>
      <c r="AA832" s="24" t="n">
        <f aca="false">SUM(W832:Z832)</f>
        <v>0</v>
      </c>
      <c r="AB832" s="58" t="str">
        <f aca="false">IF(ISERROR(1-(Z832/AA832)),"-",1-(Z832/AA832))</f>
        <v>-</v>
      </c>
      <c r="AC832" s="59" t="str">
        <f aca="false">IF(ISERROR(AA832/T832),"-",AA832/T832)</f>
        <v>-</v>
      </c>
      <c r="AD832" s="60" t="str">
        <f aca="false">IF(ISERROR(AA832/T832),"-",AA832/T832)</f>
        <v>-</v>
      </c>
      <c r="AE832" s="60" t="n">
        <v>0.95</v>
      </c>
      <c r="AF832" s="60" t="n">
        <v>0.85</v>
      </c>
      <c r="AG832" s="61"/>
      <c r="AH832" s="1"/>
      <c r="AI832" s="1"/>
      <c r="AJ832" s="1"/>
      <c r="AK832" s="1"/>
    </row>
    <row r="833" customFormat="false" ht="14.25" hidden="false" customHeight="true" outlineLevel="0" collapsed="false">
      <c r="A833" s="1"/>
      <c r="B833" s="66" t="s">
        <v>45</v>
      </c>
      <c r="C833" s="67" t="n">
        <v>46116</v>
      </c>
      <c r="D833" s="1"/>
      <c r="E833" s="24" t="n">
        <f aca="false">+E832-F832</f>
        <v>0</v>
      </c>
      <c r="F833" s="24"/>
      <c r="G833" s="58" t="str">
        <f aca="false">IF(ISERR(F833/E833),"-",F833/E833)</f>
        <v>-</v>
      </c>
      <c r="H833" s="24"/>
      <c r="I833" s="24"/>
      <c r="J833" s="24"/>
      <c r="K833" s="24"/>
      <c r="L833" s="24" t="n">
        <f aca="false">SUM(H833:K833)</f>
        <v>0</v>
      </c>
      <c r="M833" s="58" t="str">
        <f aca="false">IF(ISERROR(1-(K833/L833)),"-",1-(K833/L833))</f>
        <v>-</v>
      </c>
      <c r="N833" s="59" t="str">
        <f aca="false">IF(ISERROR(L833/E833),"-",L833/E833)</f>
        <v>-</v>
      </c>
      <c r="O833" s="60" t="str">
        <f aca="false">IF(ISERROR(L833/E833),"-",L833/E833)</f>
        <v>-</v>
      </c>
      <c r="P833" s="60" t="n">
        <v>0.950000000000126</v>
      </c>
      <c r="Q833" s="60" t="n">
        <v>0.850000000000063</v>
      </c>
      <c r="R833" s="61"/>
      <c r="S833" s="1"/>
      <c r="T833" s="24" t="n">
        <f aca="false">+T832-U832</f>
        <v>0</v>
      </c>
      <c r="U833" s="24"/>
      <c r="V833" s="58" t="str">
        <f aca="false">IF(ISERR(U833/T833),"-",U833/T833)</f>
        <v>-</v>
      </c>
      <c r="W833" s="24"/>
      <c r="X833" s="24"/>
      <c r="Y833" s="24"/>
      <c r="Z833" s="24"/>
      <c r="AA833" s="24" t="n">
        <f aca="false">SUM(W833:Z833)</f>
        <v>0</v>
      </c>
      <c r="AB833" s="58" t="str">
        <f aca="false">IF(ISERROR(1-(Z833/AA833)),"-",1-(Z833/AA833))</f>
        <v>-</v>
      </c>
      <c r="AC833" s="59" t="str">
        <f aca="false">IF(ISERROR(AA833/T833),"-",AA833/T833)</f>
        <v>-</v>
      </c>
      <c r="AD833" s="60" t="str">
        <f aca="false">IF(ISERROR(AA833/T833),"-",AA833/T833)</f>
        <v>-</v>
      </c>
      <c r="AE833" s="60" t="n">
        <v>0.95</v>
      </c>
      <c r="AF833" s="60" t="n">
        <v>0.85</v>
      </c>
      <c r="AG833" s="61"/>
      <c r="AH833" s="1"/>
      <c r="AI833" s="1"/>
      <c r="AJ833" s="1"/>
      <c r="AK833" s="1"/>
    </row>
    <row r="834" customFormat="false" ht="14.25" hidden="false" customHeight="true" outlineLevel="0" collapsed="false">
      <c r="A834" s="1"/>
      <c r="B834" s="66" t="s">
        <v>45</v>
      </c>
      <c r="C834" s="67" t="n">
        <v>46117</v>
      </c>
      <c r="D834" s="1"/>
      <c r="E834" s="24" t="n">
        <f aca="false">+E833-F833</f>
        <v>0</v>
      </c>
      <c r="F834" s="24"/>
      <c r="G834" s="58" t="str">
        <f aca="false">IF(ISERR(F834/E834),"-",F834/E834)</f>
        <v>-</v>
      </c>
      <c r="H834" s="24"/>
      <c r="I834" s="24"/>
      <c r="J834" s="24"/>
      <c r="K834" s="24"/>
      <c r="L834" s="24" t="n">
        <f aca="false">SUM(H834:K834)</f>
        <v>0</v>
      </c>
      <c r="M834" s="58" t="str">
        <f aca="false">IF(ISERROR(1-(K834/L834)),"-",1-(K834/L834))</f>
        <v>-</v>
      </c>
      <c r="N834" s="59" t="str">
        <f aca="false">IF(ISERROR(L834/E834),"-",L834/E834)</f>
        <v>-</v>
      </c>
      <c r="O834" s="60" t="str">
        <f aca="false">IF(ISERROR(L834/E834),"-",L834/E834)</f>
        <v>-</v>
      </c>
      <c r="P834" s="60" t="n">
        <v>0.950000000000127</v>
      </c>
      <c r="Q834" s="60" t="n">
        <v>0.850000000000063</v>
      </c>
      <c r="R834" s="61"/>
      <c r="S834" s="1"/>
      <c r="T834" s="24" t="n">
        <f aca="false">+T833-U833</f>
        <v>0</v>
      </c>
      <c r="U834" s="24"/>
      <c r="V834" s="58" t="str">
        <f aca="false">IF(ISERR(U834/T834),"-",U834/T834)</f>
        <v>-</v>
      </c>
      <c r="W834" s="24"/>
      <c r="X834" s="24"/>
      <c r="Y834" s="24"/>
      <c r="Z834" s="24"/>
      <c r="AA834" s="24" t="n">
        <f aca="false">SUM(W834:Z834)</f>
        <v>0</v>
      </c>
      <c r="AB834" s="58" t="str">
        <f aca="false">IF(ISERROR(1-(Z834/AA834)),"-",1-(Z834/AA834))</f>
        <v>-</v>
      </c>
      <c r="AC834" s="59" t="str">
        <f aca="false">IF(ISERROR(AA834/T834),"-",AA834/T834)</f>
        <v>-</v>
      </c>
      <c r="AD834" s="60" t="str">
        <f aca="false">IF(ISERROR(AA834/T834),"-",AA834/T834)</f>
        <v>-</v>
      </c>
      <c r="AE834" s="60" t="n">
        <v>0.95</v>
      </c>
      <c r="AF834" s="60" t="n">
        <v>0.85</v>
      </c>
      <c r="AG834" s="61"/>
      <c r="AH834" s="1"/>
      <c r="AI834" s="1"/>
      <c r="AJ834" s="1"/>
      <c r="AK834" s="1"/>
    </row>
    <row r="835" customFormat="false" ht="14.25" hidden="false" customHeight="true" outlineLevel="0" collapsed="false">
      <c r="A835" s="1"/>
      <c r="B835" s="66" t="s">
        <v>45</v>
      </c>
      <c r="C835" s="67" t="n">
        <v>46118</v>
      </c>
      <c r="D835" s="1"/>
      <c r="E835" s="24" t="n">
        <f aca="false">+E834-F834</f>
        <v>0</v>
      </c>
      <c r="F835" s="24"/>
      <c r="G835" s="58" t="str">
        <f aca="false">IF(ISERR(F835/E835),"-",F835/E835)</f>
        <v>-</v>
      </c>
      <c r="H835" s="24"/>
      <c r="I835" s="24"/>
      <c r="J835" s="24"/>
      <c r="K835" s="24"/>
      <c r="L835" s="24" t="n">
        <f aca="false">SUM(H835:K835)</f>
        <v>0</v>
      </c>
      <c r="M835" s="58" t="str">
        <f aca="false">IF(ISERROR(1-(K835/L835)),"-",1-(K835/L835))</f>
        <v>-</v>
      </c>
      <c r="N835" s="59" t="str">
        <f aca="false">IF(ISERROR(L835/E835),"-",L835/E835)</f>
        <v>-</v>
      </c>
      <c r="O835" s="60" t="str">
        <f aca="false">IF(ISERROR(L835/E835),"-",L835/E835)</f>
        <v>-</v>
      </c>
      <c r="P835" s="60" t="n">
        <v>0.950000000000127</v>
      </c>
      <c r="Q835" s="60" t="n">
        <v>0.850000000000063</v>
      </c>
      <c r="R835" s="61"/>
      <c r="S835" s="1"/>
      <c r="T835" s="24" t="n">
        <f aca="false">+T834-U834</f>
        <v>0</v>
      </c>
      <c r="U835" s="24"/>
      <c r="V835" s="58" t="str">
        <f aca="false">IF(ISERR(U835/T835),"-",U835/T835)</f>
        <v>-</v>
      </c>
      <c r="W835" s="24"/>
      <c r="X835" s="24"/>
      <c r="Y835" s="24"/>
      <c r="Z835" s="24"/>
      <c r="AA835" s="24" t="n">
        <f aca="false">SUM(W835:Z835)</f>
        <v>0</v>
      </c>
      <c r="AB835" s="58" t="str">
        <f aca="false">IF(ISERROR(1-(Z835/AA835)),"-",1-(Z835/AA835))</f>
        <v>-</v>
      </c>
      <c r="AC835" s="59" t="str">
        <f aca="false">IF(ISERROR(AA835/T835),"-",AA835/T835)</f>
        <v>-</v>
      </c>
      <c r="AD835" s="60" t="str">
        <f aca="false">IF(ISERROR(AA835/T835),"-",AA835/T835)</f>
        <v>-</v>
      </c>
      <c r="AE835" s="60" t="n">
        <v>0.95</v>
      </c>
      <c r="AF835" s="60" t="n">
        <v>0.85</v>
      </c>
      <c r="AG835" s="61"/>
      <c r="AH835" s="1"/>
      <c r="AI835" s="1"/>
      <c r="AJ835" s="1"/>
      <c r="AK835" s="1"/>
    </row>
    <row r="836" customFormat="false" ht="14.25" hidden="false" customHeight="true" outlineLevel="0" collapsed="false">
      <c r="A836" s="1"/>
      <c r="B836" s="66" t="s">
        <v>45</v>
      </c>
      <c r="C836" s="67" t="n">
        <v>46119</v>
      </c>
      <c r="D836" s="1"/>
      <c r="E836" s="24" t="n">
        <f aca="false">+E835-F835</f>
        <v>0</v>
      </c>
      <c r="F836" s="24"/>
      <c r="G836" s="58" t="str">
        <f aca="false">IF(ISERR(F836/E836),"-",F836/E836)</f>
        <v>-</v>
      </c>
      <c r="H836" s="24"/>
      <c r="I836" s="24"/>
      <c r="J836" s="24"/>
      <c r="K836" s="24"/>
      <c r="L836" s="24" t="n">
        <f aca="false">SUM(H836:K836)</f>
        <v>0</v>
      </c>
      <c r="M836" s="58" t="str">
        <f aca="false">IF(ISERROR(1-(K836/L836)),"-",1-(K836/L836))</f>
        <v>-</v>
      </c>
      <c r="N836" s="59" t="str">
        <f aca="false">IF(ISERROR(L836/E836),"-",L836/E836)</f>
        <v>-</v>
      </c>
      <c r="O836" s="60" t="str">
        <f aca="false">IF(ISERROR(L836/E836),"-",L836/E836)</f>
        <v>-</v>
      </c>
      <c r="P836" s="60" t="n">
        <v>0.950000000000127</v>
      </c>
      <c r="Q836" s="60" t="n">
        <v>0.850000000000064</v>
      </c>
      <c r="R836" s="61"/>
      <c r="S836" s="1"/>
      <c r="T836" s="24" t="n">
        <f aca="false">+T835-U835</f>
        <v>0</v>
      </c>
      <c r="U836" s="24"/>
      <c r="V836" s="58" t="str">
        <f aca="false">IF(ISERR(U836/T836),"-",U836/T836)</f>
        <v>-</v>
      </c>
      <c r="W836" s="24"/>
      <c r="X836" s="24"/>
      <c r="Y836" s="24"/>
      <c r="Z836" s="24"/>
      <c r="AA836" s="24" t="n">
        <f aca="false">SUM(W836:Z836)</f>
        <v>0</v>
      </c>
      <c r="AB836" s="58" t="str">
        <f aca="false">IF(ISERROR(1-(Z836/AA836)),"-",1-(Z836/AA836))</f>
        <v>-</v>
      </c>
      <c r="AC836" s="59" t="str">
        <f aca="false">IF(ISERROR(AA836/T836),"-",AA836/T836)</f>
        <v>-</v>
      </c>
      <c r="AD836" s="60" t="str">
        <f aca="false">IF(ISERROR(AA836/T836),"-",AA836/T836)</f>
        <v>-</v>
      </c>
      <c r="AE836" s="60" t="n">
        <v>0.95</v>
      </c>
      <c r="AF836" s="60" t="n">
        <v>0.85</v>
      </c>
      <c r="AG836" s="61"/>
      <c r="AH836" s="1"/>
      <c r="AI836" s="1"/>
      <c r="AJ836" s="1"/>
      <c r="AK836" s="1"/>
    </row>
    <row r="837" customFormat="false" ht="14.25" hidden="false" customHeight="true" outlineLevel="0" collapsed="false">
      <c r="A837" s="1"/>
      <c r="B837" s="66" t="s">
        <v>45</v>
      </c>
      <c r="C837" s="67" t="n">
        <v>46120</v>
      </c>
      <c r="D837" s="1"/>
      <c r="E837" s="24" t="n">
        <f aca="false">+E836-F836</f>
        <v>0</v>
      </c>
      <c r="F837" s="24"/>
      <c r="G837" s="58" t="str">
        <f aca="false">IF(ISERR(F837/E837),"-",F837/E837)</f>
        <v>-</v>
      </c>
      <c r="H837" s="24"/>
      <c r="I837" s="24"/>
      <c r="J837" s="24"/>
      <c r="K837" s="24"/>
      <c r="L837" s="24" t="n">
        <f aca="false">SUM(H837:K837)</f>
        <v>0</v>
      </c>
      <c r="M837" s="58" t="str">
        <f aca="false">IF(ISERROR(1-(K837/L837)),"-",1-(K837/L837))</f>
        <v>-</v>
      </c>
      <c r="N837" s="59" t="str">
        <f aca="false">IF(ISERROR(L837/E837),"-",L837/E837)</f>
        <v>-</v>
      </c>
      <c r="O837" s="60" t="str">
        <f aca="false">IF(ISERROR(L837/E837),"-",L837/E837)</f>
        <v>-</v>
      </c>
      <c r="P837" s="60" t="n">
        <v>0.950000000000127</v>
      </c>
      <c r="Q837" s="60" t="n">
        <v>0.850000000000064</v>
      </c>
      <c r="R837" s="61"/>
      <c r="S837" s="1"/>
      <c r="T837" s="24" t="n">
        <f aca="false">+T836-U836</f>
        <v>0</v>
      </c>
      <c r="U837" s="24"/>
      <c r="V837" s="58" t="str">
        <f aca="false">IF(ISERR(U837/T837),"-",U837/T837)</f>
        <v>-</v>
      </c>
      <c r="W837" s="24"/>
      <c r="X837" s="24"/>
      <c r="Y837" s="24"/>
      <c r="Z837" s="24"/>
      <c r="AA837" s="24" t="n">
        <f aca="false">SUM(W837:Z837)</f>
        <v>0</v>
      </c>
      <c r="AB837" s="58" t="str">
        <f aca="false">IF(ISERROR(1-(Z837/AA837)),"-",1-(Z837/AA837))</f>
        <v>-</v>
      </c>
      <c r="AC837" s="59" t="str">
        <f aca="false">IF(ISERROR(AA837/T837),"-",AA837/T837)</f>
        <v>-</v>
      </c>
      <c r="AD837" s="60" t="str">
        <f aca="false">IF(ISERROR(AA837/T837),"-",AA837/T837)</f>
        <v>-</v>
      </c>
      <c r="AE837" s="60" t="n">
        <v>0.95</v>
      </c>
      <c r="AF837" s="60" t="n">
        <v>0.85</v>
      </c>
      <c r="AG837" s="61"/>
      <c r="AH837" s="1"/>
      <c r="AI837" s="1"/>
      <c r="AJ837" s="1"/>
      <c r="AK837" s="1"/>
    </row>
    <row r="838" customFormat="false" ht="14.25" hidden="false" customHeight="true" outlineLevel="0" collapsed="false">
      <c r="A838" s="1"/>
      <c r="B838" s="66" t="s">
        <v>45</v>
      </c>
      <c r="C838" s="67" t="n">
        <v>46121</v>
      </c>
      <c r="D838" s="1"/>
      <c r="E838" s="24" t="n">
        <f aca="false">+E837-F837</f>
        <v>0</v>
      </c>
      <c r="F838" s="24"/>
      <c r="G838" s="58" t="str">
        <f aca="false">IF(ISERR(F838/E838),"-",F838/E838)</f>
        <v>-</v>
      </c>
      <c r="H838" s="24"/>
      <c r="I838" s="24"/>
      <c r="J838" s="24"/>
      <c r="K838" s="24"/>
      <c r="L838" s="24" t="n">
        <f aca="false">SUM(H838:K838)</f>
        <v>0</v>
      </c>
      <c r="M838" s="58" t="str">
        <f aca="false">IF(ISERROR(1-(K838/L838)),"-",1-(K838/L838))</f>
        <v>-</v>
      </c>
      <c r="N838" s="59" t="str">
        <f aca="false">IF(ISERROR(L838/E838),"-",L838/E838)</f>
        <v>-</v>
      </c>
      <c r="O838" s="60" t="str">
        <f aca="false">IF(ISERROR(L838/E838),"-",L838/E838)</f>
        <v>-</v>
      </c>
      <c r="P838" s="60" t="n">
        <v>0.950000000000127</v>
      </c>
      <c r="Q838" s="60" t="n">
        <v>0.850000000000064</v>
      </c>
      <c r="R838" s="61"/>
      <c r="S838" s="1"/>
      <c r="T838" s="24" t="n">
        <f aca="false">+T837-U837</f>
        <v>0</v>
      </c>
      <c r="U838" s="24"/>
      <c r="V838" s="58" t="str">
        <f aca="false">IF(ISERR(U838/T838),"-",U838/T838)</f>
        <v>-</v>
      </c>
      <c r="W838" s="24"/>
      <c r="X838" s="24"/>
      <c r="Y838" s="24"/>
      <c r="Z838" s="24"/>
      <c r="AA838" s="24" t="n">
        <f aca="false">SUM(W838:Z838)</f>
        <v>0</v>
      </c>
      <c r="AB838" s="58" t="str">
        <f aca="false">IF(ISERROR(1-(Z838/AA838)),"-",1-(Z838/AA838))</f>
        <v>-</v>
      </c>
      <c r="AC838" s="59" t="str">
        <f aca="false">IF(ISERROR(AA838/T838),"-",AA838/T838)</f>
        <v>-</v>
      </c>
      <c r="AD838" s="60" t="str">
        <f aca="false">IF(ISERROR(AA838/T838),"-",AA838/T838)</f>
        <v>-</v>
      </c>
      <c r="AE838" s="60" t="n">
        <v>0.95</v>
      </c>
      <c r="AF838" s="60" t="n">
        <v>0.85</v>
      </c>
      <c r="AG838" s="61"/>
      <c r="AH838" s="1"/>
      <c r="AI838" s="1"/>
      <c r="AJ838" s="1"/>
      <c r="AK838" s="1"/>
    </row>
    <row r="839" customFormat="false" ht="14.25" hidden="false" customHeight="true" outlineLevel="0" collapsed="false">
      <c r="A839" s="1"/>
      <c r="B839" s="66" t="s">
        <v>45</v>
      </c>
      <c r="C839" s="67" t="n">
        <v>46122</v>
      </c>
      <c r="D839" s="1"/>
      <c r="E839" s="24" t="n">
        <f aca="false">+E838-F838</f>
        <v>0</v>
      </c>
      <c r="F839" s="24"/>
      <c r="G839" s="58" t="str">
        <f aca="false">IF(ISERR(F839/E839),"-",F839/E839)</f>
        <v>-</v>
      </c>
      <c r="H839" s="24"/>
      <c r="I839" s="24"/>
      <c r="J839" s="24"/>
      <c r="K839" s="24"/>
      <c r="L839" s="24" t="n">
        <f aca="false">SUM(H839:K839)</f>
        <v>0</v>
      </c>
      <c r="M839" s="58" t="str">
        <f aca="false">IF(ISERROR(1-(K839/L839)),"-",1-(K839/L839))</f>
        <v>-</v>
      </c>
      <c r="N839" s="59" t="str">
        <f aca="false">IF(ISERROR(L839/E839),"-",L839/E839)</f>
        <v>-</v>
      </c>
      <c r="O839" s="60" t="str">
        <f aca="false">IF(ISERROR(L839/E839),"-",L839/E839)</f>
        <v>-</v>
      </c>
      <c r="P839" s="60" t="n">
        <v>0.950000000000127</v>
      </c>
      <c r="Q839" s="60" t="n">
        <v>0.850000000000064</v>
      </c>
      <c r="R839" s="61"/>
      <c r="S839" s="1"/>
      <c r="T839" s="24" t="n">
        <f aca="false">+T838-U838</f>
        <v>0</v>
      </c>
      <c r="U839" s="24"/>
      <c r="V839" s="58" t="str">
        <f aca="false">IF(ISERR(U839/T839),"-",U839/T839)</f>
        <v>-</v>
      </c>
      <c r="W839" s="24"/>
      <c r="X839" s="24"/>
      <c r="Y839" s="24"/>
      <c r="Z839" s="24"/>
      <c r="AA839" s="24" t="n">
        <f aca="false">SUM(W839:Z839)</f>
        <v>0</v>
      </c>
      <c r="AB839" s="58" t="str">
        <f aca="false">IF(ISERROR(1-(Z839/AA839)),"-",1-(Z839/AA839))</f>
        <v>-</v>
      </c>
      <c r="AC839" s="59" t="str">
        <f aca="false">IF(ISERROR(AA839/T839),"-",AA839/T839)</f>
        <v>-</v>
      </c>
      <c r="AD839" s="60" t="str">
        <f aca="false">IF(ISERROR(AA839/T839),"-",AA839/T839)</f>
        <v>-</v>
      </c>
      <c r="AE839" s="60" t="n">
        <v>0.95</v>
      </c>
      <c r="AF839" s="60" t="n">
        <v>0.85</v>
      </c>
      <c r="AG839" s="61"/>
      <c r="AH839" s="1"/>
      <c r="AI839" s="1"/>
      <c r="AJ839" s="1"/>
      <c r="AK839" s="1"/>
    </row>
    <row r="840" customFormat="false" ht="14.25" hidden="false" customHeight="true" outlineLevel="0" collapsed="false">
      <c r="A840" s="1"/>
      <c r="B840" s="66" t="s">
        <v>45</v>
      </c>
      <c r="C840" s="67" t="n">
        <v>46123</v>
      </c>
      <c r="D840" s="1"/>
      <c r="E840" s="24" t="n">
        <f aca="false">+E839-F839</f>
        <v>0</v>
      </c>
      <c r="F840" s="24"/>
      <c r="G840" s="58" t="str">
        <f aca="false">IF(ISERR(F840/E840),"-",F840/E840)</f>
        <v>-</v>
      </c>
      <c r="H840" s="24"/>
      <c r="I840" s="24"/>
      <c r="J840" s="24"/>
      <c r="K840" s="24"/>
      <c r="L840" s="24" t="n">
        <f aca="false">SUM(H840:K840)</f>
        <v>0</v>
      </c>
      <c r="M840" s="58" t="str">
        <f aca="false">IF(ISERROR(1-(K840/L840)),"-",1-(K840/L840))</f>
        <v>-</v>
      </c>
      <c r="N840" s="59" t="str">
        <f aca="false">IF(ISERROR(L840/E840),"-",L840/E840)</f>
        <v>-</v>
      </c>
      <c r="O840" s="60" t="str">
        <f aca="false">IF(ISERROR(L840/E840),"-",L840/E840)</f>
        <v>-</v>
      </c>
      <c r="P840" s="60" t="n">
        <v>0.950000000000128</v>
      </c>
      <c r="Q840" s="60" t="n">
        <v>0.850000000000064</v>
      </c>
      <c r="R840" s="61"/>
      <c r="S840" s="1"/>
      <c r="T840" s="24" t="n">
        <f aca="false">+T839-U839</f>
        <v>0</v>
      </c>
      <c r="U840" s="24"/>
      <c r="V840" s="58" t="str">
        <f aca="false">IF(ISERR(U840/T840),"-",U840/T840)</f>
        <v>-</v>
      </c>
      <c r="W840" s="24"/>
      <c r="X840" s="24"/>
      <c r="Y840" s="24"/>
      <c r="Z840" s="24"/>
      <c r="AA840" s="24" t="n">
        <f aca="false">SUM(W840:Z840)</f>
        <v>0</v>
      </c>
      <c r="AB840" s="58" t="str">
        <f aca="false">IF(ISERROR(1-(Z840/AA840)),"-",1-(Z840/AA840))</f>
        <v>-</v>
      </c>
      <c r="AC840" s="59" t="str">
        <f aca="false">IF(ISERROR(AA840/T840),"-",AA840/T840)</f>
        <v>-</v>
      </c>
      <c r="AD840" s="60" t="str">
        <f aca="false">IF(ISERROR(AA840/T840),"-",AA840/T840)</f>
        <v>-</v>
      </c>
      <c r="AE840" s="60" t="n">
        <v>0.95</v>
      </c>
      <c r="AF840" s="60" t="n">
        <v>0.85</v>
      </c>
      <c r="AG840" s="61"/>
      <c r="AH840" s="1"/>
      <c r="AI840" s="1"/>
      <c r="AJ840" s="1"/>
      <c r="AK840" s="1"/>
    </row>
    <row r="841" customFormat="false" ht="14.25" hidden="false" customHeight="true" outlineLevel="0" collapsed="false">
      <c r="A841" s="1"/>
      <c r="B841" s="66" t="s">
        <v>45</v>
      </c>
      <c r="C841" s="67" t="n">
        <v>46124</v>
      </c>
      <c r="D841" s="1"/>
      <c r="E841" s="24" t="n">
        <f aca="false">+E840-F840</f>
        <v>0</v>
      </c>
      <c r="F841" s="24"/>
      <c r="G841" s="58" t="str">
        <f aca="false">IF(ISERR(F841/E841),"-",F841/E841)</f>
        <v>-</v>
      </c>
      <c r="H841" s="24"/>
      <c r="I841" s="24"/>
      <c r="J841" s="24"/>
      <c r="K841" s="24"/>
      <c r="L841" s="24" t="n">
        <f aca="false">SUM(H841:K841)</f>
        <v>0</v>
      </c>
      <c r="M841" s="58" t="str">
        <f aca="false">IF(ISERROR(1-(K841/L841)),"-",1-(K841/L841))</f>
        <v>-</v>
      </c>
      <c r="N841" s="59" t="str">
        <f aca="false">IF(ISERROR(L841/E841),"-",L841/E841)</f>
        <v>-</v>
      </c>
      <c r="O841" s="60" t="str">
        <f aca="false">IF(ISERROR(L841/E841),"-",L841/E841)</f>
        <v>-</v>
      </c>
      <c r="P841" s="60" t="n">
        <v>0.950000000000128</v>
      </c>
      <c r="Q841" s="60" t="n">
        <v>0.850000000000064</v>
      </c>
      <c r="R841" s="61"/>
      <c r="S841" s="1"/>
      <c r="T841" s="24" t="n">
        <f aca="false">+T840-U840</f>
        <v>0</v>
      </c>
      <c r="U841" s="24"/>
      <c r="V841" s="58" t="str">
        <f aca="false">IF(ISERR(U841/T841),"-",U841/T841)</f>
        <v>-</v>
      </c>
      <c r="W841" s="24"/>
      <c r="X841" s="24"/>
      <c r="Y841" s="24"/>
      <c r="Z841" s="24"/>
      <c r="AA841" s="24" t="n">
        <f aca="false">SUM(W841:Z841)</f>
        <v>0</v>
      </c>
      <c r="AB841" s="58" t="str">
        <f aca="false">IF(ISERROR(1-(Z841/AA841)),"-",1-(Z841/AA841))</f>
        <v>-</v>
      </c>
      <c r="AC841" s="59" t="str">
        <f aca="false">IF(ISERROR(AA841/T841),"-",AA841/T841)</f>
        <v>-</v>
      </c>
      <c r="AD841" s="60" t="str">
        <f aca="false">IF(ISERROR(AA841/T841),"-",AA841/T841)</f>
        <v>-</v>
      </c>
      <c r="AE841" s="60" t="n">
        <v>0.95</v>
      </c>
      <c r="AF841" s="60" t="n">
        <v>0.85</v>
      </c>
      <c r="AG841" s="61"/>
      <c r="AH841" s="1"/>
      <c r="AI841" s="1"/>
      <c r="AJ841" s="1"/>
      <c r="AK841" s="1"/>
    </row>
    <row r="842" customFormat="false" ht="14.25" hidden="false" customHeight="true" outlineLevel="0" collapsed="false">
      <c r="A842" s="1"/>
      <c r="B842" s="66" t="s">
        <v>45</v>
      </c>
      <c r="C842" s="67" t="n">
        <v>46125</v>
      </c>
      <c r="D842" s="1"/>
      <c r="E842" s="24" t="n">
        <f aca="false">+E841-F841</f>
        <v>0</v>
      </c>
      <c r="F842" s="24"/>
      <c r="G842" s="58" t="str">
        <f aca="false">IF(ISERR(F842/E842),"-",F842/E842)</f>
        <v>-</v>
      </c>
      <c r="H842" s="24"/>
      <c r="I842" s="24"/>
      <c r="J842" s="24"/>
      <c r="K842" s="24"/>
      <c r="L842" s="24" t="n">
        <f aca="false">SUM(H842:K842)</f>
        <v>0</v>
      </c>
      <c r="M842" s="58" t="str">
        <f aca="false">IF(ISERROR(1-(K842/L842)),"-",1-(K842/L842))</f>
        <v>-</v>
      </c>
      <c r="N842" s="59" t="str">
        <f aca="false">IF(ISERROR(L842/E842),"-",L842/E842)</f>
        <v>-</v>
      </c>
      <c r="O842" s="60" t="str">
        <f aca="false">IF(ISERROR(L842/E842),"-",L842/E842)</f>
        <v>-</v>
      </c>
      <c r="P842" s="60" t="n">
        <v>0.950000000000128</v>
      </c>
      <c r="Q842" s="60" t="n">
        <v>0.850000000000064</v>
      </c>
      <c r="R842" s="61"/>
      <c r="S842" s="1"/>
      <c r="T842" s="24" t="n">
        <f aca="false">+T841-U841</f>
        <v>0</v>
      </c>
      <c r="U842" s="24"/>
      <c r="V842" s="58" t="str">
        <f aca="false">IF(ISERR(U842/T842),"-",U842/T842)</f>
        <v>-</v>
      </c>
      <c r="W842" s="24"/>
      <c r="X842" s="24"/>
      <c r="Y842" s="24"/>
      <c r="Z842" s="24"/>
      <c r="AA842" s="24" t="n">
        <f aca="false">SUM(W842:Z842)</f>
        <v>0</v>
      </c>
      <c r="AB842" s="58" t="str">
        <f aca="false">IF(ISERROR(1-(Z842/AA842)),"-",1-(Z842/AA842))</f>
        <v>-</v>
      </c>
      <c r="AC842" s="59" t="str">
        <f aca="false">IF(ISERROR(AA842/T842),"-",AA842/T842)</f>
        <v>-</v>
      </c>
      <c r="AD842" s="60" t="str">
        <f aca="false">IF(ISERROR(AA842/T842),"-",AA842/T842)</f>
        <v>-</v>
      </c>
      <c r="AE842" s="60" t="n">
        <v>0.95</v>
      </c>
      <c r="AF842" s="60" t="n">
        <v>0.85</v>
      </c>
      <c r="AG842" s="61"/>
      <c r="AH842" s="1"/>
      <c r="AI842" s="1"/>
      <c r="AJ842" s="1"/>
      <c r="AK842" s="1"/>
    </row>
    <row r="843" customFormat="false" ht="14.25" hidden="false" customHeight="true" outlineLevel="0" collapsed="false">
      <c r="A843" s="1"/>
      <c r="B843" s="66" t="s">
        <v>45</v>
      </c>
      <c r="C843" s="67" t="n">
        <v>46126</v>
      </c>
      <c r="D843" s="1"/>
      <c r="E843" s="24" t="n">
        <f aca="false">+E842-F842</f>
        <v>0</v>
      </c>
      <c r="F843" s="24"/>
      <c r="G843" s="58" t="str">
        <f aca="false">IF(ISERR(F843/E843),"-",F843/E843)</f>
        <v>-</v>
      </c>
      <c r="H843" s="24"/>
      <c r="I843" s="24"/>
      <c r="J843" s="24"/>
      <c r="K843" s="24"/>
      <c r="L843" s="24" t="n">
        <f aca="false">SUM(H843:K843)</f>
        <v>0</v>
      </c>
      <c r="M843" s="58" t="str">
        <f aca="false">IF(ISERROR(1-(K843/L843)),"-",1-(K843/L843))</f>
        <v>-</v>
      </c>
      <c r="N843" s="59" t="str">
        <f aca="false">IF(ISERROR(L843/E843),"-",L843/E843)</f>
        <v>-</v>
      </c>
      <c r="O843" s="60" t="str">
        <f aca="false">IF(ISERROR(L843/E843),"-",L843/E843)</f>
        <v>-</v>
      </c>
      <c r="P843" s="60" t="n">
        <v>0.950000000000128</v>
      </c>
      <c r="Q843" s="60" t="n">
        <v>0.850000000000064</v>
      </c>
      <c r="R843" s="61"/>
      <c r="S843" s="1"/>
      <c r="T843" s="24" t="n">
        <f aca="false">+T842-U842</f>
        <v>0</v>
      </c>
      <c r="U843" s="24"/>
      <c r="V843" s="58" t="str">
        <f aca="false">IF(ISERR(U843/T843),"-",U843/T843)</f>
        <v>-</v>
      </c>
      <c r="W843" s="24"/>
      <c r="X843" s="24"/>
      <c r="Y843" s="24"/>
      <c r="Z843" s="24"/>
      <c r="AA843" s="24" t="n">
        <f aca="false">SUM(W843:Z843)</f>
        <v>0</v>
      </c>
      <c r="AB843" s="58" t="str">
        <f aca="false">IF(ISERROR(1-(Z843/AA843)),"-",1-(Z843/AA843))</f>
        <v>-</v>
      </c>
      <c r="AC843" s="59" t="str">
        <f aca="false">IF(ISERROR(AA843/T843),"-",AA843/T843)</f>
        <v>-</v>
      </c>
      <c r="AD843" s="60" t="str">
        <f aca="false">IF(ISERROR(AA843/T843),"-",AA843/T843)</f>
        <v>-</v>
      </c>
      <c r="AE843" s="60" t="n">
        <v>0.95</v>
      </c>
      <c r="AF843" s="60" t="n">
        <v>0.85</v>
      </c>
      <c r="AG843" s="61"/>
      <c r="AH843" s="1"/>
      <c r="AI843" s="1"/>
      <c r="AJ843" s="1"/>
      <c r="AK843" s="1"/>
    </row>
    <row r="844" customFormat="false" ht="14.25" hidden="false" customHeight="true" outlineLevel="0" collapsed="false">
      <c r="A844" s="1"/>
      <c r="B844" s="66" t="s">
        <v>45</v>
      </c>
      <c r="C844" s="67" t="n">
        <v>46127</v>
      </c>
      <c r="D844" s="1"/>
      <c r="E844" s="24" t="n">
        <f aca="false">+E843-F843</f>
        <v>0</v>
      </c>
      <c r="F844" s="24"/>
      <c r="G844" s="58" t="str">
        <f aca="false">IF(ISERR(F844/E844),"-",F844/E844)</f>
        <v>-</v>
      </c>
      <c r="H844" s="24"/>
      <c r="I844" s="24"/>
      <c r="J844" s="24"/>
      <c r="K844" s="24"/>
      <c r="L844" s="24" t="n">
        <f aca="false">SUM(H844:K844)</f>
        <v>0</v>
      </c>
      <c r="M844" s="58" t="str">
        <f aca="false">IF(ISERROR(1-(K844/L844)),"-",1-(K844/L844))</f>
        <v>-</v>
      </c>
      <c r="N844" s="59" t="str">
        <f aca="false">IF(ISERROR(L844/E844),"-",L844/E844)</f>
        <v>-</v>
      </c>
      <c r="O844" s="60" t="str">
        <f aca="false">IF(ISERROR(L844/E844),"-",L844/E844)</f>
        <v>-</v>
      </c>
      <c r="P844" s="60" t="n">
        <v>0.950000000000128</v>
      </c>
      <c r="Q844" s="60" t="n">
        <v>0.850000000000064</v>
      </c>
      <c r="R844" s="61"/>
      <c r="S844" s="1"/>
      <c r="T844" s="24" t="n">
        <f aca="false">+T843-U843</f>
        <v>0</v>
      </c>
      <c r="U844" s="24"/>
      <c r="V844" s="58" t="str">
        <f aca="false">IF(ISERR(U844/T844),"-",U844/T844)</f>
        <v>-</v>
      </c>
      <c r="W844" s="24"/>
      <c r="X844" s="24"/>
      <c r="Y844" s="24"/>
      <c r="Z844" s="24"/>
      <c r="AA844" s="24" t="n">
        <f aca="false">SUM(W844:Z844)</f>
        <v>0</v>
      </c>
      <c r="AB844" s="58" t="str">
        <f aca="false">IF(ISERROR(1-(Z844/AA844)),"-",1-(Z844/AA844))</f>
        <v>-</v>
      </c>
      <c r="AC844" s="59" t="str">
        <f aca="false">IF(ISERROR(AA844/T844),"-",AA844/T844)</f>
        <v>-</v>
      </c>
      <c r="AD844" s="60" t="str">
        <f aca="false">IF(ISERROR(AA844/T844),"-",AA844/T844)</f>
        <v>-</v>
      </c>
      <c r="AE844" s="60" t="n">
        <v>0.95</v>
      </c>
      <c r="AF844" s="60" t="n">
        <v>0.85</v>
      </c>
      <c r="AG844" s="61"/>
      <c r="AH844" s="1"/>
      <c r="AI844" s="1"/>
      <c r="AJ844" s="1"/>
      <c r="AK844" s="1"/>
    </row>
    <row r="845" customFormat="false" ht="14.25" hidden="false" customHeight="true" outlineLevel="0" collapsed="false">
      <c r="A845" s="1"/>
      <c r="B845" s="66" t="s">
        <v>45</v>
      </c>
      <c r="C845" s="67" t="n">
        <v>46128</v>
      </c>
      <c r="D845" s="1"/>
      <c r="E845" s="24" t="n">
        <f aca="false">+E844-F844</f>
        <v>0</v>
      </c>
      <c r="F845" s="24"/>
      <c r="G845" s="58" t="str">
        <f aca="false">IF(ISERR(F845/E845),"-",F845/E845)</f>
        <v>-</v>
      </c>
      <c r="H845" s="24"/>
      <c r="I845" s="24"/>
      <c r="J845" s="24"/>
      <c r="K845" s="24"/>
      <c r="L845" s="24" t="n">
        <f aca="false">SUM(H845:K845)</f>
        <v>0</v>
      </c>
      <c r="M845" s="58" t="str">
        <f aca="false">IF(ISERROR(1-(K845/L845)),"-",1-(K845/L845))</f>
        <v>-</v>
      </c>
      <c r="N845" s="59" t="str">
        <f aca="false">IF(ISERROR(L845/E845),"-",L845/E845)</f>
        <v>-</v>
      </c>
      <c r="O845" s="60" t="str">
        <f aca="false">IF(ISERROR(L845/E845),"-",L845/E845)</f>
        <v>-</v>
      </c>
      <c r="P845" s="60" t="n">
        <v>0.950000000000128</v>
      </c>
      <c r="Q845" s="60" t="n">
        <v>0.850000000000064</v>
      </c>
      <c r="R845" s="61"/>
      <c r="S845" s="1"/>
      <c r="T845" s="24" t="n">
        <f aca="false">+T844-U844</f>
        <v>0</v>
      </c>
      <c r="U845" s="24"/>
      <c r="V845" s="58" t="str">
        <f aca="false">IF(ISERR(U845/T845),"-",U845/T845)</f>
        <v>-</v>
      </c>
      <c r="W845" s="24"/>
      <c r="X845" s="24"/>
      <c r="Y845" s="24"/>
      <c r="Z845" s="24"/>
      <c r="AA845" s="24" t="n">
        <f aca="false">SUM(W845:Z845)</f>
        <v>0</v>
      </c>
      <c r="AB845" s="58" t="str">
        <f aca="false">IF(ISERROR(1-(Z845/AA845)),"-",1-(Z845/AA845))</f>
        <v>-</v>
      </c>
      <c r="AC845" s="59" t="str">
        <f aca="false">IF(ISERROR(AA845/T845),"-",AA845/T845)</f>
        <v>-</v>
      </c>
      <c r="AD845" s="60" t="str">
        <f aca="false">IF(ISERROR(AA845/T845),"-",AA845/T845)</f>
        <v>-</v>
      </c>
      <c r="AE845" s="60" t="n">
        <v>0.95</v>
      </c>
      <c r="AF845" s="60" t="n">
        <v>0.85</v>
      </c>
      <c r="AG845" s="61"/>
      <c r="AH845" s="1"/>
      <c r="AI845" s="1"/>
      <c r="AJ845" s="1"/>
      <c r="AK845" s="1"/>
    </row>
    <row r="846" customFormat="false" ht="14.25" hidden="false" customHeight="true" outlineLevel="0" collapsed="false">
      <c r="A846" s="1"/>
      <c r="B846" s="66" t="s">
        <v>45</v>
      </c>
      <c r="C846" s="67" t="n">
        <v>46129</v>
      </c>
      <c r="D846" s="1"/>
      <c r="E846" s="24" t="n">
        <f aca="false">+E845-F845</f>
        <v>0</v>
      </c>
      <c r="F846" s="24"/>
      <c r="G846" s="58" t="str">
        <f aca="false">IF(ISERR(F846/E846),"-",F846/E846)</f>
        <v>-</v>
      </c>
      <c r="H846" s="24"/>
      <c r="I846" s="24"/>
      <c r="J846" s="24"/>
      <c r="K846" s="24"/>
      <c r="L846" s="24" t="n">
        <f aca="false">SUM(H846:K846)</f>
        <v>0</v>
      </c>
      <c r="M846" s="58" t="str">
        <f aca="false">IF(ISERROR(1-(K846/L846)),"-",1-(K846/L846))</f>
        <v>-</v>
      </c>
      <c r="N846" s="59" t="str">
        <f aca="false">IF(ISERROR(L846/E846),"-",L846/E846)</f>
        <v>-</v>
      </c>
      <c r="O846" s="60" t="str">
        <f aca="false">IF(ISERROR(L846/E846),"-",L846/E846)</f>
        <v>-</v>
      </c>
      <c r="P846" s="60" t="n">
        <v>0.950000000000129</v>
      </c>
      <c r="Q846" s="60" t="n">
        <v>0.850000000000064</v>
      </c>
      <c r="R846" s="61"/>
      <c r="S846" s="1"/>
      <c r="T846" s="24" t="n">
        <f aca="false">+T845-U845</f>
        <v>0</v>
      </c>
      <c r="U846" s="24"/>
      <c r="V846" s="58" t="str">
        <f aca="false">IF(ISERR(U846/T846),"-",U846/T846)</f>
        <v>-</v>
      </c>
      <c r="W846" s="24"/>
      <c r="X846" s="24"/>
      <c r="Y846" s="24"/>
      <c r="Z846" s="24"/>
      <c r="AA846" s="24" t="n">
        <f aca="false">SUM(W846:Z846)</f>
        <v>0</v>
      </c>
      <c r="AB846" s="58" t="str">
        <f aca="false">IF(ISERROR(1-(Z846/AA846)),"-",1-(Z846/AA846))</f>
        <v>-</v>
      </c>
      <c r="AC846" s="59" t="str">
        <f aca="false">IF(ISERROR(AA846/T846),"-",AA846/T846)</f>
        <v>-</v>
      </c>
      <c r="AD846" s="60" t="str">
        <f aca="false">IF(ISERROR(AA846/T846),"-",AA846/T846)</f>
        <v>-</v>
      </c>
      <c r="AE846" s="60" t="n">
        <v>0.95</v>
      </c>
      <c r="AF846" s="60" t="n">
        <v>0.85</v>
      </c>
      <c r="AG846" s="61"/>
      <c r="AH846" s="1"/>
      <c r="AI846" s="1"/>
      <c r="AJ846" s="1"/>
      <c r="AK846" s="1"/>
    </row>
    <row r="847" customFormat="false" ht="14.25" hidden="false" customHeight="true" outlineLevel="0" collapsed="false">
      <c r="A847" s="1"/>
      <c r="B847" s="66" t="s">
        <v>45</v>
      </c>
      <c r="C847" s="67" t="n">
        <v>46130</v>
      </c>
      <c r="D847" s="1"/>
      <c r="E847" s="24" t="n">
        <f aca="false">+E846-F846</f>
        <v>0</v>
      </c>
      <c r="F847" s="24"/>
      <c r="G847" s="58" t="str">
        <f aca="false">IF(ISERR(F847/E847),"-",F847/E847)</f>
        <v>-</v>
      </c>
      <c r="H847" s="24"/>
      <c r="I847" s="24"/>
      <c r="J847" s="24"/>
      <c r="K847" s="24"/>
      <c r="L847" s="24" t="n">
        <f aca="false">SUM(H847:K847)</f>
        <v>0</v>
      </c>
      <c r="M847" s="58" t="str">
        <f aca="false">IF(ISERROR(1-(K847/L847)),"-",1-(K847/L847))</f>
        <v>-</v>
      </c>
      <c r="N847" s="59" t="str">
        <f aca="false">IF(ISERROR(L847/E847),"-",L847/E847)</f>
        <v>-</v>
      </c>
      <c r="O847" s="60" t="str">
        <f aca="false">IF(ISERROR(L847/E847),"-",L847/E847)</f>
        <v>-</v>
      </c>
      <c r="P847" s="60" t="n">
        <v>0.950000000000129</v>
      </c>
      <c r="Q847" s="60" t="n">
        <v>0.850000000000064</v>
      </c>
      <c r="R847" s="61"/>
      <c r="S847" s="1"/>
      <c r="T847" s="24" t="n">
        <f aca="false">+T846-U846</f>
        <v>0</v>
      </c>
      <c r="U847" s="24"/>
      <c r="V847" s="58" t="str">
        <f aca="false">IF(ISERR(U847/T847),"-",U847/T847)</f>
        <v>-</v>
      </c>
      <c r="W847" s="24"/>
      <c r="X847" s="24"/>
      <c r="Y847" s="24"/>
      <c r="Z847" s="24"/>
      <c r="AA847" s="24" t="n">
        <f aca="false">SUM(W847:Z847)</f>
        <v>0</v>
      </c>
      <c r="AB847" s="58" t="str">
        <f aca="false">IF(ISERROR(1-(Z847/AA847)),"-",1-(Z847/AA847))</f>
        <v>-</v>
      </c>
      <c r="AC847" s="59" t="str">
        <f aca="false">IF(ISERROR(AA847/T847),"-",AA847/T847)</f>
        <v>-</v>
      </c>
      <c r="AD847" s="60" t="str">
        <f aca="false">IF(ISERROR(AA847/T847),"-",AA847/T847)</f>
        <v>-</v>
      </c>
      <c r="AE847" s="60" t="n">
        <v>0.95</v>
      </c>
      <c r="AF847" s="60" t="n">
        <v>0.85</v>
      </c>
      <c r="AG847" s="61"/>
      <c r="AH847" s="1"/>
      <c r="AI847" s="1"/>
      <c r="AJ847" s="1"/>
      <c r="AK847" s="1"/>
    </row>
    <row r="848" customFormat="false" ht="14.25" hidden="false" customHeight="true" outlineLevel="0" collapsed="false">
      <c r="A848" s="1"/>
      <c r="B848" s="66" t="s">
        <v>45</v>
      </c>
      <c r="C848" s="67" t="n">
        <v>46131</v>
      </c>
      <c r="D848" s="1"/>
      <c r="E848" s="24" t="n">
        <f aca="false">+E847-F847</f>
        <v>0</v>
      </c>
      <c r="F848" s="24"/>
      <c r="G848" s="58" t="str">
        <f aca="false">IF(ISERR(F848/E848),"-",F848/E848)</f>
        <v>-</v>
      </c>
      <c r="H848" s="24"/>
      <c r="I848" s="24"/>
      <c r="J848" s="24"/>
      <c r="K848" s="24"/>
      <c r="L848" s="24" t="n">
        <f aca="false">SUM(H848:K848)</f>
        <v>0</v>
      </c>
      <c r="M848" s="58" t="str">
        <f aca="false">IF(ISERROR(1-(K848/L848)),"-",1-(K848/L848))</f>
        <v>-</v>
      </c>
      <c r="N848" s="59" t="str">
        <f aca="false">IF(ISERROR(L848/E848),"-",L848/E848)</f>
        <v>-</v>
      </c>
      <c r="O848" s="60" t="str">
        <f aca="false">IF(ISERROR(L848/E848),"-",L848/E848)</f>
        <v>-</v>
      </c>
      <c r="P848" s="60" t="n">
        <v>0.950000000000129</v>
      </c>
      <c r="Q848" s="60" t="n">
        <v>0.850000000000064</v>
      </c>
      <c r="R848" s="61"/>
      <c r="S848" s="1"/>
      <c r="T848" s="24" t="n">
        <f aca="false">+T847-U847</f>
        <v>0</v>
      </c>
      <c r="U848" s="24"/>
      <c r="V848" s="58" t="str">
        <f aca="false">IF(ISERR(U848/T848),"-",U848/T848)</f>
        <v>-</v>
      </c>
      <c r="W848" s="24"/>
      <c r="X848" s="24"/>
      <c r="Y848" s="24"/>
      <c r="Z848" s="24"/>
      <c r="AA848" s="24" t="n">
        <f aca="false">SUM(W848:Z848)</f>
        <v>0</v>
      </c>
      <c r="AB848" s="58" t="str">
        <f aca="false">IF(ISERROR(1-(Z848/AA848)),"-",1-(Z848/AA848))</f>
        <v>-</v>
      </c>
      <c r="AC848" s="59" t="str">
        <f aca="false">IF(ISERROR(AA848/T848),"-",AA848/T848)</f>
        <v>-</v>
      </c>
      <c r="AD848" s="60" t="str">
        <f aca="false">IF(ISERROR(AA848/T848),"-",AA848/T848)</f>
        <v>-</v>
      </c>
      <c r="AE848" s="60" t="n">
        <v>0.95</v>
      </c>
      <c r="AF848" s="60" t="n">
        <v>0.85</v>
      </c>
      <c r="AG848" s="61"/>
      <c r="AH848" s="1"/>
      <c r="AI848" s="1"/>
      <c r="AJ848" s="1"/>
      <c r="AK848" s="1"/>
    </row>
    <row r="849" customFormat="false" ht="14.25" hidden="false" customHeight="true" outlineLevel="0" collapsed="false">
      <c r="A849" s="1"/>
      <c r="B849" s="66" t="s">
        <v>45</v>
      </c>
      <c r="C849" s="67" t="n">
        <v>46132</v>
      </c>
      <c r="D849" s="1"/>
      <c r="E849" s="24" t="n">
        <f aca="false">+E848-F848</f>
        <v>0</v>
      </c>
      <c r="F849" s="24"/>
      <c r="G849" s="58" t="str">
        <f aca="false">IF(ISERR(F849/E849),"-",F849/E849)</f>
        <v>-</v>
      </c>
      <c r="H849" s="24"/>
      <c r="I849" s="24"/>
      <c r="J849" s="24"/>
      <c r="K849" s="24"/>
      <c r="L849" s="24" t="n">
        <f aca="false">SUM(H849:K849)</f>
        <v>0</v>
      </c>
      <c r="M849" s="58" t="str">
        <f aca="false">IF(ISERROR(1-(K849/L849)),"-",1-(K849/L849))</f>
        <v>-</v>
      </c>
      <c r="N849" s="59" t="str">
        <f aca="false">IF(ISERROR(L849/E849),"-",L849/E849)</f>
        <v>-</v>
      </c>
      <c r="O849" s="60" t="str">
        <f aca="false">IF(ISERROR(L849/E849),"-",L849/E849)</f>
        <v>-</v>
      </c>
      <c r="P849" s="60" t="n">
        <v>0.950000000000129</v>
      </c>
      <c r="Q849" s="60" t="n">
        <v>0.850000000000065</v>
      </c>
      <c r="R849" s="61"/>
      <c r="S849" s="1"/>
      <c r="T849" s="24" t="n">
        <f aca="false">+T848-U848</f>
        <v>0</v>
      </c>
      <c r="U849" s="24"/>
      <c r="V849" s="58" t="str">
        <f aca="false">IF(ISERR(U849/T849),"-",U849/T849)</f>
        <v>-</v>
      </c>
      <c r="W849" s="24"/>
      <c r="X849" s="24"/>
      <c r="Y849" s="24"/>
      <c r="Z849" s="24"/>
      <c r="AA849" s="24" t="n">
        <f aca="false">SUM(W849:Z849)</f>
        <v>0</v>
      </c>
      <c r="AB849" s="58" t="str">
        <f aca="false">IF(ISERROR(1-(Z849/AA849)),"-",1-(Z849/AA849))</f>
        <v>-</v>
      </c>
      <c r="AC849" s="59" t="str">
        <f aca="false">IF(ISERROR(AA849/T849),"-",AA849/T849)</f>
        <v>-</v>
      </c>
      <c r="AD849" s="60" t="str">
        <f aca="false">IF(ISERROR(AA849/T849),"-",AA849/T849)</f>
        <v>-</v>
      </c>
      <c r="AE849" s="60" t="n">
        <v>0.95</v>
      </c>
      <c r="AF849" s="60" t="n">
        <v>0.85</v>
      </c>
      <c r="AG849" s="61"/>
      <c r="AH849" s="1"/>
      <c r="AI849" s="1"/>
      <c r="AJ849" s="1"/>
      <c r="AK849" s="1"/>
    </row>
    <row r="850" customFormat="false" ht="14.25" hidden="false" customHeight="true" outlineLevel="0" collapsed="false">
      <c r="A850" s="1"/>
      <c r="B850" s="66" t="s">
        <v>45</v>
      </c>
      <c r="C850" s="67" t="n">
        <v>46133</v>
      </c>
      <c r="D850" s="1"/>
      <c r="E850" s="24" t="n">
        <f aca="false">+E849-F849</f>
        <v>0</v>
      </c>
      <c r="F850" s="24"/>
      <c r="G850" s="58" t="str">
        <f aca="false">IF(ISERR(F850/E850),"-",F850/E850)</f>
        <v>-</v>
      </c>
      <c r="H850" s="24"/>
      <c r="I850" s="24"/>
      <c r="J850" s="24"/>
      <c r="K850" s="24"/>
      <c r="L850" s="24" t="n">
        <f aca="false">SUM(H850:K850)</f>
        <v>0</v>
      </c>
      <c r="M850" s="58" t="str">
        <f aca="false">IF(ISERROR(1-(K850/L850)),"-",1-(K850/L850))</f>
        <v>-</v>
      </c>
      <c r="N850" s="59" t="str">
        <f aca="false">IF(ISERROR(L850/E850),"-",L850/E850)</f>
        <v>-</v>
      </c>
      <c r="O850" s="60" t="str">
        <f aca="false">IF(ISERROR(L850/E850),"-",L850/E850)</f>
        <v>-</v>
      </c>
      <c r="P850" s="60" t="n">
        <v>0.950000000000129</v>
      </c>
      <c r="Q850" s="60" t="n">
        <v>0.850000000000065</v>
      </c>
      <c r="R850" s="61"/>
      <c r="S850" s="1"/>
      <c r="T850" s="24" t="n">
        <f aca="false">+T849-U849</f>
        <v>0</v>
      </c>
      <c r="U850" s="24"/>
      <c r="V850" s="58" t="str">
        <f aca="false">IF(ISERR(U850/T850),"-",U850/T850)</f>
        <v>-</v>
      </c>
      <c r="W850" s="24"/>
      <c r="X850" s="24"/>
      <c r="Y850" s="24"/>
      <c r="Z850" s="24"/>
      <c r="AA850" s="24" t="n">
        <f aca="false">SUM(W850:Z850)</f>
        <v>0</v>
      </c>
      <c r="AB850" s="58" t="str">
        <f aca="false">IF(ISERROR(1-(Z850/AA850)),"-",1-(Z850/AA850))</f>
        <v>-</v>
      </c>
      <c r="AC850" s="59" t="str">
        <f aca="false">IF(ISERROR(AA850/T850),"-",AA850/T850)</f>
        <v>-</v>
      </c>
      <c r="AD850" s="60" t="str">
        <f aca="false">IF(ISERROR(AA850/T850),"-",AA850/T850)</f>
        <v>-</v>
      </c>
      <c r="AE850" s="60" t="n">
        <v>0.95</v>
      </c>
      <c r="AF850" s="60" t="n">
        <v>0.85</v>
      </c>
      <c r="AG850" s="61"/>
      <c r="AH850" s="1"/>
      <c r="AI850" s="1"/>
      <c r="AJ850" s="1"/>
      <c r="AK850" s="1"/>
    </row>
    <row r="851" customFormat="false" ht="14.25" hidden="false" customHeight="true" outlineLevel="0" collapsed="false">
      <c r="A851" s="1"/>
      <c r="B851" s="66" t="s">
        <v>45</v>
      </c>
      <c r="C851" s="67" t="n">
        <v>46134</v>
      </c>
      <c r="D851" s="1"/>
      <c r="E851" s="24" t="n">
        <f aca="false">+E850-F850</f>
        <v>0</v>
      </c>
      <c r="F851" s="24"/>
      <c r="G851" s="58" t="str">
        <f aca="false">IF(ISERR(F851/E851),"-",F851/E851)</f>
        <v>-</v>
      </c>
      <c r="H851" s="24"/>
      <c r="I851" s="24"/>
      <c r="J851" s="24"/>
      <c r="K851" s="24"/>
      <c r="L851" s="24" t="n">
        <f aca="false">SUM(H851:K851)</f>
        <v>0</v>
      </c>
      <c r="M851" s="58" t="str">
        <f aca="false">IF(ISERROR(1-(K851/L851)),"-",1-(K851/L851))</f>
        <v>-</v>
      </c>
      <c r="N851" s="59" t="str">
        <f aca="false">IF(ISERROR(L851/E851),"-",L851/E851)</f>
        <v>-</v>
      </c>
      <c r="O851" s="60" t="str">
        <f aca="false">IF(ISERROR(L851/E851),"-",L851/E851)</f>
        <v>-</v>
      </c>
      <c r="P851" s="60" t="n">
        <v>0.950000000000129</v>
      </c>
      <c r="Q851" s="60" t="n">
        <v>0.850000000000065</v>
      </c>
      <c r="R851" s="61"/>
      <c r="S851" s="1"/>
      <c r="T851" s="24" t="n">
        <f aca="false">+T850-U850</f>
        <v>0</v>
      </c>
      <c r="U851" s="24"/>
      <c r="V851" s="58" t="str">
        <f aca="false">IF(ISERR(U851/T851),"-",U851/T851)</f>
        <v>-</v>
      </c>
      <c r="W851" s="24"/>
      <c r="X851" s="24"/>
      <c r="Y851" s="24"/>
      <c r="Z851" s="24"/>
      <c r="AA851" s="24" t="n">
        <f aca="false">SUM(W851:Z851)</f>
        <v>0</v>
      </c>
      <c r="AB851" s="58" t="str">
        <f aca="false">IF(ISERROR(1-(Z851/AA851)),"-",1-(Z851/AA851))</f>
        <v>-</v>
      </c>
      <c r="AC851" s="59" t="str">
        <f aca="false">IF(ISERROR(AA851/T851),"-",AA851/T851)</f>
        <v>-</v>
      </c>
      <c r="AD851" s="60" t="str">
        <f aca="false">IF(ISERROR(AA851/T851),"-",AA851/T851)</f>
        <v>-</v>
      </c>
      <c r="AE851" s="60" t="n">
        <v>0.95</v>
      </c>
      <c r="AF851" s="60" t="n">
        <v>0.85</v>
      </c>
      <c r="AG851" s="61"/>
      <c r="AH851" s="1"/>
      <c r="AI851" s="1"/>
      <c r="AJ851" s="1"/>
      <c r="AK851" s="1"/>
    </row>
    <row r="852" customFormat="false" ht="14.25" hidden="false" customHeight="true" outlineLevel="0" collapsed="false">
      <c r="A852" s="1"/>
      <c r="B852" s="66" t="s">
        <v>45</v>
      </c>
      <c r="C852" s="67" t="n">
        <v>46135</v>
      </c>
      <c r="D852" s="1"/>
      <c r="E852" s="24" t="n">
        <f aca="false">+E851-F851</f>
        <v>0</v>
      </c>
      <c r="F852" s="24"/>
      <c r="G852" s="58" t="str">
        <f aca="false">IF(ISERR(F852/E852),"-",F852/E852)</f>
        <v>-</v>
      </c>
      <c r="H852" s="24"/>
      <c r="I852" s="24"/>
      <c r="J852" s="24"/>
      <c r="K852" s="24"/>
      <c r="L852" s="24" t="n">
        <f aca="false">SUM(H852:K852)</f>
        <v>0</v>
      </c>
      <c r="M852" s="58" t="str">
        <f aca="false">IF(ISERROR(1-(K852/L852)),"-",1-(K852/L852))</f>
        <v>-</v>
      </c>
      <c r="N852" s="59" t="str">
        <f aca="false">IF(ISERROR(L852/E852),"-",L852/E852)</f>
        <v>-</v>
      </c>
      <c r="O852" s="60" t="str">
        <f aca="false">IF(ISERROR(L852/E852),"-",L852/E852)</f>
        <v>-</v>
      </c>
      <c r="P852" s="60" t="n">
        <v>0.950000000000129</v>
      </c>
      <c r="Q852" s="60" t="n">
        <v>0.850000000000065</v>
      </c>
      <c r="R852" s="61"/>
      <c r="S852" s="1"/>
      <c r="T852" s="24" t="n">
        <f aca="false">+T851-U851</f>
        <v>0</v>
      </c>
      <c r="U852" s="24"/>
      <c r="V852" s="58" t="str">
        <f aca="false">IF(ISERR(U852/T852),"-",U852/T852)</f>
        <v>-</v>
      </c>
      <c r="W852" s="24"/>
      <c r="X852" s="24"/>
      <c r="Y852" s="24"/>
      <c r="Z852" s="24"/>
      <c r="AA852" s="24" t="n">
        <f aca="false">SUM(W852:Z852)</f>
        <v>0</v>
      </c>
      <c r="AB852" s="58" t="str">
        <f aca="false">IF(ISERROR(1-(Z852/AA852)),"-",1-(Z852/AA852))</f>
        <v>-</v>
      </c>
      <c r="AC852" s="59" t="str">
        <f aca="false">IF(ISERROR(AA852/T852),"-",AA852/T852)</f>
        <v>-</v>
      </c>
      <c r="AD852" s="60" t="str">
        <f aca="false">IF(ISERROR(AA852/T852),"-",AA852/T852)</f>
        <v>-</v>
      </c>
      <c r="AE852" s="60" t="n">
        <v>0.95</v>
      </c>
      <c r="AF852" s="60" t="n">
        <v>0.85</v>
      </c>
      <c r="AG852" s="61"/>
      <c r="AH852" s="1"/>
      <c r="AI852" s="1"/>
      <c r="AJ852" s="1"/>
      <c r="AK852" s="1"/>
    </row>
    <row r="853" customFormat="false" ht="14.25" hidden="false" customHeight="true" outlineLevel="0" collapsed="false">
      <c r="A853" s="1"/>
      <c r="B853" s="66" t="s">
        <v>45</v>
      </c>
      <c r="C853" s="67" t="n">
        <v>46136</v>
      </c>
      <c r="D853" s="1"/>
      <c r="E853" s="24" t="n">
        <f aca="false">+E852-F852</f>
        <v>0</v>
      </c>
      <c r="F853" s="24"/>
      <c r="G853" s="58" t="str">
        <f aca="false">IF(ISERR(F853/E853),"-",F853/E853)</f>
        <v>-</v>
      </c>
      <c r="H853" s="24"/>
      <c r="I853" s="24"/>
      <c r="J853" s="24"/>
      <c r="K853" s="24"/>
      <c r="L853" s="24" t="n">
        <f aca="false">SUM(H853:K853)</f>
        <v>0</v>
      </c>
      <c r="M853" s="58" t="str">
        <f aca="false">IF(ISERROR(1-(K853/L853)),"-",1-(K853/L853))</f>
        <v>-</v>
      </c>
      <c r="N853" s="59" t="str">
        <f aca="false">IF(ISERROR(L853/E853),"-",L853/E853)</f>
        <v>-</v>
      </c>
      <c r="O853" s="60" t="str">
        <f aca="false">IF(ISERROR(L853/E853),"-",L853/E853)</f>
        <v>-</v>
      </c>
      <c r="P853" s="60" t="n">
        <v>0.95000000000013</v>
      </c>
      <c r="Q853" s="60" t="n">
        <v>0.850000000000065</v>
      </c>
      <c r="R853" s="61"/>
      <c r="S853" s="1"/>
      <c r="T853" s="24" t="n">
        <f aca="false">+T852-U852</f>
        <v>0</v>
      </c>
      <c r="U853" s="24"/>
      <c r="V853" s="58" t="str">
        <f aca="false">IF(ISERR(U853/T853),"-",U853/T853)</f>
        <v>-</v>
      </c>
      <c r="W853" s="24"/>
      <c r="X853" s="24"/>
      <c r="Y853" s="24"/>
      <c r="Z853" s="24"/>
      <c r="AA853" s="24" t="n">
        <f aca="false">SUM(W853:Z853)</f>
        <v>0</v>
      </c>
      <c r="AB853" s="58" t="str">
        <f aca="false">IF(ISERROR(1-(Z853/AA853)),"-",1-(Z853/AA853))</f>
        <v>-</v>
      </c>
      <c r="AC853" s="59" t="str">
        <f aca="false">IF(ISERROR(AA853/T853),"-",AA853/T853)</f>
        <v>-</v>
      </c>
      <c r="AD853" s="60" t="str">
        <f aca="false">IF(ISERROR(AA853/T853),"-",AA853/T853)</f>
        <v>-</v>
      </c>
      <c r="AE853" s="60" t="n">
        <v>0.95</v>
      </c>
      <c r="AF853" s="60" t="n">
        <v>0.85</v>
      </c>
      <c r="AG853" s="61"/>
      <c r="AH853" s="1"/>
      <c r="AI853" s="1"/>
      <c r="AJ853" s="1"/>
      <c r="AK853" s="1"/>
    </row>
    <row r="854" customFormat="false" ht="14.25" hidden="false" customHeight="true" outlineLevel="0" collapsed="false">
      <c r="A854" s="1"/>
      <c r="B854" s="66" t="s">
        <v>45</v>
      </c>
      <c r="C854" s="67" t="n">
        <v>46137</v>
      </c>
      <c r="D854" s="1"/>
      <c r="E854" s="24" t="n">
        <f aca="false">+E853-F853</f>
        <v>0</v>
      </c>
      <c r="F854" s="24"/>
      <c r="G854" s="58" t="str">
        <f aca="false">IF(ISERR(F854/E854),"-",F854/E854)</f>
        <v>-</v>
      </c>
      <c r="H854" s="24"/>
      <c r="I854" s="24"/>
      <c r="J854" s="24"/>
      <c r="K854" s="24"/>
      <c r="L854" s="24" t="n">
        <f aca="false">SUM(H854:K854)</f>
        <v>0</v>
      </c>
      <c r="M854" s="58" t="str">
        <f aca="false">IF(ISERROR(1-(K854/L854)),"-",1-(K854/L854))</f>
        <v>-</v>
      </c>
      <c r="N854" s="59" t="str">
        <f aca="false">IF(ISERROR(L854/E854),"-",L854/E854)</f>
        <v>-</v>
      </c>
      <c r="O854" s="60" t="str">
        <f aca="false">IF(ISERROR(L854/E854),"-",L854/E854)</f>
        <v>-</v>
      </c>
      <c r="P854" s="60" t="n">
        <v>0.95000000000013</v>
      </c>
      <c r="Q854" s="60" t="n">
        <v>0.850000000000065</v>
      </c>
      <c r="R854" s="61"/>
      <c r="S854" s="1"/>
      <c r="T854" s="24" t="n">
        <f aca="false">+T853-U853</f>
        <v>0</v>
      </c>
      <c r="U854" s="24"/>
      <c r="V854" s="58" t="str">
        <f aca="false">IF(ISERR(U854/T854),"-",U854/T854)</f>
        <v>-</v>
      </c>
      <c r="W854" s="24"/>
      <c r="X854" s="24"/>
      <c r="Y854" s="24"/>
      <c r="Z854" s="24"/>
      <c r="AA854" s="24" t="n">
        <f aca="false">SUM(W854:Z854)</f>
        <v>0</v>
      </c>
      <c r="AB854" s="58" t="str">
        <f aca="false">IF(ISERROR(1-(Z854/AA854)),"-",1-(Z854/AA854))</f>
        <v>-</v>
      </c>
      <c r="AC854" s="59" t="str">
        <f aca="false">IF(ISERROR(AA854/T854),"-",AA854/T854)</f>
        <v>-</v>
      </c>
      <c r="AD854" s="60" t="str">
        <f aca="false">IF(ISERROR(AA854/T854),"-",AA854/T854)</f>
        <v>-</v>
      </c>
      <c r="AE854" s="60" t="n">
        <v>0.95</v>
      </c>
      <c r="AF854" s="60" t="n">
        <v>0.85</v>
      </c>
      <c r="AG854" s="61"/>
      <c r="AH854" s="1"/>
      <c r="AI854" s="1"/>
      <c r="AJ854" s="1"/>
      <c r="AK854" s="1"/>
    </row>
    <row r="855" customFormat="false" ht="14.25" hidden="false" customHeight="true" outlineLevel="0" collapsed="false">
      <c r="A855" s="1"/>
      <c r="B855" s="66" t="s">
        <v>45</v>
      </c>
      <c r="C855" s="67" t="n">
        <v>46138</v>
      </c>
      <c r="D855" s="1"/>
      <c r="E855" s="24" t="n">
        <f aca="false">+E854-F854</f>
        <v>0</v>
      </c>
      <c r="F855" s="24"/>
      <c r="G855" s="58" t="str">
        <f aca="false">IF(ISERR(F855/E855),"-",F855/E855)</f>
        <v>-</v>
      </c>
      <c r="H855" s="24"/>
      <c r="I855" s="24"/>
      <c r="J855" s="24"/>
      <c r="K855" s="24"/>
      <c r="L855" s="24" t="n">
        <f aca="false">SUM(H855:K855)</f>
        <v>0</v>
      </c>
      <c r="M855" s="58" t="str">
        <f aca="false">IF(ISERROR(1-(K855/L855)),"-",1-(K855/L855))</f>
        <v>-</v>
      </c>
      <c r="N855" s="59" t="str">
        <f aca="false">IF(ISERROR(L855/E855),"-",L855/E855)</f>
        <v>-</v>
      </c>
      <c r="O855" s="60" t="str">
        <f aca="false">IF(ISERROR(L855/E855),"-",L855/E855)</f>
        <v>-</v>
      </c>
      <c r="P855" s="60" t="n">
        <v>0.95000000000013</v>
      </c>
      <c r="Q855" s="60" t="n">
        <v>0.850000000000065</v>
      </c>
      <c r="R855" s="61"/>
      <c r="S855" s="1"/>
      <c r="T855" s="24" t="n">
        <f aca="false">+T854-U854</f>
        <v>0</v>
      </c>
      <c r="U855" s="24"/>
      <c r="V855" s="58" t="str">
        <f aca="false">IF(ISERR(U855/T855),"-",U855/T855)</f>
        <v>-</v>
      </c>
      <c r="W855" s="24"/>
      <c r="X855" s="24"/>
      <c r="Y855" s="24"/>
      <c r="Z855" s="24"/>
      <c r="AA855" s="24" t="n">
        <f aca="false">SUM(W855:Z855)</f>
        <v>0</v>
      </c>
      <c r="AB855" s="58" t="str">
        <f aca="false">IF(ISERROR(1-(Z855/AA855)),"-",1-(Z855/AA855))</f>
        <v>-</v>
      </c>
      <c r="AC855" s="59" t="str">
        <f aca="false">IF(ISERROR(AA855/T855),"-",AA855/T855)</f>
        <v>-</v>
      </c>
      <c r="AD855" s="60" t="str">
        <f aca="false">IF(ISERROR(AA855/T855),"-",AA855/T855)</f>
        <v>-</v>
      </c>
      <c r="AE855" s="60" t="n">
        <v>0.95</v>
      </c>
      <c r="AF855" s="60" t="n">
        <v>0.85</v>
      </c>
      <c r="AG855" s="61"/>
      <c r="AH855" s="1"/>
      <c r="AI855" s="1"/>
      <c r="AJ855" s="1"/>
      <c r="AK855" s="1"/>
    </row>
    <row r="856" customFormat="false" ht="14.25" hidden="false" customHeight="true" outlineLevel="0" collapsed="false">
      <c r="A856" s="1"/>
      <c r="B856" s="66" t="s">
        <v>45</v>
      </c>
      <c r="C856" s="67" t="n">
        <v>46139</v>
      </c>
      <c r="D856" s="1"/>
      <c r="E856" s="24" t="n">
        <f aca="false">+E855-F855</f>
        <v>0</v>
      </c>
      <c r="F856" s="24"/>
      <c r="G856" s="58" t="str">
        <f aca="false">IF(ISERR(F856/E856),"-",F856/E856)</f>
        <v>-</v>
      </c>
      <c r="H856" s="24"/>
      <c r="I856" s="24"/>
      <c r="J856" s="24"/>
      <c r="K856" s="24"/>
      <c r="L856" s="24" t="n">
        <f aca="false">SUM(H856:K856)</f>
        <v>0</v>
      </c>
      <c r="M856" s="58" t="str">
        <f aca="false">IF(ISERROR(1-(K856/L856)),"-",1-(K856/L856))</f>
        <v>-</v>
      </c>
      <c r="N856" s="59" t="str">
        <f aca="false">IF(ISERROR(L856/E856),"-",L856/E856)</f>
        <v>-</v>
      </c>
      <c r="O856" s="60" t="str">
        <f aca="false">IF(ISERROR(L856/E856),"-",L856/E856)</f>
        <v>-</v>
      </c>
      <c r="P856" s="60" t="n">
        <v>0.95000000000013</v>
      </c>
      <c r="Q856" s="60" t="n">
        <v>0.850000000000065</v>
      </c>
      <c r="R856" s="61"/>
      <c r="S856" s="1"/>
      <c r="T856" s="24" t="n">
        <f aca="false">+T855-U855</f>
        <v>0</v>
      </c>
      <c r="U856" s="24"/>
      <c r="V856" s="58" t="str">
        <f aca="false">IF(ISERR(U856/T856),"-",U856/T856)</f>
        <v>-</v>
      </c>
      <c r="W856" s="24"/>
      <c r="X856" s="24"/>
      <c r="Y856" s="24"/>
      <c r="Z856" s="24"/>
      <c r="AA856" s="24" t="n">
        <f aca="false">SUM(W856:Z856)</f>
        <v>0</v>
      </c>
      <c r="AB856" s="58" t="str">
        <f aca="false">IF(ISERROR(1-(Z856/AA856)),"-",1-(Z856/AA856))</f>
        <v>-</v>
      </c>
      <c r="AC856" s="59" t="str">
        <f aca="false">IF(ISERROR(AA856/T856),"-",AA856/T856)</f>
        <v>-</v>
      </c>
      <c r="AD856" s="60" t="str">
        <f aca="false">IF(ISERROR(AA856/T856),"-",AA856/T856)</f>
        <v>-</v>
      </c>
      <c r="AE856" s="60" t="n">
        <v>0.95</v>
      </c>
      <c r="AF856" s="60" t="n">
        <v>0.85</v>
      </c>
      <c r="AG856" s="61"/>
      <c r="AH856" s="1"/>
      <c r="AI856" s="1"/>
      <c r="AJ856" s="1"/>
      <c r="AK856" s="1"/>
    </row>
    <row r="857" customFormat="false" ht="14.25" hidden="false" customHeight="true" outlineLevel="0" collapsed="false">
      <c r="A857" s="1"/>
      <c r="B857" s="68" t="s">
        <v>45</v>
      </c>
      <c r="C857" s="67" t="n">
        <v>46140</v>
      </c>
      <c r="D857" s="1"/>
      <c r="E857" s="24" t="n">
        <f aca="false">+E856-F856</f>
        <v>0</v>
      </c>
      <c r="F857" s="24"/>
      <c r="G857" s="58" t="str">
        <f aca="false">IF(ISERR(F857/E857),"-",F857/E857)</f>
        <v>-</v>
      </c>
      <c r="H857" s="24"/>
      <c r="I857" s="24"/>
      <c r="J857" s="24"/>
      <c r="K857" s="24"/>
      <c r="L857" s="24" t="n">
        <f aca="false">SUM(H857:K857)</f>
        <v>0</v>
      </c>
      <c r="M857" s="58" t="str">
        <f aca="false">IF(ISERROR(1-(K857/L857)),"-",1-(K857/L857))</f>
        <v>-</v>
      </c>
      <c r="N857" s="59" t="str">
        <f aca="false">IF(ISERROR(L857/E857),"-",L857/E857)</f>
        <v>-</v>
      </c>
      <c r="O857" s="60" t="str">
        <f aca="false">IF(ISERROR(L857/E857),"-",L857/E857)</f>
        <v>-</v>
      </c>
      <c r="P857" s="60" t="n">
        <v>0.95000000000013</v>
      </c>
      <c r="Q857" s="60" t="n">
        <v>0.850000000000065</v>
      </c>
      <c r="R857" s="61"/>
      <c r="S857" s="1"/>
      <c r="T857" s="24" t="n">
        <f aca="false">+T856-U856</f>
        <v>0</v>
      </c>
      <c r="U857" s="24"/>
      <c r="V857" s="58" t="str">
        <f aca="false">IF(ISERR(U857/T857),"-",U857/T857)</f>
        <v>-</v>
      </c>
      <c r="W857" s="24"/>
      <c r="X857" s="24"/>
      <c r="Y857" s="24"/>
      <c r="Z857" s="24"/>
      <c r="AA857" s="24" t="n">
        <f aca="false">SUM(W857:Z857)</f>
        <v>0</v>
      </c>
      <c r="AB857" s="58" t="str">
        <f aca="false">IF(ISERROR(1-(Z857/AA857)),"-",1-(Z857/AA857))</f>
        <v>-</v>
      </c>
      <c r="AC857" s="59" t="str">
        <f aca="false">IF(ISERROR(AA857/T857),"-",AA857/T857)</f>
        <v>-</v>
      </c>
      <c r="AD857" s="60" t="str">
        <f aca="false">IF(ISERROR(AA857/T857),"-",AA857/T857)</f>
        <v>-</v>
      </c>
      <c r="AE857" s="60" t="n">
        <v>0.95</v>
      </c>
      <c r="AF857" s="60" t="n">
        <v>0.85</v>
      </c>
      <c r="AG857" s="61"/>
      <c r="AH857" s="1"/>
      <c r="AI857" s="1"/>
      <c r="AJ857" s="1"/>
      <c r="AK857" s="1"/>
    </row>
    <row r="858" customFormat="false" ht="14.25" hidden="false" customHeight="true" outlineLevel="0" collapsed="false">
      <c r="A858" s="1"/>
      <c r="B858" s="68" t="s">
        <v>45</v>
      </c>
      <c r="C858" s="67" t="n">
        <v>46141</v>
      </c>
      <c r="D858" s="1"/>
      <c r="E858" s="24" t="n">
        <f aca="false">+E857-F857</f>
        <v>0</v>
      </c>
      <c r="F858" s="24"/>
      <c r="G858" s="58" t="str">
        <f aca="false">IF(ISERR(F858/E858),"-",F858/E858)</f>
        <v>-</v>
      </c>
      <c r="H858" s="24"/>
      <c r="I858" s="24"/>
      <c r="J858" s="24"/>
      <c r="K858" s="24"/>
      <c r="L858" s="24" t="n">
        <f aca="false">SUM(H858:K858)</f>
        <v>0</v>
      </c>
      <c r="M858" s="58" t="str">
        <f aca="false">IF(ISERROR(1-(K858/L858)),"-",1-(K858/L858))</f>
        <v>-</v>
      </c>
      <c r="N858" s="59" t="str">
        <f aca="false">IF(ISERROR(L858/E858),"-",L858/E858)</f>
        <v>-</v>
      </c>
      <c r="O858" s="60" t="str">
        <f aca="false">IF(ISERROR(L858/E858),"-",L858/E858)</f>
        <v>-</v>
      </c>
      <c r="P858" s="60" t="n">
        <v>0.95000000000013</v>
      </c>
      <c r="Q858" s="60" t="n">
        <v>0.850000000000065</v>
      </c>
      <c r="R858" s="61"/>
      <c r="S858" s="1"/>
      <c r="T858" s="24" t="n">
        <f aca="false">+T857-U857</f>
        <v>0</v>
      </c>
      <c r="U858" s="24"/>
      <c r="V858" s="58" t="str">
        <f aca="false">IF(ISERR(U858/T858),"-",U858/T858)</f>
        <v>-</v>
      </c>
      <c r="W858" s="24"/>
      <c r="X858" s="24"/>
      <c r="Y858" s="24"/>
      <c r="Z858" s="24"/>
      <c r="AA858" s="24" t="n">
        <f aca="false">SUM(W858:Z858)</f>
        <v>0</v>
      </c>
      <c r="AB858" s="58" t="str">
        <f aca="false">IF(ISERROR(1-(Z858/AA858)),"-",1-(Z858/AA858))</f>
        <v>-</v>
      </c>
      <c r="AC858" s="59" t="str">
        <f aca="false">IF(ISERROR(AA858/T858),"-",AA858/T858)</f>
        <v>-</v>
      </c>
      <c r="AD858" s="60" t="str">
        <f aca="false">IF(ISERROR(AA858/T858),"-",AA858/T858)</f>
        <v>-</v>
      </c>
      <c r="AE858" s="60" t="n">
        <v>0.95</v>
      </c>
      <c r="AF858" s="60" t="n">
        <v>0.85</v>
      </c>
      <c r="AG858" s="61"/>
      <c r="AH858" s="1"/>
      <c r="AI858" s="1"/>
      <c r="AJ858" s="1"/>
      <c r="AK858" s="1"/>
    </row>
    <row r="859" customFormat="false" ht="14.25" hidden="false" customHeight="true" outlineLevel="0" collapsed="false">
      <c r="A859" s="1"/>
      <c r="B859" s="68" t="s">
        <v>45</v>
      </c>
      <c r="C859" s="67" t="n">
        <v>46142</v>
      </c>
      <c r="D859" s="1"/>
      <c r="E859" s="24" t="n">
        <f aca="false">+E858-F858</f>
        <v>0</v>
      </c>
      <c r="F859" s="24"/>
      <c r="G859" s="58" t="str">
        <f aca="false">IF(ISERR(F859/E859),"-",F859/E859)</f>
        <v>-</v>
      </c>
      <c r="H859" s="24"/>
      <c r="I859" s="24"/>
      <c r="J859" s="24"/>
      <c r="K859" s="24"/>
      <c r="L859" s="24" t="n">
        <f aca="false">SUM(H859:K859)</f>
        <v>0</v>
      </c>
      <c r="M859" s="58" t="str">
        <f aca="false">IF(ISERROR(1-(K859/L859)),"-",1-(K859/L859))</f>
        <v>-</v>
      </c>
      <c r="N859" s="59" t="str">
        <f aca="false">IF(ISERROR(L859/E859),"-",L859/E859)</f>
        <v>-</v>
      </c>
      <c r="O859" s="60" t="str">
        <f aca="false">IF(ISERROR(L859/E859),"-",L859/E859)</f>
        <v>-</v>
      </c>
      <c r="P859" s="60" t="n">
        <v>0.950000000000131</v>
      </c>
      <c r="Q859" s="60" t="n">
        <v>0.850000000000065</v>
      </c>
      <c r="R859" s="61"/>
      <c r="S859" s="1"/>
      <c r="T859" s="24" t="n">
        <f aca="false">+T858-U858</f>
        <v>0</v>
      </c>
      <c r="U859" s="24"/>
      <c r="V859" s="58" t="str">
        <f aca="false">IF(ISERR(U859/T859),"-",U859/T859)</f>
        <v>-</v>
      </c>
      <c r="W859" s="24"/>
      <c r="X859" s="24"/>
      <c r="Y859" s="24"/>
      <c r="Z859" s="24"/>
      <c r="AA859" s="24" t="n">
        <f aca="false">SUM(W859:Z859)</f>
        <v>0</v>
      </c>
      <c r="AB859" s="58" t="str">
        <f aca="false">IF(ISERROR(1-(Z859/AA859)),"-",1-(Z859/AA859))</f>
        <v>-</v>
      </c>
      <c r="AC859" s="59" t="str">
        <f aca="false">IF(ISERROR(AA859/T859),"-",AA859/T859)</f>
        <v>-</v>
      </c>
      <c r="AD859" s="60" t="str">
        <f aca="false">IF(ISERROR(AA859/T859),"-",AA859/T859)</f>
        <v>-</v>
      </c>
      <c r="AE859" s="60" t="n">
        <v>0.95</v>
      </c>
      <c r="AF859" s="60" t="n">
        <v>0.85</v>
      </c>
      <c r="AG859" s="61"/>
      <c r="AH859" s="1"/>
      <c r="AI859" s="1"/>
      <c r="AJ859" s="1"/>
      <c r="AK859" s="1"/>
    </row>
    <row r="860" customFormat="false" ht="14.25" hidden="false" customHeight="true" outlineLevel="0" collapsed="false">
      <c r="A860" s="1"/>
      <c r="B860" s="68" t="s">
        <v>46</v>
      </c>
      <c r="C860" s="67" t="n">
        <v>46143</v>
      </c>
      <c r="D860" s="1"/>
      <c r="E860" s="24" t="n">
        <f aca="false">+E859-F859</f>
        <v>0</v>
      </c>
      <c r="F860" s="24"/>
      <c r="G860" s="58" t="str">
        <f aca="false">IF(ISERR(F860/E860),"-",F860/E860)</f>
        <v>-</v>
      </c>
      <c r="H860" s="24"/>
      <c r="I860" s="24"/>
      <c r="J860" s="24"/>
      <c r="K860" s="24"/>
      <c r="L860" s="24" t="n">
        <f aca="false">SUM(H860:K860)</f>
        <v>0</v>
      </c>
      <c r="M860" s="58" t="str">
        <f aca="false">IF(ISERROR(1-(K860/L860)),"-",1-(K860/L860))</f>
        <v>-</v>
      </c>
      <c r="N860" s="59" t="str">
        <f aca="false">IF(ISERROR(L860/E860),"-",L860/E860)</f>
        <v>-</v>
      </c>
      <c r="O860" s="60" t="str">
        <f aca="false">IF(ISERROR(L860/E860),"-",L860/E860)</f>
        <v>-</v>
      </c>
      <c r="P860" s="60" t="n">
        <v>0.950000000000131</v>
      </c>
      <c r="Q860" s="60" t="n">
        <v>0.850000000000065</v>
      </c>
      <c r="R860" s="61"/>
      <c r="S860" s="1"/>
      <c r="T860" s="24" t="n">
        <f aca="false">+T859-U859</f>
        <v>0</v>
      </c>
      <c r="U860" s="24"/>
      <c r="V860" s="58" t="str">
        <f aca="false">IF(ISERR(U860/T860),"-",U860/T860)</f>
        <v>-</v>
      </c>
      <c r="W860" s="24"/>
      <c r="X860" s="24"/>
      <c r="Y860" s="24"/>
      <c r="Z860" s="24"/>
      <c r="AA860" s="24" t="n">
        <f aca="false">SUM(W860:Z860)</f>
        <v>0</v>
      </c>
      <c r="AB860" s="58" t="str">
        <f aca="false">IF(ISERROR(1-(Z860/AA860)),"-",1-(Z860/AA860))</f>
        <v>-</v>
      </c>
      <c r="AC860" s="59" t="str">
        <f aca="false">IF(ISERROR(AA860/T860),"-",AA860/T860)</f>
        <v>-</v>
      </c>
      <c r="AD860" s="60" t="str">
        <f aca="false">IF(ISERROR(AA860/T860),"-",AA860/T860)</f>
        <v>-</v>
      </c>
      <c r="AE860" s="60" t="n">
        <v>0.95</v>
      </c>
      <c r="AF860" s="60" t="n">
        <v>0.85</v>
      </c>
      <c r="AG860" s="61"/>
      <c r="AH860" s="1"/>
      <c r="AI860" s="1"/>
      <c r="AJ860" s="1"/>
      <c r="AK860" s="1"/>
    </row>
    <row r="861" customFormat="false" ht="14.25" hidden="false" customHeight="true" outlineLevel="0" collapsed="false">
      <c r="A861" s="1"/>
      <c r="B861" s="68" t="s">
        <v>46</v>
      </c>
      <c r="C861" s="67" t="n">
        <v>46144</v>
      </c>
      <c r="D861" s="1"/>
      <c r="E861" s="24" t="n">
        <f aca="false">+E860-F860</f>
        <v>0</v>
      </c>
      <c r="F861" s="24"/>
      <c r="G861" s="58" t="str">
        <f aca="false">IF(ISERR(F861/E861),"-",F861/E861)</f>
        <v>-</v>
      </c>
      <c r="H861" s="24"/>
      <c r="I861" s="24"/>
      <c r="J861" s="24"/>
      <c r="K861" s="24"/>
      <c r="L861" s="24" t="n">
        <f aca="false">SUM(H861:K861)</f>
        <v>0</v>
      </c>
      <c r="M861" s="58" t="str">
        <f aca="false">IF(ISERROR(1-(K861/L861)),"-",1-(K861/L861))</f>
        <v>-</v>
      </c>
      <c r="N861" s="59" t="str">
        <f aca="false">IF(ISERROR(L861/E861),"-",L861/E861)</f>
        <v>-</v>
      </c>
      <c r="O861" s="60" t="str">
        <f aca="false">IF(ISERROR(L861/E861),"-",L861/E861)</f>
        <v>-</v>
      </c>
      <c r="P861" s="60" t="n">
        <v>0.950000000000131</v>
      </c>
      <c r="Q861" s="60" t="n">
        <v>0.850000000000065</v>
      </c>
      <c r="R861" s="61"/>
      <c r="S861" s="1"/>
      <c r="T861" s="24" t="n">
        <f aca="false">+T860-U860</f>
        <v>0</v>
      </c>
      <c r="U861" s="24"/>
      <c r="V861" s="58" t="str">
        <f aca="false">IF(ISERR(U861/T861),"-",U861/T861)</f>
        <v>-</v>
      </c>
      <c r="W861" s="24"/>
      <c r="X861" s="24"/>
      <c r="Y861" s="24"/>
      <c r="Z861" s="24"/>
      <c r="AA861" s="24" t="n">
        <f aca="false">SUM(W861:Z861)</f>
        <v>0</v>
      </c>
      <c r="AB861" s="58" t="str">
        <f aca="false">IF(ISERROR(1-(Z861/AA861)),"-",1-(Z861/AA861))</f>
        <v>-</v>
      </c>
      <c r="AC861" s="59" t="str">
        <f aca="false">IF(ISERROR(AA861/T861),"-",AA861/T861)</f>
        <v>-</v>
      </c>
      <c r="AD861" s="60" t="str">
        <f aca="false">IF(ISERROR(AA861/T861),"-",AA861/T861)</f>
        <v>-</v>
      </c>
      <c r="AE861" s="60" t="n">
        <v>0.95</v>
      </c>
      <c r="AF861" s="60" t="n">
        <v>0.85</v>
      </c>
      <c r="AG861" s="61"/>
      <c r="AH861" s="1"/>
      <c r="AI861" s="1"/>
      <c r="AJ861" s="1"/>
      <c r="AK861" s="1"/>
    </row>
    <row r="862" customFormat="false" ht="14.25" hidden="false" customHeight="true" outlineLevel="0" collapsed="false">
      <c r="A862" s="1"/>
      <c r="B862" s="68" t="s">
        <v>46</v>
      </c>
      <c r="C862" s="67" t="n">
        <v>46145</v>
      </c>
      <c r="D862" s="1"/>
      <c r="E862" s="24" t="n">
        <f aca="false">+E861-F861</f>
        <v>0</v>
      </c>
      <c r="F862" s="24"/>
      <c r="G862" s="58" t="str">
        <f aca="false">IF(ISERR(F862/E862),"-",F862/E862)</f>
        <v>-</v>
      </c>
      <c r="H862" s="24"/>
      <c r="I862" s="24"/>
      <c r="J862" s="24"/>
      <c r="K862" s="24"/>
      <c r="L862" s="24" t="n">
        <f aca="false">SUM(H862:K862)</f>
        <v>0</v>
      </c>
      <c r="M862" s="58" t="str">
        <f aca="false">IF(ISERROR(1-(K862/L862)),"-",1-(K862/L862))</f>
        <v>-</v>
      </c>
      <c r="N862" s="59" t="str">
        <f aca="false">IF(ISERROR(L862/E862),"-",L862/E862)</f>
        <v>-</v>
      </c>
      <c r="O862" s="60" t="str">
        <f aca="false">IF(ISERROR(L862/E862),"-",L862/E862)</f>
        <v>-</v>
      </c>
      <c r="P862" s="60" t="n">
        <v>0.950000000000131</v>
      </c>
      <c r="Q862" s="60" t="n">
        <v>0.850000000000066</v>
      </c>
      <c r="R862" s="61"/>
      <c r="S862" s="1"/>
      <c r="T862" s="24" t="n">
        <f aca="false">+T861-U861</f>
        <v>0</v>
      </c>
      <c r="U862" s="24"/>
      <c r="V862" s="58" t="str">
        <f aca="false">IF(ISERR(U862/T862),"-",U862/T862)</f>
        <v>-</v>
      </c>
      <c r="W862" s="24"/>
      <c r="X862" s="24"/>
      <c r="Y862" s="24"/>
      <c r="Z862" s="24"/>
      <c r="AA862" s="24" t="n">
        <f aca="false">SUM(W862:Z862)</f>
        <v>0</v>
      </c>
      <c r="AB862" s="58" t="str">
        <f aca="false">IF(ISERROR(1-(Z862/AA862)),"-",1-(Z862/AA862))</f>
        <v>-</v>
      </c>
      <c r="AC862" s="59" t="str">
        <f aca="false">IF(ISERROR(AA862/T862),"-",AA862/T862)</f>
        <v>-</v>
      </c>
      <c r="AD862" s="60" t="str">
        <f aca="false">IF(ISERROR(AA862/T862),"-",AA862/T862)</f>
        <v>-</v>
      </c>
      <c r="AE862" s="60" t="n">
        <v>0.95</v>
      </c>
      <c r="AF862" s="60" t="n">
        <v>0.85</v>
      </c>
      <c r="AG862" s="61"/>
      <c r="AH862" s="1"/>
      <c r="AI862" s="1"/>
      <c r="AJ862" s="1"/>
      <c r="AK862" s="1"/>
    </row>
    <row r="863" customFormat="false" ht="14.25" hidden="false" customHeight="true" outlineLevel="0" collapsed="false">
      <c r="A863" s="1"/>
      <c r="B863" s="68" t="s">
        <v>46</v>
      </c>
      <c r="C863" s="67" t="n">
        <v>46146</v>
      </c>
      <c r="D863" s="1"/>
      <c r="E863" s="24" t="n">
        <f aca="false">+E862-F862</f>
        <v>0</v>
      </c>
      <c r="F863" s="24"/>
      <c r="G863" s="58" t="str">
        <f aca="false">IF(ISERR(F863/E863),"-",F863/E863)</f>
        <v>-</v>
      </c>
      <c r="H863" s="24"/>
      <c r="I863" s="24"/>
      <c r="J863" s="24"/>
      <c r="K863" s="24"/>
      <c r="L863" s="24" t="n">
        <f aca="false">SUM(H863:K863)</f>
        <v>0</v>
      </c>
      <c r="M863" s="58" t="str">
        <f aca="false">IF(ISERROR(1-(K863/L863)),"-",1-(K863/L863))</f>
        <v>-</v>
      </c>
      <c r="N863" s="59" t="str">
        <f aca="false">IF(ISERROR(L863/E863),"-",L863/E863)</f>
        <v>-</v>
      </c>
      <c r="O863" s="60" t="str">
        <f aca="false">IF(ISERROR(L863/E863),"-",L863/E863)</f>
        <v>-</v>
      </c>
      <c r="P863" s="60" t="n">
        <v>0.950000000000131</v>
      </c>
      <c r="Q863" s="60" t="n">
        <v>0.850000000000066</v>
      </c>
      <c r="R863" s="61"/>
      <c r="S863" s="1"/>
      <c r="T863" s="24" t="n">
        <f aca="false">+T862-U862</f>
        <v>0</v>
      </c>
      <c r="U863" s="24"/>
      <c r="V863" s="58" t="str">
        <f aca="false">IF(ISERR(U863/T863),"-",U863/T863)</f>
        <v>-</v>
      </c>
      <c r="W863" s="24"/>
      <c r="X863" s="24"/>
      <c r="Y863" s="24"/>
      <c r="Z863" s="24"/>
      <c r="AA863" s="24" t="n">
        <f aca="false">SUM(W863:Z863)</f>
        <v>0</v>
      </c>
      <c r="AB863" s="58" t="str">
        <f aca="false">IF(ISERROR(1-(Z863/AA863)),"-",1-(Z863/AA863))</f>
        <v>-</v>
      </c>
      <c r="AC863" s="59" t="str">
        <f aca="false">IF(ISERROR(AA863/T863),"-",AA863/T863)</f>
        <v>-</v>
      </c>
      <c r="AD863" s="60" t="str">
        <f aca="false">IF(ISERROR(AA863/T863),"-",AA863/T863)</f>
        <v>-</v>
      </c>
      <c r="AE863" s="60" t="n">
        <v>0.95</v>
      </c>
      <c r="AF863" s="60" t="n">
        <v>0.85</v>
      </c>
      <c r="AG863" s="61"/>
      <c r="AH863" s="1"/>
      <c r="AI863" s="1"/>
      <c r="AJ863" s="1"/>
      <c r="AK863" s="1"/>
    </row>
    <row r="864" customFormat="false" ht="14.25" hidden="false" customHeight="true" outlineLevel="0" collapsed="false">
      <c r="A864" s="1"/>
      <c r="B864" s="68" t="s">
        <v>46</v>
      </c>
      <c r="C864" s="67" t="n">
        <v>46147</v>
      </c>
      <c r="D864" s="1"/>
      <c r="E864" s="24" t="n">
        <f aca="false">+E863-F863</f>
        <v>0</v>
      </c>
      <c r="F864" s="24"/>
      <c r="G864" s="58" t="str">
        <f aca="false">IF(ISERR(F864/E864),"-",F864/E864)</f>
        <v>-</v>
      </c>
      <c r="H864" s="24"/>
      <c r="I864" s="24"/>
      <c r="J864" s="24"/>
      <c r="K864" s="24"/>
      <c r="L864" s="24" t="n">
        <f aca="false">SUM(H864:K864)</f>
        <v>0</v>
      </c>
      <c r="M864" s="58" t="str">
        <f aca="false">IF(ISERROR(1-(K864/L864)),"-",1-(K864/L864))</f>
        <v>-</v>
      </c>
      <c r="N864" s="59" t="str">
        <f aca="false">IF(ISERROR(L864/E864),"-",L864/E864)</f>
        <v>-</v>
      </c>
      <c r="O864" s="60" t="str">
        <f aca="false">IF(ISERROR(L864/E864),"-",L864/E864)</f>
        <v>-</v>
      </c>
      <c r="P864" s="60" t="n">
        <v>0.950000000000131</v>
      </c>
      <c r="Q864" s="60" t="n">
        <v>0.850000000000066</v>
      </c>
      <c r="R864" s="61"/>
      <c r="S864" s="1"/>
      <c r="T864" s="24" t="n">
        <f aca="false">+T863-U863</f>
        <v>0</v>
      </c>
      <c r="U864" s="24"/>
      <c r="V864" s="58" t="str">
        <f aca="false">IF(ISERR(U864/T864),"-",U864/T864)</f>
        <v>-</v>
      </c>
      <c r="W864" s="24"/>
      <c r="X864" s="24"/>
      <c r="Y864" s="24"/>
      <c r="Z864" s="24"/>
      <c r="AA864" s="24" t="n">
        <f aca="false">SUM(W864:Z864)</f>
        <v>0</v>
      </c>
      <c r="AB864" s="58" t="str">
        <f aca="false">IF(ISERROR(1-(Z864/AA864)),"-",1-(Z864/AA864))</f>
        <v>-</v>
      </c>
      <c r="AC864" s="59" t="str">
        <f aca="false">IF(ISERROR(AA864/T864),"-",AA864/T864)</f>
        <v>-</v>
      </c>
      <c r="AD864" s="60" t="str">
        <f aca="false">IF(ISERROR(AA864/T864),"-",AA864/T864)</f>
        <v>-</v>
      </c>
      <c r="AE864" s="60" t="n">
        <v>0.95</v>
      </c>
      <c r="AF864" s="60" t="n">
        <v>0.85</v>
      </c>
      <c r="AG864" s="61"/>
      <c r="AH864" s="1"/>
      <c r="AI864" s="1"/>
      <c r="AJ864" s="1"/>
      <c r="AK864" s="1"/>
    </row>
    <row r="865" customFormat="false" ht="14.25" hidden="false" customHeight="true" outlineLevel="0" collapsed="false">
      <c r="A865" s="1"/>
      <c r="B865" s="68" t="s">
        <v>46</v>
      </c>
      <c r="C865" s="67" t="n">
        <v>46148</v>
      </c>
      <c r="D865" s="1"/>
      <c r="E865" s="24" t="n">
        <f aca="false">+E864-F864</f>
        <v>0</v>
      </c>
      <c r="F865" s="24"/>
      <c r="G865" s="58" t="str">
        <f aca="false">IF(ISERR(F865/E865),"-",F865/E865)</f>
        <v>-</v>
      </c>
      <c r="H865" s="24"/>
      <c r="I865" s="24"/>
      <c r="J865" s="24"/>
      <c r="K865" s="24"/>
      <c r="L865" s="24" t="n">
        <f aca="false">SUM(H865:K865)</f>
        <v>0</v>
      </c>
      <c r="M865" s="58" t="str">
        <f aca="false">IF(ISERROR(1-(K865/L865)),"-",1-(K865/L865))</f>
        <v>-</v>
      </c>
      <c r="N865" s="59" t="str">
        <f aca="false">IF(ISERROR(L865/E865),"-",L865/E865)</f>
        <v>-</v>
      </c>
      <c r="O865" s="60" t="str">
        <f aca="false">IF(ISERROR(L865/E865),"-",L865/E865)</f>
        <v>-</v>
      </c>
      <c r="P865" s="60" t="n">
        <v>0.950000000000131</v>
      </c>
      <c r="Q865" s="60" t="n">
        <v>0.850000000000066</v>
      </c>
      <c r="R865" s="61"/>
      <c r="S865" s="1"/>
      <c r="T865" s="24" t="n">
        <f aca="false">+T864-U864</f>
        <v>0</v>
      </c>
      <c r="U865" s="24"/>
      <c r="V865" s="58" t="str">
        <f aca="false">IF(ISERR(U865/T865),"-",U865/T865)</f>
        <v>-</v>
      </c>
      <c r="W865" s="24"/>
      <c r="X865" s="24"/>
      <c r="Y865" s="24"/>
      <c r="Z865" s="24"/>
      <c r="AA865" s="24" t="n">
        <f aca="false">SUM(W865:Z865)</f>
        <v>0</v>
      </c>
      <c r="AB865" s="58" t="str">
        <f aca="false">IF(ISERROR(1-(Z865/AA865)),"-",1-(Z865/AA865))</f>
        <v>-</v>
      </c>
      <c r="AC865" s="59" t="str">
        <f aca="false">IF(ISERROR(AA865/T865),"-",AA865/T865)</f>
        <v>-</v>
      </c>
      <c r="AD865" s="60" t="str">
        <f aca="false">IF(ISERROR(AA865/T865),"-",AA865/T865)</f>
        <v>-</v>
      </c>
      <c r="AE865" s="60" t="n">
        <v>0.95</v>
      </c>
      <c r="AF865" s="60" t="n">
        <v>0.85</v>
      </c>
      <c r="AG865" s="61"/>
      <c r="AH865" s="1"/>
      <c r="AI865" s="1"/>
      <c r="AJ865" s="1"/>
      <c r="AK865" s="1"/>
    </row>
    <row r="866" customFormat="false" ht="14.25" hidden="false" customHeight="true" outlineLevel="0" collapsed="false">
      <c r="A866" s="1"/>
      <c r="B866" s="68" t="s">
        <v>46</v>
      </c>
      <c r="C866" s="67" t="n">
        <v>46149</v>
      </c>
      <c r="D866" s="1"/>
      <c r="E866" s="24" t="n">
        <f aca="false">+E865-F865</f>
        <v>0</v>
      </c>
      <c r="F866" s="24"/>
      <c r="G866" s="58" t="str">
        <f aca="false">IF(ISERR(F866/E866),"-",F866/E866)</f>
        <v>-</v>
      </c>
      <c r="H866" s="24"/>
      <c r="I866" s="24"/>
      <c r="J866" s="24"/>
      <c r="K866" s="24"/>
      <c r="L866" s="24" t="n">
        <f aca="false">SUM(H866:K866)</f>
        <v>0</v>
      </c>
      <c r="M866" s="58" t="str">
        <f aca="false">IF(ISERROR(1-(K866/L866)),"-",1-(K866/L866))</f>
        <v>-</v>
      </c>
      <c r="N866" s="59" t="str">
        <f aca="false">IF(ISERROR(L866/E866),"-",L866/E866)</f>
        <v>-</v>
      </c>
      <c r="O866" s="60" t="str">
        <f aca="false">IF(ISERROR(L866/E866),"-",L866/E866)</f>
        <v>-</v>
      </c>
      <c r="P866" s="60" t="n">
        <v>0.950000000000132</v>
      </c>
      <c r="Q866" s="60" t="n">
        <v>0.850000000000066</v>
      </c>
      <c r="R866" s="61"/>
      <c r="S866" s="1"/>
      <c r="T866" s="24" t="n">
        <f aca="false">+T865-U865</f>
        <v>0</v>
      </c>
      <c r="U866" s="24"/>
      <c r="V866" s="58" t="str">
        <f aca="false">IF(ISERR(U866/T866),"-",U866/T866)</f>
        <v>-</v>
      </c>
      <c r="W866" s="24"/>
      <c r="X866" s="24"/>
      <c r="Y866" s="24"/>
      <c r="Z866" s="24"/>
      <c r="AA866" s="24" t="n">
        <f aca="false">SUM(W866:Z866)</f>
        <v>0</v>
      </c>
      <c r="AB866" s="58" t="str">
        <f aca="false">IF(ISERROR(1-(Z866/AA866)),"-",1-(Z866/AA866))</f>
        <v>-</v>
      </c>
      <c r="AC866" s="59" t="str">
        <f aca="false">IF(ISERROR(AA866/T866),"-",AA866/T866)</f>
        <v>-</v>
      </c>
      <c r="AD866" s="60" t="str">
        <f aca="false">IF(ISERROR(AA866/T866),"-",AA866/T866)</f>
        <v>-</v>
      </c>
      <c r="AE866" s="60" t="n">
        <v>0.95</v>
      </c>
      <c r="AF866" s="60" t="n">
        <v>0.85</v>
      </c>
      <c r="AG866" s="61"/>
      <c r="AH866" s="1"/>
      <c r="AI866" s="1"/>
      <c r="AJ866" s="1"/>
      <c r="AK866" s="1"/>
    </row>
    <row r="867" customFormat="false" ht="14.25" hidden="false" customHeight="true" outlineLevel="0" collapsed="false">
      <c r="A867" s="1"/>
      <c r="B867" s="68" t="s">
        <v>46</v>
      </c>
      <c r="C867" s="67" t="n">
        <v>46150</v>
      </c>
      <c r="D867" s="1"/>
      <c r="E867" s="24" t="n">
        <f aca="false">+E866-F866</f>
        <v>0</v>
      </c>
      <c r="F867" s="24"/>
      <c r="G867" s="58" t="str">
        <f aca="false">IF(ISERR(F867/E867),"-",F867/E867)</f>
        <v>-</v>
      </c>
      <c r="H867" s="24"/>
      <c r="I867" s="24"/>
      <c r="J867" s="24"/>
      <c r="K867" s="24"/>
      <c r="L867" s="24" t="n">
        <f aca="false">SUM(H867:K867)</f>
        <v>0</v>
      </c>
      <c r="M867" s="58" t="str">
        <f aca="false">IF(ISERROR(1-(K867/L867)),"-",1-(K867/L867))</f>
        <v>-</v>
      </c>
      <c r="N867" s="59" t="str">
        <f aca="false">IF(ISERROR(L867/E867),"-",L867/E867)</f>
        <v>-</v>
      </c>
      <c r="O867" s="60" t="str">
        <f aca="false">IF(ISERROR(L867/E867),"-",L867/E867)</f>
        <v>-</v>
      </c>
      <c r="P867" s="60" t="n">
        <v>0.950000000000132</v>
      </c>
      <c r="Q867" s="60" t="n">
        <v>0.850000000000066</v>
      </c>
      <c r="R867" s="61"/>
      <c r="S867" s="1"/>
      <c r="T867" s="24" t="n">
        <f aca="false">+T866-U866</f>
        <v>0</v>
      </c>
      <c r="U867" s="24"/>
      <c r="V867" s="58" t="str">
        <f aca="false">IF(ISERR(U867/T867),"-",U867/T867)</f>
        <v>-</v>
      </c>
      <c r="W867" s="24"/>
      <c r="X867" s="24"/>
      <c r="Y867" s="24"/>
      <c r="Z867" s="24"/>
      <c r="AA867" s="24" t="n">
        <f aca="false">SUM(W867:Z867)</f>
        <v>0</v>
      </c>
      <c r="AB867" s="58" t="str">
        <f aca="false">IF(ISERROR(1-(Z867/AA867)),"-",1-(Z867/AA867))</f>
        <v>-</v>
      </c>
      <c r="AC867" s="59" t="str">
        <f aca="false">IF(ISERROR(AA867/T867),"-",AA867/T867)</f>
        <v>-</v>
      </c>
      <c r="AD867" s="60" t="str">
        <f aca="false">IF(ISERROR(AA867/T867),"-",AA867/T867)</f>
        <v>-</v>
      </c>
      <c r="AE867" s="60" t="n">
        <v>0.95</v>
      </c>
      <c r="AF867" s="60" t="n">
        <v>0.85</v>
      </c>
      <c r="AG867" s="61"/>
      <c r="AH867" s="1"/>
      <c r="AI867" s="1"/>
      <c r="AJ867" s="1"/>
      <c r="AK867" s="1"/>
    </row>
    <row r="868" customFormat="false" ht="14.25" hidden="false" customHeight="true" outlineLevel="0" collapsed="false">
      <c r="A868" s="1"/>
      <c r="B868" s="68" t="s">
        <v>46</v>
      </c>
      <c r="C868" s="67" t="n">
        <v>46151</v>
      </c>
      <c r="D868" s="1"/>
      <c r="E868" s="24" t="n">
        <f aca="false">+E867-F867</f>
        <v>0</v>
      </c>
      <c r="F868" s="24"/>
      <c r="G868" s="58" t="str">
        <f aca="false">IF(ISERR(F868/E868),"-",F868/E868)</f>
        <v>-</v>
      </c>
      <c r="H868" s="24"/>
      <c r="I868" s="24"/>
      <c r="J868" s="24"/>
      <c r="K868" s="24"/>
      <c r="L868" s="24" t="n">
        <f aca="false">SUM(H868:K868)</f>
        <v>0</v>
      </c>
      <c r="M868" s="58" t="str">
        <f aca="false">IF(ISERROR(1-(K868/L868)),"-",1-(K868/L868))</f>
        <v>-</v>
      </c>
      <c r="N868" s="59" t="str">
        <f aca="false">IF(ISERROR(L868/E868),"-",L868/E868)</f>
        <v>-</v>
      </c>
      <c r="O868" s="60" t="str">
        <f aca="false">IF(ISERROR(L868/E868),"-",L868/E868)</f>
        <v>-</v>
      </c>
      <c r="P868" s="60" t="n">
        <v>0.950000000000132</v>
      </c>
      <c r="Q868" s="60" t="n">
        <v>0.850000000000066</v>
      </c>
      <c r="R868" s="61"/>
      <c r="S868" s="1"/>
      <c r="T868" s="24" t="n">
        <f aca="false">+T867-U867</f>
        <v>0</v>
      </c>
      <c r="U868" s="24"/>
      <c r="V868" s="58" t="str">
        <f aca="false">IF(ISERR(U868/T868),"-",U868/T868)</f>
        <v>-</v>
      </c>
      <c r="W868" s="24"/>
      <c r="X868" s="24"/>
      <c r="Y868" s="24"/>
      <c r="Z868" s="24"/>
      <c r="AA868" s="24" t="n">
        <f aca="false">SUM(W868:Z868)</f>
        <v>0</v>
      </c>
      <c r="AB868" s="58" t="str">
        <f aca="false">IF(ISERROR(1-(Z868/AA868)),"-",1-(Z868/AA868))</f>
        <v>-</v>
      </c>
      <c r="AC868" s="59" t="str">
        <f aca="false">IF(ISERROR(AA868/T868),"-",AA868/T868)</f>
        <v>-</v>
      </c>
      <c r="AD868" s="60" t="str">
        <f aca="false">IF(ISERROR(AA868/T868),"-",AA868/T868)</f>
        <v>-</v>
      </c>
      <c r="AE868" s="60" t="n">
        <v>0.95</v>
      </c>
      <c r="AF868" s="60" t="n">
        <v>0.85</v>
      </c>
      <c r="AG868" s="61"/>
      <c r="AH868" s="1"/>
      <c r="AI868" s="1"/>
      <c r="AJ868" s="1"/>
      <c r="AK868" s="1"/>
    </row>
    <row r="869" customFormat="false" ht="14.25" hidden="false" customHeight="true" outlineLevel="0" collapsed="false">
      <c r="A869" s="1"/>
      <c r="B869" s="68" t="s">
        <v>46</v>
      </c>
      <c r="C869" s="67" t="n">
        <v>46152</v>
      </c>
      <c r="D869" s="1"/>
      <c r="E869" s="24" t="n">
        <f aca="false">+E868-F868</f>
        <v>0</v>
      </c>
      <c r="F869" s="24"/>
      <c r="G869" s="58" t="str">
        <f aca="false">IF(ISERR(F869/E869),"-",F869/E869)</f>
        <v>-</v>
      </c>
      <c r="H869" s="24"/>
      <c r="I869" s="24"/>
      <c r="J869" s="24"/>
      <c r="K869" s="24"/>
      <c r="L869" s="24" t="n">
        <f aca="false">SUM(H869:K869)</f>
        <v>0</v>
      </c>
      <c r="M869" s="58" t="str">
        <f aca="false">IF(ISERROR(1-(K869/L869)),"-",1-(K869/L869))</f>
        <v>-</v>
      </c>
      <c r="N869" s="59" t="str">
        <f aca="false">IF(ISERROR(L869/E869),"-",L869/E869)</f>
        <v>-</v>
      </c>
      <c r="O869" s="60" t="str">
        <f aca="false">IF(ISERROR(L869/E869),"-",L869/E869)</f>
        <v>-</v>
      </c>
      <c r="P869" s="60" t="n">
        <v>0.950000000000132</v>
      </c>
      <c r="Q869" s="60" t="n">
        <v>0.850000000000066</v>
      </c>
      <c r="R869" s="61"/>
      <c r="S869" s="1"/>
      <c r="T869" s="24" t="n">
        <f aca="false">+T868-U868</f>
        <v>0</v>
      </c>
      <c r="U869" s="24"/>
      <c r="V869" s="58" t="str">
        <f aca="false">IF(ISERR(U869/T869),"-",U869/T869)</f>
        <v>-</v>
      </c>
      <c r="W869" s="24"/>
      <c r="X869" s="24"/>
      <c r="Y869" s="24"/>
      <c r="Z869" s="24"/>
      <c r="AA869" s="24" t="n">
        <f aca="false">SUM(W869:Z869)</f>
        <v>0</v>
      </c>
      <c r="AB869" s="58" t="str">
        <f aca="false">IF(ISERROR(1-(Z869/AA869)),"-",1-(Z869/AA869))</f>
        <v>-</v>
      </c>
      <c r="AC869" s="59" t="str">
        <f aca="false">IF(ISERROR(AA869/T869),"-",AA869/T869)</f>
        <v>-</v>
      </c>
      <c r="AD869" s="60" t="str">
        <f aca="false">IF(ISERROR(AA869/T869),"-",AA869/T869)</f>
        <v>-</v>
      </c>
      <c r="AE869" s="60" t="n">
        <v>0.95</v>
      </c>
      <c r="AF869" s="60" t="n">
        <v>0.85</v>
      </c>
      <c r="AG869" s="61"/>
      <c r="AH869" s="1"/>
      <c r="AI869" s="1"/>
      <c r="AJ869" s="1"/>
      <c r="AK869" s="1"/>
    </row>
    <row r="870" customFormat="false" ht="14.25" hidden="false" customHeight="true" outlineLevel="0" collapsed="false">
      <c r="A870" s="1"/>
      <c r="B870" s="68" t="s">
        <v>46</v>
      </c>
      <c r="C870" s="67" t="n">
        <v>46153</v>
      </c>
      <c r="D870" s="1"/>
      <c r="E870" s="24" t="n">
        <f aca="false">+E869-F869</f>
        <v>0</v>
      </c>
      <c r="F870" s="24"/>
      <c r="G870" s="58" t="str">
        <f aca="false">IF(ISERR(F870/E870),"-",F870/E870)</f>
        <v>-</v>
      </c>
      <c r="H870" s="24"/>
      <c r="I870" s="24"/>
      <c r="J870" s="24"/>
      <c r="K870" s="24"/>
      <c r="L870" s="24" t="n">
        <f aca="false">SUM(H870:K870)</f>
        <v>0</v>
      </c>
      <c r="M870" s="58" t="str">
        <f aca="false">IF(ISERROR(1-(K870/L870)),"-",1-(K870/L870))</f>
        <v>-</v>
      </c>
      <c r="N870" s="59" t="str">
        <f aca="false">IF(ISERROR(L870/E870),"-",L870/E870)</f>
        <v>-</v>
      </c>
      <c r="O870" s="60" t="str">
        <f aca="false">IF(ISERROR(L870/E870),"-",L870/E870)</f>
        <v>-</v>
      </c>
      <c r="P870" s="60" t="n">
        <v>0.950000000000132</v>
      </c>
      <c r="Q870" s="60" t="n">
        <v>0.850000000000066</v>
      </c>
      <c r="R870" s="61"/>
      <c r="S870" s="1"/>
      <c r="T870" s="24" t="n">
        <f aca="false">+T869-U869</f>
        <v>0</v>
      </c>
      <c r="U870" s="24"/>
      <c r="V870" s="58" t="str">
        <f aca="false">IF(ISERR(U870/T870),"-",U870/T870)</f>
        <v>-</v>
      </c>
      <c r="W870" s="24"/>
      <c r="X870" s="24"/>
      <c r="Y870" s="24"/>
      <c r="Z870" s="24"/>
      <c r="AA870" s="24" t="n">
        <f aca="false">SUM(W870:Z870)</f>
        <v>0</v>
      </c>
      <c r="AB870" s="58" t="str">
        <f aca="false">IF(ISERROR(1-(Z870/AA870)),"-",1-(Z870/AA870))</f>
        <v>-</v>
      </c>
      <c r="AC870" s="59" t="str">
        <f aca="false">IF(ISERROR(AA870/T870),"-",AA870/T870)</f>
        <v>-</v>
      </c>
      <c r="AD870" s="60" t="str">
        <f aca="false">IF(ISERROR(AA870/T870),"-",AA870/T870)</f>
        <v>-</v>
      </c>
      <c r="AE870" s="60" t="n">
        <v>0.95</v>
      </c>
      <c r="AF870" s="60" t="n">
        <v>0.85</v>
      </c>
      <c r="AG870" s="61"/>
      <c r="AH870" s="1"/>
      <c r="AI870" s="1"/>
      <c r="AJ870" s="1"/>
      <c r="AK870" s="1"/>
    </row>
    <row r="871" customFormat="false" ht="14.25" hidden="false" customHeight="true" outlineLevel="0" collapsed="false">
      <c r="A871" s="1"/>
      <c r="B871" s="68" t="s">
        <v>46</v>
      </c>
      <c r="C871" s="67" t="n">
        <v>46154</v>
      </c>
      <c r="D871" s="1"/>
      <c r="E871" s="24" t="n">
        <f aca="false">+E870-F870</f>
        <v>0</v>
      </c>
      <c r="F871" s="24"/>
      <c r="G871" s="58" t="str">
        <f aca="false">IF(ISERR(F871/E871),"-",F871/E871)</f>
        <v>-</v>
      </c>
      <c r="H871" s="24"/>
      <c r="I871" s="24"/>
      <c r="J871" s="24"/>
      <c r="K871" s="24"/>
      <c r="L871" s="24" t="n">
        <f aca="false">SUM(H871:K871)</f>
        <v>0</v>
      </c>
      <c r="M871" s="58" t="str">
        <f aca="false">IF(ISERROR(1-(K871/L871)),"-",1-(K871/L871))</f>
        <v>-</v>
      </c>
      <c r="N871" s="59" t="str">
        <f aca="false">IF(ISERROR(L871/E871),"-",L871/E871)</f>
        <v>-</v>
      </c>
      <c r="O871" s="60" t="str">
        <f aca="false">IF(ISERROR(L871/E871),"-",L871/E871)</f>
        <v>-</v>
      </c>
      <c r="P871" s="60" t="n">
        <v>0.950000000000132</v>
      </c>
      <c r="Q871" s="60" t="n">
        <v>0.850000000000066</v>
      </c>
      <c r="R871" s="61"/>
      <c r="S871" s="1"/>
      <c r="T871" s="24" t="n">
        <f aca="false">+T870-U870</f>
        <v>0</v>
      </c>
      <c r="U871" s="24"/>
      <c r="V871" s="58" t="str">
        <f aca="false">IF(ISERR(U871/T871),"-",U871/T871)</f>
        <v>-</v>
      </c>
      <c r="W871" s="24"/>
      <c r="X871" s="24"/>
      <c r="Y871" s="24"/>
      <c r="Z871" s="24"/>
      <c r="AA871" s="24" t="n">
        <f aca="false">SUM(W871:Z871)</f>
        <v>0</v>
      </c>
      <c r="AB871" s="58" t="str">
        <f aca="false">IF(ISERROR(1-(Z871/AA871)),"-",1-(Z871/AA871))</f>
        <v>-</v>
      </c>
      <c r="AC871" s="59" t="str">
        <f aca="false">IF(ISERROR(AA871/T871),"-",AA871/T871)</f>
        <v>-</v>
      </c>
      <c r="AD871" s="60" t="str">
        <f aca="false">IF(ISERROR(AA871/T871),"-",AA871/T871)</f>
        <v>-</v>
      </c>
      <c r="AE871" s="60" t="n">
        <v>0.95</v>
      </c>
      <c r="AF871" s="60" t="n">
        <v>0.85</v>
      </c>
      <c r="AG871" s="61"/>
      <c r="AH871" s="1"/>
      <c r="AI871" s="1"/>
      <c r="AJ871" s="1"/>
      <c r="AK871" s="1"/>
    </row>
    <row r="872" customFormat="false" ht="14.25" hidden="false" customHeight="true" outlineLevel="0" collapsed="false">
      <c r="A872" s="1"/>
      <c r="B872" s="68" t="s">
        <v>46</v>
      </c>
      <c r="C872" s="67" t="n">
        <v>46155</v>
      </c>
      <c r="D872" s="1"/>
      <c r="E872" s="24" t="n">
        <f aca="false">+E871-F871</f>
        <v>0</v>
      </c>
      <c r="F872" s="24"/>
      <c r="G872" s="58" t="str">
        <f aca="false">IF(ISERR(F872/E872),"-",F872/E872)</f>
        <v>-</v>
      </c>
      <c r="H872" s="24"/>
      <c r="I872" s="24"/>
      <c r="J872" s="24"/>
      <c r="K872" s="24"/>
      <c r="L872" s="24" t="n">
        <f aca="false">SUM(H872:K872)</f>
        <v>0</v>
      </c>
      <c r="M872" s="58" t="str">
        <f aca="false">IF(ISERROR(1-(K872/L872)),"-",1-(K872/L872))</f>
        <v>-</v>
      </c>
      <c r="N872" s="59" t="str">
        <f aca="false">IF(ISERROR(L872/E872),"-",L872/E872)</f>
        <v>-</v>
      </c>
      <c r="O872" s="60" t="str">
        <f aca="false">IF(ISERROR(L872/E872),"-",L872/E872)</f>
        <v>-</v>
      </c>
      <c r="P872" s="60" t="n">
        <v>0.950000000000133</v>
      </c>
      <c r="Q872" s="60" t="n">
        <v>0.850000000000066</v>
      </c>
      <c r="R872" s="61"/>
      <c r="S872" s="1"/>
      <c r="T872" s="24" t="n">
        <f aca="false">+T871-U871</f>
        <v>0</v>
      </c>
      <c r="U872" s="24"/>
      <c r="V872" s="58" t="str">
        <f aca="false">IF(ISERR(U872/T872),"-",U872/T872)</f>
        <v>-</v>
      </c>
      <c r="W872" s="24"/>
      <c r="X872" s="24"/>
      <c r="Y872" s="24"/>
      <c r="Z872" s="24"/>
      <c r="AA872" s="24" t="n">
        <f aca="false">SUM(W872:Z872)</f>
        <v>0</v>
      </c>
      <c r="AB872" s="58" t="str">
        <f aca="false">IF(ISERROR(1-(Z872/AA872)),"-",1-(Z872/AA872))</f>
        <v>-</v>
      </c>
      <c r="AC872" s="59" t="str">
        <f aca="false">IF(ISERROR(AA872/T872),"-",AA872/T872)</f>
        <v>-</v>
      </c>
      <c r="AD872" s="60" t="str">
        <f aca="false">IF(ISERROR(AA872/T872),"-",AA872/T872)</f>
        <v>-</v>
      </c>
      <c r="AE872" s="60" t="n">
        <v>0.95</v>
      </c>
      <c r="AF872" s="60" t="n">
        <v>0.85</v>
      </c>
      <c r="AG872" s="61"/>
      <c r="AH872" s="1"/>
      <c r="AI872" s="1"/>
      <c r="AJ872" s="1"/>
      <c r="AK872" s="1"/>
    </row>
    <row r="873" customFormat="false" ht="14.25" hidden="false" customHeight="true" outlineLevel="0" collapsed="false">
      <c r="A873" s="1"/>
      <c r="B873" s="68" t="s">
        <v>46</v>
      </c>
      <c r="C873" s="67" t="n">
        <v>46156</v>
      </c>
      <c r="D873" s="1"/>
      <c r="E873" s="24" t="n">
        <f aca="false">+E872-F872</f>
        <v>0</v>
      </c>
      <c r="F873" s="24"/>
      <c r="G873" s="58" t="str">
        <f aca="false">IF(ISERR(F873/E873),"-",F873/E873)</f>
        <v>-</v>
      </c>
      <c r="H873" s="24"/>
      <c r="I873" s="24"/>
      <c r="J873" s="24"/>
      <c r="K873" s="24"/>
      <c r="L873" s="24" t="n">
        <f aca="false">SUM(H873:K873)</f>
        <v>0</v>
      </c>
      <c r="M873" s="58" t="str">
        <f aca="false">IF(ISERROR(1-(K873/L873)),"-",1-(K873/L873))</f>
        <v>-</v>
      </c>
      <c r="N873" s="59" t="str">
        <f aca="false">IF(ISERROR(L873/E873),"-",L873/E873)</f>
        <v>-</v>
      </c>
      <c r="O873" s="60" t="str">
        <f aca="false">IF(ISERROR(L873/E873),"-",L873/E873)</f>
        <v>-</v>
      </c>
      <c r="P873" s="60" t="n">
        <v>0.950000000000133</v>
      </c>
      <c r="Q873" s="60" t="n">
        <v>0.850000000000066</v>
      </c>
      <c r="R873" s="61"/>
      <c r="S873" s="1"/>
      <c r="T873" s="24" t="n">
        <f aca="false">+T872-U872</f>
        <v>0</v>
      </c>
      <c r="U873" s="24"/>
      <c r="V873" s="58" t="str">
        <f aca="false">IF(ISERR(U873/T873),"-",U873/T873)</f>
        <v>-</v>
      </c>
      <c r="W873" s="24"/>
      <c r="X873" s="24"/>
      <c r="Y873" s="24"/>
      <c r="Z873" s="24"/>
      <c r="AA873" s="24" t="n">
        <f aca="false">SUM(W873:Z873)</f>
        <v>0</v>
      </c>
      <c r="AB873" s="58" t="str">
        <f aca="false">IF(ISERROR(1-(Z873/AA873)),"-",1-(Z873/AA873))</f>
        <v>-</v>
      </c>
      <c r="AC873" s="59" t="str">
        <f aca="false">IF(ISERROR(AA873/T873),"-",AA873/T873)</f>
        <v>-</v>
      </c>
      <c r="AD873" s="60" t="str">
        <f aca="false">IF(ISERROR(AA873/T873),"-",AA873/T873)</f>
        <v>-</v>
      </c>
      <c r="AE873" s="60" t="n">
        <v>0.95</v>
      </c>
      <c r="AF873" s="60" t="n">
        <v>0.85</v>
      </c>
      <c r="AG873" s="61"/>
      <c r="AH873" s="1"/>
      <c r="AI873" s="1"/>
      <c r="AJ873" s="1"/>
      <c r="AK873" s="1"/>
    </row>
    <row r="874" customFormat="false" ht="14.25" hidden="false" customHeight="true" outlineLevel="0" collapsed="false">
      <c r="A874" s="1"/>
      <c r="B874" s="68" t="s">
        <v>46</v>
      </c>
      <c r="C874" s="67" t="n">
        <v>46157</v>
      </c>
      <c r="D874" s="1"/>
      <c r="E874" s="24" t="n">
        <f aca="false">+E873-F873</f>
        <v>0</v>
      </c>
      <c r="F874" s="24"/>
      <c r="G874" s="58" t="str">
        <f aca="false">IF(ISERR(F874/E874),"-",F874/E874)</f>
        <v>-</v>
      </c>
      <c r="H874" s="24"/>
      <c r="I874" s="24"/>
      <c r="J874" s="24"/>
      <c r="K874" s="24"/>
      <c r="L874" s="24" t="n">
        <f aca="false">SUM(H874:K874)</f>
        <v>0</v>
      </c>
      <c r="M874" s="58" t="str">
        <f aca="false">IF(ISERROR(1-(K874/L874)),"-",1-(K874/L874))</f>
        <v>-</v>
      </c>
      <c r="N874" s="59" t="str">
        <f aca="false">IF(ISERROR(L874/E874),"-",L874/E874)</f>
        <v>-</v>
      </c>
      <c r="O874" s="60" t="str">
        <f aca="false">IF(ISERROR(L874/E874),"-",L874/E874)</f>
        <v>-</v>
      </c>
      <c r="P874" s="60" t="n">
        <v>0.950000000000133</v>
      </c>
      <c r="Q874" s="60" t="n">
        <v>0.850000000000066</v>
      </c>
      <c r="R874" s="61"/>
      <c r="S874" s="1"/>
      <c r="T874" s="24" t="n">
        <f aca="false">+T873-U873</f>
        <v>0</v>
      </c>
      <c r="U874" s="24"/>
      <c r="V874" s="58" t="str">
        <f aca="false">IF(ISERR(U874/T874),"-",U874/T874)</f>
        <v>-</v>
      </c>
      <c r="W874" s="24"/>
      <c r="X874" s="24"/>
      <c r="Y874" s="24"/>
      <c r="Z874" s="24"/>
      <c r="AA874" s="24" t="n">
        <f aca="false">SUM(W874:Z874)</f>
        <v>0</v>
      </c>
      <c r="AB874" s="58" t="str">
        <f aca="false">IF(ISERROR(1-(Z874/AA874)),"-",1-(Z874/AA874))</f>
        <v>-</v>
      </c>
      <c r="AC874" s="59" t="str">
        <f aca="false">IF(ISERROR(AA874/T874),"-",AA874/T874)</f>
        <v>-</v>
      </c>
      <c r="AD874" s="60" t="str">
        <f aca="false">IF(ISERROR(AA874/T874),"-",AA874/T874)</f>
        <v>-</v>
      </c>
      <c r="AE874" s="60" t="n">
        <v>0.95</v>
      </c>
      <c r="AF874" s="60" t="n">
        <v>0.85</v>
      </c>
      <c r="AG874" s="61"/>
      <c r="AH874" s="1"/>
      <c r="AI874" s="1"/>
      <c r="AJ874" s="1"/>
      <c r="AK874" s="1"/>
    </row>
    <row r="875" customFormat="false" ht="14.25" hidden="false" customHeight="true" outlineLevel="0" collapsed="false">
      <c r="A875" s="1"/>
      <c r="B875" s="68" t="s">
        <v>46</v>
      </c>
      <c r="C875" s="67" t="n">
        <v>46158</v>
      </c>
      <c r="D875" s="1"/>
      <c r="E875" s="24" t="n">
        <f aca="false">+E874-F874</f>
        <v>0</v>
      </c>
      <c r="F875" s="24"/>
      <c r="G875" s="58" t="str">
        <f aca="false">IF(ISERR(F875/E875),"-",F875/E875)</f>
        <v>-</v>
      </c>
      <c r="H875" s="24"/>
      <c r="I875" s="24"/>
      <c r="J875" s="24"/>
      <c r="K875" s="24"/>
      <c r="L875" s="24" t="n">
        <f aca="false">SUM(H875:K875)</f>
        <v>0</v>
      </c>
      <c r="M875" s="58" t="str">
        <f aca="false">IF(ISERROR(1-(K875/L875)),"-",1-(K875/L875))</f>
        <v>-</v>
      </c>
      <c r="N875" s="59" t="str">
        <f aca="false">IF(ISERROR(L875/E875),"-",L875/E875)</f>
        <v>-</v>
      </c>
      <c r="O875" s="60" t="str">
        <f aca="false">IF(ISERROR(L875/E875),"-",L875/E875)</f>
        <v>-</v>
      </c>
      <c r="P875" s="60" t="n">
        <v>0.950000000000133</v>
      </c>
      <c r="Q875" s="60" t="n">
        <v>0.850000000000067</v>
      </c>
      <c r="R875" s="61"/>
      <c r="S875" s="1"/>
      <c r="T875" s="24" t="n">
        <f aca="false">+T874-U874</f>
        <v>0</v>
      </c>
      <c r="U875" s="24"/>
      <c r="V875" s="58" t="str">
        <f aca="false">IF(ISERR(U875/T875),"-",U875/T875)</f>
        <v>-</v>
      </c>
      <c r="W875" s="24"/>
      <c r="X875" s="24"/>
      <c r="Y875" s="24"/>
      <c r="Z875" s="24"/>
      <c r="AA875" s="24" t="n">
        <f aca="false">SUM(W875:Z875)</f>
        <v>0</v>
      </c>
      <c r="AB875" s="58" t="str">
        <f aca="false">IF(ISERROR(1-(Z875/AA875)),"-",1-(Z875/AA875))</f>
        <v>-</v>
      </c>
      <c r="AC875" s="59" t="str">
        <f aca="false">IF(ISERROR(AA875/T875),"-",AA875/T875)</f>
        <v>-</v>
      </c>
      <c r="AD875" s="60" t="str">
        <f aca="false">IF(ISERROR(AA875/T875),"-",AA875/T875)</f>
        <v>-</v>
      </c>
      <c r="AE875" s="60" t="n">
        <v>0.95</v>
      </c>
      <c r="AF875" s="60" t="n">
        <v>0.85</v>
      </c>
      <c r="AG875" s="61"/>
      <c r="AH875" s="1"/>
      <c r="AI875" s="1"/>
      <c r="AJ875" s="1"/>
      <c r="AK875" s="1"/>
    </row>
    <row r="876" customFormat="false" ht="14.25" hidden="false" customHeight="true" outlineLevel="0" collapsed="false">
      <c r="A876" s="1"/>
      <c r="B876" s="68" t="s">
        <v>46</v>
      </c>
      <c r="C876" s="67" t="n">
        <v>46159</v>
      </c>
      <c r="D876" s="1"/>
      <c r="E876" s="24" t="n">
        <f aca="false">+E875-F875</f>
        <v>0</v>
      </c>
      <c r="F876" s="24"/>
      <c r="G876" s="58" t="str">
        <f aca="false">IF(ISERR(F876/E876),"-",F876/E876)</f>
        <v>-</v>
      </c>
      <c r="H876" s="24"/>
      <c r="I876" s="24"/>
      <c r="J876" s="24"/>
      <c r="K876" s="24"/>
      <c r="L876" s="24" t="n">
        <f aca="false">SUM(H876:K876)</f>
        <v>0</v>
      </c>
      <c r="M876" s="58" t="str">
        <f aca="false">IF(ISERROR(1-(K876/L876)),"-",1-(K876/L876))</f>
        <v>-</v>
      </c>
      <c r="N876" s="59" t="str">
        <f aca="false">IF(ISERROR(L876/E876),"-",L876/E876)</f>
        <v>-</v>
      </c>
      <c r="O876" s="60" t="str">
        <f aca="false">IF(ISERROR(L876/E876),"-",L876/E876)</f>
        <v>-</v>
      </c>
      <c r="P876" s="60" t="n">
        <v>0.950000000000133</v>
      </c>
      <c r="Q876" s="60" t="n">
        <v>0.850000000000067</v>
      </c>
      <c r="R876" s="61"/>
      <c r="S876" s="1"/>
      <c r="T876" s="24" t="n">
        <f aca="false">+T875-U875</f>
        <v>0</v>
      </c>
      <c r="U876" s="24"/>
      <c r="V876" s="58" t="str">
        <f aca="false">IF(ISERR(U876/T876),"-",U876/T876)</f>
        <v>-</v>
      </c>
      <c r="W876" s="24"/>
      <c r="X876" s="24"/>
      <c r="Y876" s="24"/>
      <c r="Z876" s="24"/>
      <c r="AA876" s="24" t="n">
        <f aca="false">SUM(W876:Z876)</f>
        <v>0</v>
      </c>
      <c r="AB876" s="58" t="str">
        <f aca="false">IF(ISERROR(1-(Z876/AA876)),"-",1-(Z876/AA876))</f>
        <v>-</v>
      </c>
      <c r="AC876" s="59" t="str">
        <f aca="false">IF(ISERROR(AA876/T876),"-",AA876/T876)</f>
        <v>-</v>
      </c>
      <c r="AD876" s="60" t="str">
        <f aca="false">IF(ISERROR(AA876/T876),"-",AA876/T876)</f>
        <v>-</v>
      </c>
      <c r="AE876" s="60" t="n">
        <v>0.95</v>
      </c>
      <c r="AF876" s="60" t="n">
        <v>0.85</v>
      </c>
      <c r="AG876" s="61"/>
      <c r="AH876" s="1"/>
      <c r="AI876" s="1"/>
      <c r="AJ876" s="1"/>
      <c r="AK876" s="1"/>
    </row>
    <row r="877" customFormat="false" ht="14.25" hidden="false" customHeight="true" outlineLevel="0" collapsed="false">
      <c r="A877" s="1"/>
      <c r="B877" s="68" t="s">
        <v>46</v>
      </c>
      <c r="C877" s="67" t="n">
        <v>46160</v>
      </c>
      <c r="D877" s="1"/>
      <c r="E877" s="24" t="n">
        <f aca="false">+E876-F876</f>
        <v>0</v>
      </c>
      <c r="F877" s="24"/>
      <c r="G877" s="58" t="str">
        <f aca="false">IF(ISERR(F877/E877),"-",F877/E877)</f>
        <v>-</v>
      </c>
      <c r="H877" s="24"/>
      <c r="I877" s="24"/>
      <c r="J877" s="24"/>
      <c r="K877" s="24"/>
      <c r="L877" s="24" t="n">
        <f aca="false">SUM(H877:K877)</f>
        <v>0</v>
      </c>
      <c r="M877" s="58" t="str">
        <f aca="false">IF(ISERROR(1-(K877/L877)),"-",1-(K877/L877))</f>
        <v>-</v>
      </c>
      <c r="N877" s="59" t="str">
        <f aca="false">IF(ISERROR(L877/E877),"-",L877/E877)</f>
        <v>-</v>
      </c>
      <c r="O877" s="60" t="str">
        <f aca="false">IF(ISERROR(L877/E877),"-",L877/E877)</f>
        <v>-</v>
      </c>
      <c r="P877" s="60" t="n">
        <v>0.950000000000133</v>
      </c>
      <c r="Q877" s="60" t="n">
        <v>0.850000000000067</v>
      </c>
      <c r="R877" s="61"/>
      <c r="S877" s="1"/>
      <c r="T877" s="24" t="n">
        <f aca="false">+T876-U876</f>
        <v>0</v>
      </c>
      <c r="U877" s="24"/>
      <c r="V877" s="58" t="str">
        <f aca="false">IF(ISERR(U877/T877),"-",U877/T877)</f>
        <v>-</v>
      </c>
      <c r="W877" s="24"/>
      <c r="X877" s="24"/>
      <c r="Y877" s="24"/>
      <c r="Z877" s="24"/>
      <c r="AA877" s="24" t="n">
        <f aca="false">SUM(W877:Z877)</f>
        <v>0</v>
      </c>
      <c r="AB877" s="58" t="str">
        <f aca="false">IF(ISERROR(1-(Z877/AA877)),"-",1-(Z877/AA877))</f>
        <v>-</v>
      </c>
      <c r="AC877" s="59" t="str">
        <f aca="false">IF(ISERROR(AA877/T877),"-",AA877/T877)</f>
        <v>-</v>
      </c>
      <c r="AD877" s="60" t="str">
        <f aca="false">IF(ISERROR(AA877/T877),"-",AA877/T877)</f>
        <v>-</v>
      </c>
      <c r="AE877" s="60" t="n">
        <v>0.95</v>
      </c>
      <c r="AF877" s="60" t="n">
        <v>0.85</v>
      </c>
      <c r="AG877" s="61"/>
      <c r="AH877" s="1"/>
      <c r="AI877" s="1"/>
      <c r="AJ877" s="1"/>
      <c r="AK877" s="1"/>
    </row>
    <row r="878" customFormat="false" ht="14.25" hidden="false" customHeight="true" outlineLevel="0" collapsed="false">
      <c r="A878" s="1"/>
      <c r="B878" s="68" t="s">
        <v>46</v>
      </c>
      <c r="C878" s="67" t="n">
        <v>46161</v>
      </c>
      <c r="D878" s="1"/>
      <c r="E878" s="24" t="n">
        <f aca="false">+E877-F877</f>
        <v>0</v>
      </c>
      <c r="F878" s="24"/>
      <c r="G878" s="58" t="str">
        <f aca="false">IF(ISERR(F878/E878),"-",F878/E878)</f>
        <v>-</v>
      </c>
      <c r="H878" s="24"/>
      <c r="I878" s="24"/>
      <c r="J878" s="24"/>
      <c r="K878" s="24"/>
      <c r="L878" s="24" t="n">
        <f aca="false">SUM(H878:K878)</f>
        <v>0</v>
      </c>
      <c r="M878" s="58" t="str">
        <f aca="false">IF(ISERROR(1-(K878/L878)),"-",1-(K878/L878))</f>
        <v>-</v>
      </c>
      <c r="N878" s="59" t="str">
        <f aca="false">IF(ISERROR(L878/E878),"-",L878/E878)</f>
        <v>-</v>
      </c>
      <c r="O878" s="60" t="str">
        <f aca="false">IF(ISERROR(L878/E878),"-",L878/E878)</f>
        <v>-</v>
      </c>
      <c r="P878" s="60" t="n">
        <v>0.950000000000134</v>
      </c>
      <c r="Q878" s="60" t="n">
        <v>0.850000000000067</v>
      </c>
      <c r="R878" s="61"/>
      <c r="S878" s="1"/>
      <c r="T878" s="24" t="n">
        <f aca="false">+T877-U877</f>
        <v>0</v>
      </c>
      <c r="U878" s="24"/>
      <c r="V878" s="58" t="str">
        <f aca="false">IF(ISERR(U878/T878),"-",U878/T878)</f>
        <v>-</v>
      </c>
      <c r="W878" s="24"/>
      <c r="X878" s="24"/>
      <c r="Y878" s="24"/>
      <c r="Z878" s="24"/>
      <c r="AA878" s="24" t="n">
        <f aca="false">SUM(W878:Z878)</f>
        <v>0</v>
      </c>
      <c r="AB878" s="58" t="str">
        <f aca="false">IF(ISERROR(1-(Z878/AA878)),"-",1-(Z878/AA878))</f>
        <v>-</v>
      </c>
      <c r="AC878" s="59" t="str">
        <f aca="false">IF(ISERROR(AA878/T878),"-",AA878/T878)</f>
        <v>-</v>
      </c>
      <c r="AD878" s="60" t="str">
        <f aca="false">IF(ISERROR(AA878/T878),"-",AA878/T878)</f>
        <v>-</v>
      </c>
      <c r="AE878" s="60" t="n">
        <v>0.95</v>
      </c>
      <c r="AF878" s="60" t="n">
        <v>0.85</v>
      </c>
      <c r="AG878" s="61"/>
      <c r="AH878" s="1"/>
      <c r="AI878" s="1"/>
      <c r="AJ878" s="1"/>
      <c r="AK878" s="1"/>
    </row>
    <row r="879" customFormat="false" ht="14.25" hidden="false" customHeight="true" outlineLevel="0" collapsed="false">
      <c r="A879" s="1"/>
      <c r="B879" s="68" t="s">
        <v>46</v>
      </c>
      <c r="C879" s="67" t="n">
        <v>46162</v>
      </c>
      <c r="D879" s="1"/>
      <c r="E879" s="24" t="n">
        <f aca="false">+E878-F878</f>
        <v>0</v>
      </c>
      <c r="F879" s="24"/>
      <c r="G879" s="58" t="str">
        <f aca="false">IF(ISERR(F879/E879),"-",F879/E879)</f>
        <v>-</v>
      </c>
      <c r="H879" s="24"/>
      <c r="I879" s="24"/>
      <c r="J879" s="24"/>
      <c r="K879" s="24"/>
      <c r="L879" s="24" t="n">
        <f aca="false">SUM(H879:K879)</f>
        <v>0</v>
      </c>
      <c r="M879" s="58" t="str">
        <f aca="false">IF(ISERROR(1-(K879/L879)),"-",1-(K879/L879))</f>
        <v>-</v>
      </c>
      <c r="N879" s="59" t="str">
        <f aca="false">IF(ISERROR(L879/E879),"-",L879/E879)</f>
        <v>-</v>
      </c>
      <c r="O879" s="60" t="str">
        <f aca="false">IF(ISERROR(L879/E879),"-",L879/E879)</f>
        <v>-</v>
      </c>
      <c r="P879" s="60" t="n">
        <v>0.950000000000134</v>
      </c>
      <c r="Q879" s="60" t="n">
        <v>0.850000000000067</v>
      </c>
      <c r="R879" s="61"/>
      <c r="S879" s="1"/>
      <c r="T879" s="24" t="n">
        <f aca="false">+T878-U878</f>
        <v>0</v>
      </c>
      <c r="U879" s="24"/>
      <c r="V879" s="58" t="str">
        <f aca="false">IF(ISERR(U879/T879),"-",U879/T879)</f>
        <v>-</v>
      </c>
      <c r="W879" s="24"/>
      <c r="X879" s="24"/>
      <c r="Y879" s="24"/>
      <c r="Z879" s="24"/>
      <c r="AA879" s="24" t="n">
        <f aca="false">SUM(W879:Z879)</f>
        <v>0</v>
      </c>
      <c r="AB879" s="58" t="str">
        <f aca="false">IF(ISERROR(1-(Z879/AA879)),"-",1-(Z879/AA879))</f>
        <v>-</v>
      </c>
      <c r="AC879" s="59" t="str">
        <f aca="false">IF(ISERROR(AA879/T879),"-",AA879/T879)</f>
        <v>-</v>
      </c>
      <c r="AD879" s="60" t="str">
        <f aca="false">IF(ISERROR(AA879/T879),"-",AA879/T879)</f>
        <v>-</v>
      </c>
      <c r="AE879" s="60" t="n">
        <v>0.95</v>
      </c>
      <c r="AF879" s="60" t="n">
        <v>0.85</v>
      </c>
      <c r="AG879" s="61"/>
      <c r="AH879" s="1"/>
      <c r="AI879" s="1"/>
      <c r="AJ879" s="1"/>
      <c r="AK879" s="1"/>
    </row>
    <row r="880" customFormat="false" ht="14.25" hidden="false" customHeight="true" outlineLevel="0" collapsed="false">
      <c r="A880" s="1"/>
      <c r="B880" s="68" t="s">
        <v>46</v>
      </c>
      <c r="C880" s="67" t="n">
        <v>46163</v>
      </c>
      <c r="D880" s="1"/>
      <c r="E880" s="24" t="n">
        <f aca="false">+E879-F879</f>
        <v>0</v>
      </c>
      <c r="F880" s="24"/>
      <c r="G880" s="58" t="str">
        <f aca="false">IF(ISERR(F880/E880),"-",F880/E880)</f>
        <v>-</v>
      </c>
      <c r="H880" s="24"/>
      <c r="I880" s="24"/>
      <c r="J880" s="24"/>
      <c r="K880" s="24"/>
      <c r="L880" s="24" t="n">
        <f aca="false">SUM(H880:K880)</f>
        <v>0</v>
      </c>
      <c r="M880" s="58" t="str">
        <f aca="false">IF(ISERROR(1-(K880/L880)),"-",1-(K880/L880))</f>
        <v>-</v>
      </c>
      <c r="N880" s="59" t="str">
        <f aca="false">IF(ISERROR(L880/E880),"-",L880/E880)</f>
        <v>-</v>
      </c>
      <c r="O880" s="60" t="str">
        <f aca="false">IF(ISERROR(L880/E880),"-",L880/E880)</f>
        <v>-</v>
      </c>
      <c r="P880" s="60" t="n">
        <v>0.950000000000134</v>
      </c>
      <c r="Q880" s="60" t="n">
        <v>0.850000000000067</v>
      </c>
      <c r="R880" s="61"/>
      <c r="S880" s="1"/>
      <c r="T880" s="24" t="n">
        <f aca="false">+T879-U879</f>
        <v>0</v>
      </c>
      <c r="U880" s="24"/>
      <c r="V880" s="58" t="str">
        <f aca="false">IF(ISERR(U880/T880),"-",U880/T880)</f>
        <v>-</v>
      </c>
      <c r="W880" s="24"/>
      <c r="X880" s="24"/>
      <c r="Y880" s="24"/>
      <c r="Z880" s="24"/>
      <c r="AA880" s="24" t="n">
        <f aca="false">SUM(W880:Z880)</f>
        <v>0</v>
      </c>
      <c r="AB880" s="58" t="str">
        <f aca="false">IF(ISERROR(1-(Z880/AA880)),"-",1-(Z880/AA880))</f>
        <v>-</v>
      </c>
      <c r="AC880" s="59" t="str">
        <f aca="false">IF(ISERROR(AA880/T880),"-",AA880/T880)</f>
        <v>-</v>
      </c>
      <c r="AD880" s="60" t="str">
        <f aca="false">IF(ISERROR(AA880/T880),"-",AA880/T880)</f>
        <v>-</v>
      </c>
      <c r="AE880" s="60" t="n">
        <v>0.95</v>
      </c>
      <c r="AF880" s="60" t="n">
        <v>0.85</v>
      </c>
      <c r="AG880" s="61"/>
      <c r="AH880" s="1"/>
      <c r="AI880" s="1"/>
      <c r="AJ880" s="1"/>
      <c r="AK880" s="1"/>
    </row>
    <row r="881" customFormat="false" ht="14.25" hidden="false" customHeight="true" outlineLevel="0" collapsed="false">
      <c r="A881" s="1"/>
      <c r="B881" s="68" t="s">
        <v>46</v>
      </c>
      <c r="C881" s="67" t="n">
        <v>46164</v>
      </c>
      <c r="D881" s="1"/>
      <c r="E881" s="24" t="n">
        <f aca="false">+E880-F880</f>
        <v>0</v>
      </c>
      <c r="F881" s="24"/>
      <c r="G881" s="58" t="str">
        <f aca="false">IF(ISERR(F881/E881),"-",F881/E881)</f>
        <v>-</v>
      </c>
      <c r="H881" s="24"/>
      <c r="I881" s="24"/>
      <c r="J881" s="24"/>
      <c r="K881" s="24"/>
      <c r="L881" s="24" t="n">
        <f aca="false">SUM(H881:K881)</f>
        <v>0</v>
      </c>
      <c r="M881" s="58" t="str">
        <f aca="false">IF(ISERROR(1-(K881/L881)),"-",1-(K881/L881))</f>
        <v>-</v>
      </c>
      <c r="N881" s="59" t="str">
        <f aca="false">IF(ISERROR(L881/E881),"-",L881/E881)</f>
        <v>-</v>
      </c>
      <c r="O881" s="60" t="str">
        <f aca="false">IF(ISERROR(L881/E881),"-",L881/E881)</f>
        <v>-</v>
      </c>
      <c r="P881" s="60" t="n">
        <v>0.950000000000134</v>
      </c>
      <c r="Q881" s="60" t="n">
        <v>0.850000000000067</v>
      </c>
      <c r="R881" s="61"/>
      <c r="S881" s="1"/>
      <c r="T881" s="24" t="n">
        <f aca="false">+T880-U880</f>
        <v>0</v>
      </c>
      <c r="U881" s="24"/>
      <c r="V881" s="58" t="str">
        <f aca="false">IF(ISERR(U881/T881),"-",U881/T881)</f>
        <v>-</v>
      </c>
      <c r="W881" s="24"/>
      <c r="X881" s="24"/>
      <c r="Y881" s="24"/>
      <c r="Z881" s="24"/>
      <c r="AA881" s="24" t="n">
        <f aca="false">SUM(W881:Z881)</f>
        <v>0</v>
      </c>
      <c r="AB881" s="58" t="str">
        <f aca="false">IF(ISERROR(1-(Z881/AA881)),"-",1-(Z881/AA881))</f>
        <v>-</v>
      </c>
      <c r="AC881" s="59" t="str">
        <f aca="false">IF(ISERROR(AA881/T881),"-",AA881/T881)</f>
        <v>-</v>
      </c>
      <c r="AD881" s="60" t="str">
        <f aca="false">IF(ISERROR(AA881/T881),"-",AA881/T881)</f>
        <v>-</v>
      </c>
      <c r="AE881" s="60" t="n">
        <v>0.95</v>
      </c>
      <c r="AF881" s="60" t="n">
        <v>0.85</v>
      </c>
      <c r="AG881" s="61"/>
      <c r="AH881" s="1"/>
      <c r="AI881" s="1"/>
      <c r="AJ881" s="1"/>
      <c r="AK881" s="1"/>
    </row>
    <row r="882" customFormat="false" ht="14.25" hidden="false" customHeight="true" outlineLevel="0" collapsed="false">
      <c r="A882" s="1"/>
      <c r="B882" s="68" t="s">
        <v>46</v>
      </c>
      <c r="C882" s="67" t="n">
        <v>46165</v>
      </c>
      <c r="D882" s="1"/>
      <c r="E882" s="24" t="n">
        <f aca="false">+E881-F881</f>
        <v>0</v>
      </c>
      <c r="F882" s="24"/>
      <c r="G882" s="58" t="str">
        <f aca="false">IF(ISERR(F882/E882),"-",F882/E882)</f>
        <v>-</v>
      </c>
      <c r="H882" s="24"/>
      <c r="I882" s="24"/>
      <c r="J882" s="24"/>
      <c r="K882" s="24"/>
      <c r="L882" s="24" t="n">
        <f aca="false">SUM(H882:K882)</f>
        <v>0</v>
      </c>
      <c r="M882" s="58" t="str">
        <f aca="false">IF(ISERROR(1-(K882/L882)),"-",1-(K882/L882))</f>
        <v>-</v>
      </c>
      <c r="N882" s="59" t="str">
        <f aca="false">IF(ISERROR(L882/E882),"-",L882/E882)</f>
        <v>-</v>
      </c>
      <c r="O882" s="60" t="str">
        <f aca="false">IF(ISERROR(L882/E882),"-",L882/E882)</f>
        <v>-</v>
      </c>
      <c r="P882" s="60" t="n">
        <v>0.950000000000134</v>
      </c>
      <c r="Q882" s="60" t="n">
        <v>0.850000000000067</v>
      </c>
      <c r="R882" s="61"/>
      <c r="S882" s="1"/>
      <c r="T882" s="24" t="n">
        <f aca="false">+T881-U881</f>
        <v>0</v>
      </c>
      <c r="U882" s="24"/>
      <c r="V882" s="58" t="str">
        <f aca="false">IF(ISERR(U882/T882),"-",U882/T882)</f>
        <v>-</v>
      </c>
      <c r="W882" s="24"/>
      <c r="X882" s="24"/>
      <c r="Y882" s="24"/>
      <c r="Z882" s="24"/>
      <c r="AA882" s="24" t="n">
        <f aca="false">SUM(W882:Z882)</f>
        <v>0</v>
      </c>
      <c r="AB882" s="58" t="str">
        <f aca="false">IF(ISERROR(1-(Z882/AA882)),"-",1-(Z882/AA882))</f>
        <v>-</v>
      </c>
      <c r="AC882" s="59" t="str">
        <f aca="false">IF(ISERROR(AA882/T882),"-",AA882/T882)</f>
        <v>-</v>
      </c>
      <c r="AD882" s="60" t="str">
        <f aca="false">IF(ISERROR(AA882/T882),"-",AA882/T882)</f>
        <v>-</v>
      </c>
      <c r="AE882" s="60" t="n">
        <v>0.95</v>
      </c>
      <c r="AF882" s="60" t="n">
        <v>0.85</v>
      </c>
      <c r="AG882" s="61"/>
      <c r="AH882" s="1"/>
      <c r="AI882" s="1"/>
      <c r="AJ882" s="1"/>
      <c r="AK882" s="1"/>
    </row>
    <row r="883" customFormat="false" ht="14.25" hidden="false" customHeight="true" outlineLevel="0" collapsed="false">
      <c r="A883" s="1"/>
      <c r="B883" s="68" t="s">
        <v>46</v>
      </c>
      <c r="C883" s="67" t="n">
        <v>46166</v>
      </c>
      <c r="D883" s="1"/>
      <c r="E883" s="24" t="n">
        <f aca="false">+E882-F882</f>
        <v>0</v>
      </c>
      <c r="F883" s="24"/>
      <c r="G883" s="58" t="str">
        <f aca="false">IF(ISERR(F883/E883),"-",F883/E883)</f>
        <v>-</v>
      </c>
      <c r="H883" s="24"/>
      <c r="I883" s="24"/>
      <c r="J883" s="24"/>
      <c r="K883" s="24"/>
      <c r="L883" s="24" t="n">
        <f aca="false">SUM(H883:K883)</f>
        <v>0</v>
      </c>
      <c r="M883" s="58" t="str">
        <f aca="false">IF(ISERROR(1-(K883/L883)),"-",1-(K883/L883))</f>
        <v>-</v>
      </c>
      <c r="N883" s="59" t="str">
        <f aca="false">IF(ISERROR(L883/E883),"-",L883/E883)</f>
        <v>-</v>
      </c>
      <c r="O883" s="60" t="str">
        <f aca="false">IF(ISERROR(L883/E883),"-",L883/E883)</f>
        <v>-</v>
      </c>
      <c r="P883" s="60" t="n">
        <v>0.950000000000134</v>
      </c>
      <c r="Q883" s="60" t="n">
        <v>0.850000000000067</v>
      </c>
      <c r="R883" s="61"/>
      <c r="S883" s="1"/>
      <c r="T883" s="24" t="n">
        <f aca="false">+T882-U882</f>
        <v>0</v>
      </c>
      <c r="U883" s="24"/>
      <c r="V883" s="58" t="str">
        <f aca="false">IF(ISERR(U883/T883),"-",U883/T883)</f>
        <v>-</v>
      </c>
      <c r="W883" s="24"/>
      <c r="X883" s="24"/>
      <c r="Y883" s="24"/>
      <c r="Z883" s="24"/>
      <c r="AA883" s="24" t="n">
        <f aca="false">SUM(W883:Z883)</f>
        <v>0</v>
      </c>
      <c r="AB883" s="58" t="str">
        <f aca="false">IF(ISERROR(1-(Z883/AA883)),"-",1-(Z883/AA883))</f>
        <v>-</v>
      </c>
      <c r="AC883" s="59" t="str">
        <f aca="false">IF(ISERROR(AA883/T883),"-",AA883/T883)</f>
        <v>-</v>
      </c>
      <c r="AD883" s="60" t="str">
        <f aca="false">IF(ISERROR(AA883/T883),"-",AA883/T883)</f>
        <v>-</v>
      </c>
      <c r="AE883" s="60" t="n">
        <v>0.95</v>
      </c>
      <c r="AF883" s="60" t="n">
        <v>0.85</v>
      </c>
      <c r="AG883" s="61"/>
      <c r="AH883" s="1"/>
      <c r="AI883" s="1"/>
      <c r="AJ883" s="1"/>
      <c r="AK883" s="1"/>
    </row>
    <row r="884" customFormat="false" ht="14.25" hidden="false" customHeight="true" outlineLevel="0" collapsed="false">
      <c r="A884" s="1"/>
      <c r="B884" s="68" t="s">
        <v>46</v>
      </c>
      <c r="C884" s="67" t="n">
        <v>46167</v>
      </c>
      <c r="D884" s="1"/>
      <c r="E884" s="24" t="n">
        <f aca="false">+E883-F883</f>
        <v>0</v>
      </c>
      <c r="F884" s="24"/>
      <c r="G884" s="58" t="str">
        <f aca="false">IF(ISERR(F884/E884),"-",F884/E884)</f>
        <v>-</v>
      </c>
      <c r="H884" s="24"/>
      <c r="I884" s="24"/>
      <c r="J884" s="24"/>
      <c r="K884" s="24"/>
      <c r="L884" s="24" t="n">
        <f aca="false">SUM(H884:K884)</f>
        <v>0</v>
      </c>
      <c r="M884" s="58" t="str">
        <f aca="false">IF(ISERROR(1-(K884/L884)),"-",1-(K884/L884))</f>
        <v>-</v>
      </c>
      <c r="N884" s="59" t="str">
        <f aca="false">IF(ISERROR(L884/E884),"-",L884/E884)</f>
        <v>-</v>
      </c>
      <c r="O884" s="60" t="str">
        <f aca="false">IF(ISERROR(L884/E884),"-",L884/E884)</f>
        <v>-</v>
      </c>
      <c r="P884" s="60" t="n">
        <v>0.950000000000134</v>
      </c>
      <c r="Q884" s="60" t="n">
        <v>0.850000000000067</v>
      </c>
      <c r="R884" s="61"/>
      <c r="S884" s="1"/>
      <c r="T884" s="24" t="n">
        <f aca="false">+T883-U883</f>
        <v>0</v>
      </c>
      <c r="U884" s="24"/>
      <c r="V884" s="58" t="str">
        <f aca="false">IF(ISERR(U884/T884),"-",U884/T884)</f>
        <v>-</v>
      </c>
      <c r="W884" s="24"/>
      <c r="X884" s="24"/>
      <c r="Y884" s="24"/>
      <c r="Z884" s="24"/>
      <c r="AA884" s="24" t="n">
        <f aca="false">SUM(W884:Z884)</f>
        <v>0</v>
      </c>
      <c r="AB884" s="58" t="str">
        <f aca="false">IF(ISERROR(1-(Z884/AA884)),"-",1-(Z884/AA884))</f>
        <v>-</v>
      </c>
      <c r="AC884" s="59" t="str">
        <f aca="false">IF(ISERROR(AA884/T884),"-",AA884/T884)</f>
        <v>-</v>
      </c>
      <c r="AD884" s="60" t="str">
        <f aca="false">IF(ISERROR(AA884/T884),"-",AA884/T884)</f>
        <v>-</v>
      </c>
      <c r="AE884" s="60" t="n">
        <v>0.95</v>
      </c>
      <c r="AF884" s="60" t="n">
        <v>0.85</v>
      </c>
      <c r="AG884" s="61"/>
      <c r="AH884" s="1"/>
      <c r="AI884" s="1"/>
      <c r="AJ884" s="1"/>
      <c r="AK884" s="1"/>
    </row>
    <row r="885" customFormat="false" ht="14.25" hidden="false" customHeight="true" outlineLevel="0" collapsed="false">
      <c r="A885" s="1"/>
      <c r="B885" s="68" t="s">
        <v>46</v>
      </c>
      <c r="C885" s="67" t="n">
        <v>46168</v>
      </c>
      <c r="D885" s="1"/>
      <c r="E885" s="24" t="n">
        <f aca="false">+E884-F884</f>
        <v>0</v>
      </c>
      <c r="F885" s="24"/>
      <c r="G885" s="58" t="str">
        <f aca="false">IF(ISERR(F885/E885),"-",F885/E885)</f>
        <v>-</v>
      </c>
      <c r="H885" s="24"/>
      <c r="I885" s="24"/>
      <c r="J885" s="24"/>
      <c r="K885" s="24"/>
      <c r="L885" s="24" t="n">
        <f aca="false">SUM(H885:K885)</f>
        <v>0</v>
      </c>
      <c r="M885" s="58" t="str">
        <f aca="false">IF(ISERROR(1-(K885/L885)),"-",1-(K885/L885))</f>
        <v>-</v>
      </c>
      <c r="N885" s="59" t="str">
        <f aca="false">IF(ISERROR(L885/E885),"-",L885/E885)</f>
        <v>-</v>
      </c>
      <c r="O885" s="60" t="str">
        <f aca="false">IF(ISERROR(L885/E885),"-",L885/E885)</f>
        <v>-</v>
      </c>
      <c r="P885" s="60" t="n">
        <v>0.950000000000135</v>
      </c>
      <c r="Q885" s="60" t="n">
        <v>0.850000000000067</v>
      </c>
      <c r="R885" s="61"/>
      <c r="S885" s="1"/>
      <c r="T885" s="24" t="n">
        <f aca="false">+T884-U884</f>
        <v>0</v>
      </c>
      <c r="U885" s="24"/>
      <c r="V885" s="58" t="str">
        <f aca="false">IF(ISERR(U885/T885),"-",U885/T885)</f>
        <v>-</v>
      </c>
      <c r="W885" s="24"/>
      <c r="X885" s="24"/>
      <c r="Y885" s="24"/>
      <c r="Z885" s="24"/>
      <c r="AA885" s="24" t="n">
        <f aca="false">SUM(W885:Z885)</f>
        <v>0</v>
      </c>
      <c r="AB885" s="58" t="str">
        <f aca="false">IF(ISERROR(1-(Z885/AA885)),"-",1-(Z885/AA885))</f>
        <v>-</v>
      </c>
      <c r="AC885" s="59" t="str">
        <f aca="false">IF(ISERROR(AA885/T885),"-",AA885/T885)</f>
        <v>-</v>
      </c>
      <c r="AD885" s="60" t="str">
        <f aca="false">IF(ISERROR(AA885/T885),"-",AA885/T885)</f>
        <v>-</v>
      </c>
      <c r="AE885" s="60" t="n">
        <v>0.95</v>
      </c>
      <c r="AF885" s="60" t="n">
        <v>0.85</v>
      </c>
      <c r="AG885" s="61"/>
      <c r="AH885" s="1"/>
      <c r="AI885" s="1"/>
      <c r="AJ885" s="1"/>
      <c r="AK885" s="1"/>
    </row>
    <row r="886" customFormat="false" ht="14.25" hidden="false" customHeight="true" outlineLevel="0" collapsed="false">
      <c r="A886" s="1"/>
      <c r="B886" s="68" t="s">
        <v>46</v>
      </c>
      <c r="C886" s="67" t="n">
        <v>46169</v>
      </c>
      <c r="D886" s="1"/>
      <c r="E886" s="24" t="n">
        <f aca="false">+E885-F885</f>
        <v>0</v>
      </c>
      <c r="F886" s="24"/>
      <c r="G886" s="58" t="str">
        <f aca="false">IF(ISERR(F886/E886),"-",F886/E886)</f>
        <v>-</v>
      </c>
      <c r="H886" s="24"/>
      <c r="I886" s="24"/>
      <c r="J886" s="24"/>
      <c r="K886" s="24"/>
      <c r="L886" s="24" t="n">
        <f aca="false">SUM(H886:K886)</f>
        <v>0</v>
      </c>
      <c r="M886" s="58" t="str">
        <f aca="false">IF(ISERROR(1-(K886/L886)),"-",1-(K886/L886))</f>
        <v>-</v>
      </c>
      <c r="N886" s="59" t="str">
        <f aca="false">IF(ISERROR(L886/E886),"-",L886/E886)</f>
        <v>-</v>
      </c>
      <c r="O886" s="60" t="str">
        <f aca="false">IF(ISERROR(L886/E886),"-",L886/E886)</f>
        <v>-</v>
      </c>
      <c r="P886" s="60" t="n">
        <v>0.950000000000135</v>
      </c>
      <c r="Q886" s="60" t="n">
        <v>0.850000000000067</v>
      </c>
      <c r="R886" s="61"/>
      <c r="S886" s="1"/>
      <c r="T886" s="24" t="n">
        <f aca="false">+T885-U885</f>
        <v>0</v>
      </c>
      <c r="U886" s="24"/>
      <c r="V886" s="58" t="str">
        <f aca="false">IF(ISERR(U886/T886),"-",U886/T886)</f>
        <v>-</v>
      </c>
      <c r="W886" s="24"/>
      <c r="X886" s="24"/>
      <c r="Y886" s="24"/>
      <c r="Z886" s="24"/>
      <c r="AA886" s="24" t="n">
        <f aca="false">SUM(W886:Z886)</f>
        <v>0</v>
      </c>
      <c r="AB886" s="58" t="str">
        <f aca="false">IF(ISERROR(1-(Z886/AA886)),"-",1-(Z886/AA886))</f>
        <v>-</v>
      </c>
      <c r="AC886" s="59" t="str">
        <f aca="false">IF(ISERROR(AA886/T886),"-",AA886/T886)</f>
        <v>-</v>
      </c>
      <c r="AD886" s="60" t="str">
        <f aca="false">IF(ISERROR(AA886/T886),"-",AA886/T886)</f>
        <v>-</v>
      </c>
      <c r="AE886" s="60" t="n">
        <v>0.95</v>
      </c>
      <c r="AF886" s="60" t="n">
        <v>0.85</v>
      </c>
      <c r="AG886" s="61"/>
      <c r="AH886" s="1"/>
      <c r="AI886" s="1"/>
      <c r="AJ886" s="1"/>
      <c r="AK886" s="1"/>
    </row>
    <row r="887" customFormat="false" ht="14.25" hidden="false" customHeight="true" outlineLevel="0" collapsed="false">
      <c r="A887" s="1"/>
      <c r="B887" s="68" t="s">
        <v>46</v>
      </c>
      <c r="C887" s="67" t="n">
        <v>46170</v>
      </c>
      <c r="D887" s="1"/>
      <c r="E887" s="24" t="n">
        <f aca="false">+E886-F886</f>
        <v>0</v>
      </c>
      <c r="F887" s="24"/>
      <c r="G887" s="58" t="str">
        <f aca="false">IF(ISERR(F887/E887),"-",F887/E887)</f>
        <v>-</v>
      </c>
      <c r="H887" s="24"/>
      <c r="I887" s="24"/>
      <c r="J887" s="24"/>
      <c r="K887" s="24"/>
      <c r="L887" s="24" t="n">
        <f aca="false">SUM(H887:K887)</f>
        <v>0</v>
      </c>
      <c r="M887" s="58" t="str">
        <f aca="false">IF(ISERROR(1-(K887/L887)),"-",1-(K887/L887))</f>
        <v>-</v>
      </c>
      <c r="N887" s="59" t="str">
        <f aca="false">IF(ISERROR(L887/E887),"-",L887/E887)</f>
        <v>-</v>
      </c>
      <c r="O887" s="60" t="str">
        <f aca="false">IF(ISERROR(L887/E887),"-",L887/E887)</f>
        <v>-</v>
      </c>
      <c r="P887" s="60" t="n">
        <v>0.950000000000135</v>
      </c>
      <c r="Q887" s="60" t="n">
        <v>0.850000000000068</v>
      </c>
      <c r="R887" s="61"/>
      <c r="S887" s="1"/>
      <c r="T887" s="24" t="n">
        <f aca="false">+T886-U886</f>
        <v>0</v>
      </c>
      <c r="U887" s="24"/>
      <c r="V887" s="58" t="str">
        <f aca="false">IF(ISERR(U887/T887),"-",U887/T887)</f>
        <v>-</v>
      </c>
      <c r="W887" s="24"/>
      <c r="X887" s="24"/>
      <c r="Y887" s="24"/>
      <c r="Z887" s="24"/>
      <c r="AA887" s="24" t="n">
        <f aca="false">SUM(W887:Z887)</f>
        <v>0</v>
      </c>
      <c r="AB887" s="58" t="str">
        <f aca="false">IF(ISERROR(1-(Z887/AA887)),"-",1-(Z887/AA887))</f>
        <v>-</v>
      </c>
      <c r="AC887" s="59" t="str">
        <f aca="false">IF(ISERROR(AA887/T887),"-",AA887/T887)</f>
        <v>-</v>
      </c>
      <c r="AD887" s="60" t="str">
        <f aca="false">IF(ISERROR(AA887/T887),"-",AA887/T887)</f>
        <v>-</v>
      </c>
      <c r="AE887" s="60" t="n">
        <v>0.95</v>
      </c>
      <c r="AF887" s="60" t="n">
        <v>0.85</v>
      </c>
      <c r="AG887" s="61"/>
      <c r="AH887" s="1"/>
      <c r="AI887" s="1"/>
      <c r="AJ887" s="1"/>
      <c r="AK887" s="1"/>
    </row>
    <row r="888" customFormat="false" ht="14.25" hidden="false" customHeight="true" outlineLevel="0" collapsed="false">
      <c r="A888" s="1"/>
      <c r="B888" s="68" t="s">
        <v>46</v>
      </c>
      <c r="C888" s="67" t="n">
        <v>46171</v>
      </c>
      <c r="D888" s="1"/>
      <c r="E888" s="24" t="n">
        <f aca="false">+E887-F887</f>
        <v>0</v>
      </c>
      <c r="F888" s="24"/>
      <c r="G888" s="58" t="str">
        <f aca="false">IF(ISERR(F888/E888),"-",F888/E888)</f>
        <v>-</v>
      </c>
      <c r="H888" s="24"/>
      <c r="I888" s="24"/>
      <c r="J888" s="24"/>
      <c r="K888" s="24"/>
      <c r="L888" s="24" t="n">
        <f aca="false">SUM(H888:K888)</f>
        <v>0</v>
      </c>
      <c r="M888" s="58" t="str">
        <f aca="false">IF(ISERROR(1-(K888/L888)),"-",1-(K888/L888))</f>
        <v>-</v>
      </c>
      <c r="N888" s="59" t="str">
        <f aca="false">IF(ISERROR(L888/E888),"-",L888/E888)</f>
        <v>-</v>
      </c>
      <c r="O888" s="60" t="str">
        <f aca="false">IF(ISERROR(L888/E888),"-",L888/E888)</f>
        <v>-</v>
      </c>
      <c r="P888" s="60" t="n">
        <v>0.950000000000135</v>
      </c>
      <c r="Q888" s="60" t="n">
        <v>0.850000000000068</v>
      </c>
      <c r="R888" s="61"/>
      <c r="S888" s="1"/>
      <c r="T888" s="24" t="n">
        <f aca="false">+T887-U887</f>
        <v>0</v>
      </c>
      <c r="U888" s="24"/>
      <c r="V888" s="58" t="str">
        <f aca="false">IF(ISERR(U888/T888),"-",U888/T888)</f>
        <v>-</v>
      </c>
      <c r="W888" s="24"/>
      <c r="X888" s="24"/>
      <c r="Y888" s="24"/>
      <c r="Z888" s="24"/>
      <c r="AA888" s="24" t="n">
        <f aca="false">SUM(W888:Z888)</f>
        <v>0</v>
      </c>
      <c r="AB888" s="58" t="str">
        <f aca="false">IF(ISERROR(1-(Z888/AA888)),"-",1-(Z888/AA888))</f>
        <v>-</v>
      </c>
      <c r="AC888" s="59" t="str">
        <f aca="false">IF(ISERROR(AA888/T888),"-",AA888/T888)</f>
        <v>-</v>
      </c>
      <c r="AD888" s="60" t="str">
        <f aca="false">IF(ISERROR(AA888/T888),"-",AA888/T888)</f>
        <v>-</v>
      </c>
      <c r="AE888" s="60" t="n">
        <v>0.95</v>
      </c>
      <c r="AF888" s="60" t="n">
        <v>0.85</v>
      </c>
      <c r="AG888" s="61"/>
      <c r="AH888" s="1"/>
      <c r="AI888" s="1"/>
      <c r="AJ888" s="1"/>
      <c r="AK888" s="1"/>
    </row>
    <row r="889" customFormat="false" ht="14.25" hidden="false" customHeight="true" outlineLevel="0" collapsed="false">
      <c r="A889" s="1"/>
      <c r="B889" s="68" t="s">
        <v>46</v>
      </c>
      <c r="C889" s="67" t="n">
        <v>46172</v>
      </c>
      <c r="D889" s="1"/>
      <c r="E889" s="24" t="n">
        <f aca="false">+E888-F888</f>
        <v>0</v>
      </c>
      <c r="F889" s="24"/>
      <c r="G889" s="58" t="str">
        <f aca="false">IF(ISERR(F889/E889),"-",F889/E889)</f>
        <v>-</v>
      </c>
      <c r="H889" s="24"/>
      <c r="I889" s="24"/>
      <c r="J889" s="24"/>
      <c r="K889" s="24"/>
      <c r="L889" s="24" t="n">
        <f aca="false">SUM(H889:K889)</f>
        <v>0</v>
      </c>
      <c r="M889" s="58" t="str">
        <f aca="false">IF(ISERROR(1-(K889/L889)),"-",1-(K889/L889))</f>
        <v>-</v>
      </c>
      <c r="N889" s="59" t="str">
        <f aca="false">IF(ISERROR(L889/E889),"-",L889/E889)</f>
        <v>-</v>
      </c>
      <c r="O889" s="60" t="str">
        <f aca="false">IF(ISERROR(L889/E889),"-",L889/E889)</f>
        <v>-</v>
      </c>
      <c r="P889" s="60" t="n">
        <v>0.950000000000135</v>
      </c>
      <c r="Q889" s="60" t="n">
        <v>0.850000000000068</v>
      </c>
      <c r="R889" s="61"/>
      <c r="S889" s="1"/>
      <c r="T889" s="24" t="n">
        <f aca="false">+T888-U888</f>
        <v>0</v>
      </c>
      <c r="U889" s="24"/>
      <c r="V889" s="58" t="str">
        <f aca="false">IF(ISERR(U889/T889),"-",U889/T889)</f>
        <v>-</v>
      </c>
      <c r="W889" s="24"/>
      <c r="X889" s="24"/>
      <c r="Y889" s="24"/>
      <c r="Z889" s="24"/>
      <c r="AA889" s="24" t="n">
        <f aca="false">SUM(W889:Z889)</f>
        <v>0</v>
      </c>
      <c r="AB889" s="58" t="str">
        <f aca="false">IF(ISERROR(1-(Z889/AA889)),"-",1-(Z889/AA889))</f>
        <v>-</v>
      </c>
      <c r="AC889" s="59" t="str">
        <f aca="false">IF(ISERROR(AA889/T889),"-",AA889/T889)</f>
        <v>-</v>
      </c>
      <c r="AD889" s="60" t="str">
        <f aca="false">IF(ISERROR(AA889/T889),"-",AA889/T889)</f>
        <v>-</v>
      </c>
      <c r="AE889" s="60" t="n">
        <v>0.95</v>
      </c>
      <c r="AF889" s="60" t="n">
        <v>0.85</v>
      </c>
      <c r="AG889" s="61"/>
      <c r="AH889" s="1"/>
      <c r="AI889" s="1"/>
      <c r="AJ889" s="1"/>
      <c r="AK889" s="1"/>
    </row>
    <row r="890" customFormat="false" ht="14.25" hidden="false" customHeight="true" outlineLevel="0" collapsed="false">
      <c r="A890" s="1"/>
      <c r="B890" s="68" t="s">
        <v>46</v>
      </c>
      <c r="C890" s="67" t="n">
        <v>46173</v>
      </c>
      <c r="D890" s="1"/>
      <c r="E890" s="24" t="n">
        <f aca="false">+E889-F889</f>
        <v>0</v>
      </c>
      <c r="F890" s="24"/>
      <c r="G890" s="58" t="str">
        <f aca="false">IF(ISERR(F890/E890),"-",F890/E890)</f>
        <v>-</v>
      </c>
      <c r="H890" s="24"/>
      <c r="I890" s="24"/>
      <c r="J890" s="24"/>
      <c r="K890" s="24"/>
      <c r="L890" s="24" t="n">
        <f aca="false">SUM(H890:K890)</f>
        <v>0</v>
      </c>
      <c r="M890" s="58" t="str">
        <f aca="false">IF(ISERROR(1-(K890/L890)),"-",1-(K890/L890))</f>
        <v>-</v>
      </c>
      <c r="N890" s="59" t="str">
        <f aca="false">IF(ISERROR(L890/E890),"-",L890/E890)</f>
        <v>-</v>
      </c>
      <c r="O890" s="60" t="str">
        <f aca="false">IF(ISERROR(L890/E890),"-",L890/E890)</f>
        <v>-</v>
      </c>
      <c r="P890" s="60" t="n">
        <v>0.950000000000135</v>
      </c>
      <c r="Q890" s="60" t="n">
        <v>0.850000000000068</v>
      </c>
      <c r="R890" s="61"/>
      <c r="S890" s="1"/>
      <c r="T890" s="24" t="n">
        <f aca="false">+T889-U889</f>
        <v>0</v>
      </c>
      <c r="U890" s="24"/>
      <c r="V890" s="58" t="str">
        <f aca="false">IF(ISERR(U890/T890),"-",U890/T890)</f>
        <v>-</v>
      </c>
      <c r="W890" s="24"/>
      <c r="X890" s="24"/>
      <c r="Y890" s="24"/>
      <c r="Z890" s="24"/>
      <c r="AA890" s="24" t="n">
        <f aca="false">SUM(W890:Z890)</f>
        <v>0</v>
      </c>
      <c r="AB890" s="58" t="str">
        <f aca="false">IF(ISERROR(1-(Z890/AA890)),"-",1-(Z890/AA890))</f>
        <v>-</v>
      </c>
      <c r="AC890" s="59" t="str">
        <f aca="false">IF(ISERROR(AA890/T890),"-",AA890/T890)</f>
        <v>-</v>
      </c>
      <c r="AD890" s="60" t="str">
        <f aca="false">IF(ISERROR(AA890/T890),"-",AA890/T890)</f>
        <v>-</v>
      </c>
      <c r="AE890" s="60" t="n">
        <v>0.95</v>
      </c>
      <c r="AF890" s="60" t="n">
        <v>0.85</v>
      </c>
      <c r="AG890" s="61"/>
      <c r="AH890" s="1"/>
      <c r="AI890" s="1"/>
      <c r="AJ890" s="1"/>
      <c r="AK890" s="1"/>
    </row>
    <row r="891" customFormat="false" ht="14.25" hidden="false" customHeight="true" outlineLevel="0" collapsed="false">
      <c r="A891" s="1"/>
      <c r="B891" s="68" t="s">
        <v>47</v>
      </c>
      <c r="C891" s="67" t="n">
        <v>46174</v>
      </c>
      <c r="D891" s="1"/>
      <c r="E891" s="24" t="n">
        <f aca="false">+E890-F890</f>
        <v>0</v>
      </c>
      <c r="F891" s="24"/>
      <c r="G891" s="58" t="str">
        <f aca="false">IF(ISERR(F891/E891),"-",F891/E891)</f>
        <v>-</v>
      </c>
      <c r="H891" s="24"/>
      <c r="I891" s="24"/>
      <c r="J891" s="24"/>
      <c r="K891" s="24"/>
      <c r="L891" s="24" t="n">
        <f aca="false">SUM(H891:K891)</f>
        <v>0</v>
      </c>
      <c r="M891" s="58" t="str">
        <f aca="false">IF(ISERROR(1-(K891/L891)),"-",1-(K891/L891))</f>
        <v>-</v>
      </c>
      <c r="N891" s="59" t="str">
        <f aca="false">IF(ISERROR(L891/E891),"-",L891/E891)</f>
        <v>-</v>
      </c>
      <c r="O891" s="60" t="str">
        <f aca="false">IF(ISERROR(L891/E891),"-",L891/E891)</f>
        <v>-</v>
      </c>
      <c r="P891" s="60" t="n">
        <v>0.950000000000136</v>
      </c>
      <c r="Q891" s="60" t="n">
        <v>0.850000000000068</v>
      </c>
      <c r="R891" s="61"/>
      <c r="S891" s="1"/>
      <c r="T891" s="24" t="n">
        <f aca="false">+T890-U890</f>
        <v>0</v>
      </c>
      <c r="U891" s="24"/>
      <c r="V891" s="58" t="str">
        <f aca="false">IF(ISERR(U891/T891),"-",U891/T891)</f>
        <v>-</v>
      </c>
      <c r="W891" s="24"/>
      <c r="X891" s="24"/>
      <c r="Y891" s="24"/>
      <c r="Z891" s="24"/>
      <c r="AA891" s="24" t="n">
        <f aca="false">SUM(W891:Z891)</f>
        <v>0</v>
      </c>
      <c r="AB891" s="58" t="str">
        <f aca="false">IF(ISERROR(1-(Z891/AA891)),"-",1-(Z891/AA891))</f>
        <v>-</v>
      </c>
      <c r="AC891" s="59" t="str">
        <f aca="false">IF(ISERROR(AA891/T891),"-",AA891/T891)</f>
        <v>-</v>
      </c>
      <c r="AD891" s="60" t="str">
        <f aca="false">IF(ISERROR(AA891/T891),"-",AA891/T891)</f>
        <v>-</v>
      </c>
      <c r="AE891" s="60" t="n">
        <v>0.95</v>
      </c>
      <c r="AF891" s="60" t="n">
        <v>0.85</v>
      </c>
      <c r="AG891" s="61"/>
      <c r="AH891" s="1"/>
      <c r="AI891" s="1"/>
      <c r="AJ891" s="1"/>
      <c r="AK891" s="1"/>
    </row>
    <row r="892" customFormat="false" ht="14.25" hidden="false" customHeight="true" outlineLevel="0" collapsed="false">
      <c r="A892" s="1"/>
      <c r="B892" s="68" t="s">
        <v>47</v>
      </c>
      <c r="C892" s="67" t="n">
        <v>46175</v>
      </c>
      <c r="D892" s="1"/>
      <c r="E892" s="24" t="n">
        <f aca="false">+E891-F891</f>
        <v>0</v>
      </c>
      <c r="F892" s="24"/>
      <c r="G892" s="58" t="str">
        <f aca="false">IF(ISERR(F892/E892),"-",F892/E892)</f>
        <v>-</v>
      </c>
      <c r="H892" s="24"/>
      <c r="I892" s="24"/>
      <c r="J892" s="24"/>
      <c r="K892" s="24"/>
      <c r="L892" s="24" t="n">
        <f aca="false">SUM(H892:K892)</f>
        <v>0</v>
      </c>
      <c r="M892" s="58" t="str">
        <f aca="false">IF(ISERROR(1-(K892/L892)),"-",1-(K892/L892))</f>
        <v>-</v>
      </c>
      <c r="N892" s="59" t="str">
        <f aca="false">IF(ISERROR(L892/E892),"-",L892/E892)</f>
        <v>-</v>
      </c>
      <c r="O892" s="60" t="str">
        <f aca="false">IF(ISERROR(L892/E892),"-",L892/E892)</f>
        <v>-</v>
      </c>
      <c r="P892" s="60" t="n">
        <v>0.950000000000136</v>
      </c>
      <c r="Q892" s="60" t="n">
        <v>0.850000000000068</v>
      </c>
      <c r="R892" s="61"/>
      <c r="S892" s="1"/>
      <c r="T892" s="24" t="n">
        <f aca="false">+T891-U891</f>
        <v>0</v>
      </c>
      <c r="U892" s="24"/>
      <c r="V892" s="58" t="str">
        <f aca="false">IF(ISERR(U892/T892),"-",U892/T892)</f>
        <v>-</v>
      </c>
      <c r="W892" s="24"/>
      <c r="X892" s="24"/>
      <c r="Y892" s="24"/>
      <c r="Z892" s="24"/>
      <c r="AA892" s="24" t="n">
        <f aca="false">SUM(W892:Z892)</f>
        <v>0</v>
      </c>
      <c r="AB892" s="58" t="str">
        <f aca="false">IF(ISERROR(1-(Z892/AA892)),"-",1-(Z892/AA892))</f>
        <v>-</v>
      </c>
      <c r="AC892" s="59" t="str">
        <f aca="false">IF(ISERROR(AA892/T892),"-",AA892/T892)</f>
        <v>-</v>
      </c>
      <c r="AD892" s="60" t="str">
        <f aca="false">IF(ISERROR(AA892/T892),"-",AA892/T892)</f>
        <v>-</v>
      </c>
      <c r="AE892" s="60" t="n">
        <v>0.95</v>
      </c>
      <c r="AF892" s="60" t="n">
        <v>0.85</v>
      </c>
      <c r="AG892" s="61"/>
      <c r="AH892" s="1"/>
      <c r="AI892" s="1"/>
      <c r="AJ892" s="1"/>
      <c r="AK892" s="1"/>
    </row>
    <row r="893" customFormat="false" ht="14.25" hidden="false" customHeight="true" outlineLevel="0" collapsed="false">
      <c r="A893" s="1"/>
      <c r="B893" s="68" t="s">
        <v>47</v>
      </c>
      <c r="C893" s="67" t="n">
        <v>46176</v>
      </c>
      <c r="D893" s="1"/>
      <c r="E893" s="24" t="n">
        <f aca="false">+E892-F892</f>
        <v>0</v>
      </c>
      <c r="F893" s="24"/>
      <c r="G893" s="58" t="str">
        <f aca="false">IF(ISERR(F893/E893),"-",F893/E893)</f>
        <v>-</v>
      </c>
      <c r="H893" s="24"/>
      <c r="I893" s="24"/>
      <c r="J893" s="24"/>
      <c r="K893" s="24"/>
      <c r="L893" s="24" t="n">
        <f aca="false">SUM(H893:K893)</f>
        <v>0</v>
      </c>
      <c r="M893" s="58" t="str">
        <f aca="false">IF(ISERROR(1-(K893/L893)),"-",1-(K893/L893))</f>
        <v>-</v>
      </c>
      <c r="N893" s="59" t="str">
        <f aca="false">IF(ISERROR(L893/E893),"-",L893/E893)</f>
        <v>-</v>
      </c>
      <c r="O893" s="60" t="str">
        <f aca="false">IF(ISERROR(L893/E893),"-",L893/E893)</f>
        <v>-</v>
      </c>
      <c r="P893" s="60" t="n">
        <v>0.950000000000136</v>
      </c>
      <c r="Q893" s="60" t="n">
        <v>0.850000000000068</v>
      </c>
      <c r="R893" s="61"/>
      <c r="S893" s="1"/>
      <c r="T893" s="24" t="n">
        <f aca="false">+T892-U892</f>
        <v>0</v>
      </c>
      <c r="U893" s="24"/>
      <c r="V893" s="58" t="str">
        <f aca="false">IF(ISERR(U893/T893),"-",U893/T893)</f>
        <v>-</v>
      </c>
      <c r="W893" s="24"/>
      <c r="X893" s="24"/>
      <c r="Y893" s="24"/>
      <c r="Z893" s="24"/>
      <c r="AA893" s="24" t="n">
        <f aca="false">SUM(W893:Z893)</f>
        <v>0</v>
      </c>
      <c r="AB893" s="58" t="str">
        <f aca="false">IF(ISERROR(1-(Z893/AA893)),"-",1-(Z893/AA893))</f>
        <v>-</v>
      </c>
      <c r="AC893" s="59" t="str">
        <f aca="false">IF(ISERROR(AA893/T893),"-",AA893/T893)</f>
        <v>-</v>
      </c>
      <c r="AD893" s="60" t="str">
        <f aca="false">IF(ISERROR(AA893/T893),"-",AA893/T893)</f>
        <v>-</v>
      </c>
      <c r="AE893" s="60" t="n">
        <v>0.95</v>
      </c>
      <c r="AF893" s="60" t="n">
        <v>0.85</v>
      </c>
      <c r="AG893" s="61"/>
      <c r="AH893" s="1"/>
      <c r="AI893" s="1"/>
      <c r="AJ893" s="1"/>
      <c r="AK893" s="1"/>
    </row>
    <row r="894" customFormat="false" ht="14.25" hidden="false" customHeight="true" outlineLevel="0" collapsed="false">
      <c r="A894" s="1"/>
      <c r="B894" s="68" t="s">
        <v>47</v>
      </c>
      <c r="C894" s="67" t="n">
        <v>46177</v>
      </c>
      <c r="D894" s="1"/>
      <c r="E894" s="24" t="n">
        <f aca="false">+E893-F893</f>
        <v>0</v>
      </c>
      <c r="F894" s="24"/>
      <c r="G894" s="58" t="str">
        <f aca="false">IF(ISERR(F894/E894),"-",F894/E894)</f>
        <v>-</v>
      </c>
      <c r="H894" s="24"/>
      <c r="I894" s="24"/>
      <c r="J894" s="24"/>
      <c r="K894" s="24"/>
      <c r="L894" s="24" t="n">
        <f aca="false">SUM(H894:K894)</f>
        <v>0</v>
      </c>
      <c r="M894" s="58" t="str">
        <f aca="false">IF(ISERROR(1-(K894/L894)),"-",1-(K894/L894))</f>
        <v>-</v>
      </c>
      <c r="N894" s="59" t="str">
        <f aca="false">IF(ISERROR(L894/E894),"-",L894/E894)</f>
        <v>-</v>
      </c>
      <c r="O894" s="60" t="str">
        <f aca="false">IF(ISERROR(L894/E894),"-",L894/E894)</f>
        <v>-</v>
      </c>
      <c r="P894" s="60" t="n">
        <v>0.950000000000136</v>
      </c>
      <c r="Q894" s="60" t="n">
        <v>0.850000000000068</v>
      </c>
      <c r="R894" s="61"/>
      <c r="S894" s="1"/>
      <c r="T894" s="24" t="n">
        <f aca="false">+T893-U893</f>
        <v>0</v>
      </c>
      <c r="U894" s="24"/>
      <c r="V894" s="58" t="str">
        <f aca="false">IF(ISERR(U894/T894),"-",U894/T894)</f>
        <v>-</v>
      </c>
      <c r="W894" s="24"/>
      <c r="X894" s="24"/>
      <c r="Y894" s="24"/>
      <c r="Z894" s="24"/>
      <c r="AA894" s="24" t="n">
        <f aca="false">SUM(W894:Z894)</f>
        <v>0</v>
      </c>
      <c r="AB894" s="58" t="str">
        <f aca="false">IF(ISERROR(1-(Z894/AA894)),"-",1-(Z894/AA894))</f>
        <v>-</v>
      </c>
      <c r="AC894" s="59" t="str">
        <f aca="false">IF(ISERROR(AA894/T894),"-",AA894/T894)</f>
        <v>-</v>
      </c>
      <c r="AD894" s="60" t="str">
        <f aca="false">IF(ISERROR(AA894/T894),"-",AA894/T894)</f>
        <v>-</v>
      </c>
      <c r="AE894" s="60" t="n">
        <v>0.95</v>
      </c>
      <c r="AF894" s="60" t="n">
        <v>0.85</v>
      </c>
      <c r="AG894" s="61"/>
      <c r="AH894" s="1"/>
      <c r="AI894" s="1"/>
      <c r="AJ894" s="1"/>
      <c r="AK894" s="1"/>
    </row>
    <row r="895" customFormat="false" ht="14.25" hidden="false" customHeight="true" outlineLevel="0" collapsed="false">
      <c r="A895" s="1"/>
      <c r="B895" s="68" t="s">
        <v>47</v>
      </c>
      <c r="C895" s="67" t="n">
        <v>46178</v>
      </c>
      <c r="D895" s="1"/>
      <c r="E895" s="24" t="n">
        <f aca="false">+E894-F894</f>
        <v>0</v>
      </c>
      <c r="F895" s="24"/>
      <c r="G895" s="58" t="str">
        <f aca="false">IF(ISERR(F895/E895),"-",F895/E895)</f>
        <v>-</v>
      </c>
      <c r="H895" s="24"/>
      <c r="I895" s="24"/>
      <c r="J895" s="24"/>
      <c r="K895" s="24"/>
      <c r="L895" s="24" t="n">
        <f aca="false">SUM(H895:K895)</f>
        <v>0</v>
      </c>
      <c r="M895" s="58" t="str">
        <f aca="false">IF(ISERROR(1-(K895/L895)),"-",1-(K895/L895))</f>
        <v>-</v>
      </c>
      <c r="N895" s="59" t="str">
        <f aca="false">IF(ISERROR(L895/E895),"-",L895/E895)</f>
        <v>-</v>
      </c>
      <c r="O895" s="60" t="str">
        <f aca="false">IF(ISERROR(L895/E895),"-",L895/E895)</f>
        <v>-</v>
      </c>
      <c r="P895" s="60" t="n">
        <v>0.950000000000136</v>
      </c>
      <c r="Q895" s="60" t="n">
        <v>0.850000000000068</v>
      </c>
      <c r="R895" s="61"/>
      <c r="S895" s="1"/>
      <c r="T895" s="24" t="n">
        <f aca="false">+T894-U894</f>
        <v>0</v>
      </c>
      <c r="U895" s="24"/>
      <c r="V895" s="58" t="str">
        <f aca="false">IF(ISERR(U895/T895),"-",U895/T895)</f>
        <v>-</v>
      </c>
      <c r="W895" s="24"/>
      <c r="X895" s="24"/>
      <c r="Y895" s="24"/>
      <c r="Z895" s="24"/>
      <c r="AA895" s="24" t="n">
        <f aca="false">SUM(W895:Z895)</f>
        <v>0</v>
      </c>
      <c r="AB895" s="58" t="str">
        <f aca="false">IF(ISERROR(1-(Z895/AA895)),"-",1-(Z895/AA895))</f>
        <v>-</v>
      </c>
      <c r="AC895" s="59" t="str">
        <f aca="false">IF(ISERROR(AA895/T895),"-",AA895/T895)</f>
        <v>-</v>
      </c>
      <c r="AD895" s="60" t="str">
        <f aca="false">IF(ISERROR(AA895/T895),"-",AA895/T895)</f>
        <v>-</v>
      </c>
      <c r="AE895" s="60" t="n">
        <v>0.95</v>
      </c>
      <c r="AF895" s="60" t="n">
        <v>0.85</v>
      </c>
      <c r="AG895" s="61"/>
      <c r="AH895" s="1"/>
      <c r="AI895" s="1"/>
      <c r="AJ895" s="1"/>
      <c r="AK895" s="1"/>
    </row>
    <row r="896" customFormat="false" ht="14.25" hidden="false" customHeight="true" outlineLevel="0" collapsed="false">
      <c r="A896" s="1"/>
      <c r="B896" s="68" t="s">
        <v>47</v>
      </c>
      <c r="C896" s="67" t="n">
        <v>46179</v>
      </c>
      <c r="D896" s="1"/>
      <c r="E896" s="24" t="n">
        <f aca="false">+E895-F895</f>
        <v>0</v>
      </c>
      <c r="F896" s="24"/>
      <c r="G896" s="58" t="str">
        <f aca="false">IF(ISERR(F896/E896),"-",F896/E896)</f>
        <v>-</v>
      </c>
      <c r="H896" s="24"/>
      <c r="I896" s="24"/>
      <c r="J896" s="24"/>
      <c r="K896" s="24"/>
      <c r="L896" s="24" t="n">
        <f aca="false">SUM(H896:K896)</f>
        <v>0</v>
      </c>
      <c r="M896" s="58" t="str">
        <f aca="false">IF(ISERROR(1-(K896/L896)),"-",1-(K896/L896))</f>
        <v>-</v>
      </c>
      <c r="N896" s="59" t="str">
        <f aca="false">IF(ISERROR(L896/E896),"-",L896/E896)</f>
        <v>-</v>
      </c>
      <c r="O896" s="60" t="str">
        <f aca="false">IF(ISERROR(L896/E896),"-",L896/E896)</f>
        <v>-</v>
      </c>
      <c r="P896" s="60" t="n">
        <v>0.950000000000136</v>
      </c>
      <c r="Q896" s="60" t="n">
        <v>0.850000000000068</v>
      </c>
      <c r="R896" s="61"/>
      <c r="S896" s="1"/>
      <c r="T896" s="24" t="n">
        <f aca="false">+T895-U895</f>
        <v>0</v>
      </c>
      <c r="U896" s="24"/>
      <c r="V896" s="58" t="str">
        <f aca="false">IF(ISERR(U896/T896),"-",U896/T896)</f>
        <v>-</v>
      </c>
      <c r="W896" s="24"/>
      <c r="X896" s="24"/>
      <c r="Y896" s="24"/>
      <c r="Z896" s="24"/>
      <c r="AA896" s="24" t="n">
        <f aca="false">SUM(W896:Z896)</f>
        <v>0</v>
      </c>
      <c r="AB896" s="58" t="str">
        <f aca="false">IF(ISERROR(1-(Z896/AA896)),"-",1-(Z896/AA896))</f>
        <v>-</v>
      </c>
      <c r="AC896" s="59" t="str">
        <f aca="false">IF(ISERROR(AA896/T896),"-",AA896/T896)</f>
        <v>-</v>
      </c>
      <c r="AD896" s="60" t="str">
        <f aca="false">IF(ISERROR(AA896/T896),"-",AA896/T896)</f>
        <v>-</v>
      </c>
      <c r="AE896" s="60" t="n">
        <v>0.95</v>
      </c>
      <c r="AF896" s="60" t="n">
        <v>0.85</v>
      </c>
      <c r="AG896" s="61"/>
      <c r="AH896" s="1"/>
      <c r="AI896" s="1"/>
      <c r="AJ896" s="1"/>
      <c r="AK896" s="1"/>
    </row>
    <row r="897" customFormat="false" ht="14.25" hidden="false" customHeight="true" outlineLevel="0" collapsed="false">
      <c r="A897" s="1"/>
      <c r="B897" s="68" t="s">
        <v>47</v>
      </c>
      <c r="C897" s="67" t="n">
        <v>46180</v>
      </c>
      <c r="D897" s="1"/>
      <c r="E897" s="24" t="n">
        <f aca="false">+E896-F896</f>
        <v>0</v>
      </c>
      <c r="F897" s="24"/>
      <c r="G897" s="58" t="str">
        <f aca="false">IF(ISERR(F897/E897),"-",F897/E897)</f>
        <v>-</v>
      </c>
      <c r="H897" s="24"/>
      <c r="I897" s="24"/>
      <c r="J897" s="24"/>
      <c r="K897" s="24"/>
      <c r="L897" s="24" t="n">
        <f aca="false">SUM(H897:K897)</f>
        <v>0</v>
      </c>
      <c r="M897" s="58" t="str">
        <f aca="false">IF(ISERROR(1-(K897/L897)),"-",1-(K897/L897))</f>
        <v>-</v>
      </c>
      <c r="N897" s="59" t="str">
        <f aca="false">IF(ISERROR(L897/E897),"-",L897/E897)</f>
        <v>-</v>
      </c>
      <c r="O897" s="60" t="str">
        <f aca="false">IF(ISERROR(L897/E897),"-",L897/E897)</f>
        <v>-</v>
      </c>
      <c r="P897" s="60" t="n">
        <v>0.950000000000136</v>
      </c>
      <c r="Q897" s="60" t="n">
        <v>0.850000000000068</v>
      </c>
      <c r="R897" s="61"/>
      <c r="S897" s="1"/>
      <c r="T897" s="24" t="n">
        <f aca="false">+T896-U896</f>
        <v>0</v>
      </c>
      <c r="U897" s="24"/>
      <c r="V897" s="58" t="str">
        <f aca="false">IF(ISERR(U897/T897),"-",U897/T897)</f>
        <v>-</v>
      </c>
      <c r="W897" s="24"/>
      <c r="X897" s="24"/>
      <c r="Y897" s="24"/>
      <c r="Z897" s="24"/>
      <c r="AA897" s="24" t="n">
        <f aca="false">SUM(W897:Z897)</f>
        <v>0</v>
      </c>
      <c r="AB897" s="58" t="str">
        <f aca="false">IF(ISERROR(1-(Z897/AA897)),"-",1-(Z897/AA897))</f>
        <v>-</v>
      </c>
      <c r="AC897" s="59" t="str">
        <f aca="false">IF(ISERROR(AA897/T897),"-",AA897/T897)</f>
        <v>-</v>
      </c>
      <c r="AD897" s="60" t="str">
        <f aca="false">IF(ISERROR(AA897/T897),"-",AA897/T897)</f>
        <v>-</v>
      </c>
      <c r="AE897" s="60" t="n">
        <v>0.95</v>
      </c>
      <c r="AF897" s="60" t="n">
        <v>0.85</v>
      </c>
      <c r="AG897" s="61"/>
      <c r="AH897" s="1"/>
      <c r="AI897" s="1"/>
      <c r="AJ897" s="1"/>
      <c r="AK897" s="1"/>
    </row>
    <row r="898" customFormat="false" ht="14.25" hidden="false" customHeight="true" outlineLevel="0" collapsed="false">
      <c r="A898" s="1"/>
      <c r="B898" s="68" t="s">
        <v>47</v>
      </c>
      <c r="C898" s="67" t="n">
        <v>46181</v>
      </c>
      <c r="D898" s="1"/>
      <c r="E898" s="24" t="n">
        <f aca="false">+E897-F897</f>
        <v>0</v>
      </c>
      <c r="F898" s="24"/>
      <c r="G898" s="58" t="str">
        <f aca="false">IF(ISERR(F898/E898),"-",F898/E898)</f>
        <v>-</v>
      </c>
      <c r="H898" s="24"/>
      <c r="I898" s="24"/>
      <c r="J898" s="24"/>
      <c r="K898" s="24"/>
      <c r="L898" s="24" t="n">
        <f aca="false">SUM(H898:K898)</f>
        <v>0</v>
      </c>
      <c r="M898" s="58" t="str">
        <f aca="false">IF(ISERROR(1-(K898/L898)),"-",1-(K898/L898))</f>
        <v>-</v>
      </c>
      <c r="N898" s="59" t="str">
        <f aca="false">IF(ISERROR(L898/E898),"-",L898/E898)</f>
        <v>-</v>
      </c>
      <c r="O898" s="60" t="str">
        <f aca="false">IF(ISERROR(L898/E898),"-",L898/E898)</f>
        <v>-</v>
      </c>
      <c r="P898" s="60" t="n">
        <v>0.950000000000137</v>
      </c>
      <c r="Q898" s="60" t="n">
        <v>0.850000000000068</v>
      </c>
      <c r="R898" s="61"/>
      <c r="S898" s="1"/>
      <c r="T898" s="24" t="n">
        <f aca="false">+T897-U897</f>
        <v>0</v>
      </c>
      <c r="U898" s="24"/>
      <c r="V898" s="58" t="str">
        <f aca="false">IF(ISERR(U898/T898),"-",U898/T898)</f>
        <v>-</v>
      </c>
      <c r="W898" s="24"/>
      <c r="X898" s="24"/>
      <c r="Y898" s="24"/>
      <c r="Z898" s="24"/>
      <c r="AA898" s="24" t="n">
        <f aca="false">SUM(W898:Z898)</f>
        <v>0</v>
      </c>
      <c r="AB898" s="58" t="str">
        <f aca="false">IF(ISERROR(1-(Z898/AA898)),"-",1-(Z898/AA898))</f>
        <v>-</v>
      </c>
      <c r="AC898" s="59" t="str">
        <f aca="false">IF(ISERROR(AA898/T898),"-",AA898/T898)</f>
        <v>-</v>
      </c>
      <c r="AD898" s="60" t="str">
        <f aca="false">IF(ISERROR(AA898/T898),"-",AA898/T898)</f>
        <v>-</v>
      </c>
      <c r="AE898" s="60" t="n">
        <v>0.95</v>
      </c>
      <c r="AF898" s="60" t="n">
        <v>0.85</v>
      </c>
      <c r="AG898" s="61"/>
      <c r="AH898" s="1"/>
      <c r="AI898" s="1"/>
      <c r="AJ898" s="1"/>
      <c r="AK898" s="1"/>
    </row>
    <row r="899" customFormat="false" ht="14.25" hidden="false" customHeight="true" outlineLevel="0" collapsed="false">
      <c r="A899" s="1"/>
      <c r="B899" s="68" t="s">
        <v>47</v>
      </c>
      <c r="C899" s="67" t="n">
        <v>46182</v>
      </c>
      <c r="D899" s="1"/>
      <c r="E899" s="24" t="n">
        <f aca="false">+E898-F898</f>
        <v>0</v>
      </c>
      <c r="F899" s="24"/>
      <c r="G899" s="58" t="str">
        <f aca="false">IF(ISERR(F899/E899),"-",F899/E899)</f>
        <v>-</v>
      </c>
      <c r="H899" s="24"/>
      <c r="I899" s="24"/>
      <c r="J899" s="24"/>
      <c r="K899" s="24"/>
      <c r="L899" s="24" t="n">
        <f aca="false">SUM(H899:K899)</f>
        <v>0</v>
      </c>
      <c r="M899" s="58" t="str">
        <f aca="false">IF(ISERROR(1-(K899/L899)),"-",1-(K899/L899))</f>
        <v>-</v>
      </c>
      <c r="N899" s="59" t="str">
        <f aca="false">IF(ISERROR(L899/E899),"-",L899/E899)</f>
        <v>-</v>
      </c>
      <c r="O899" s="60" t="str">
        <f aca="false">IF(ISERROR(L899/E899),"-",L899/E899)</f>
        <v>-</v>
      </c>
      <c r="P899" s="60" t="n">
        <v>0.950000000000137</v>
      </c>
      <c r="Q899" s="60" t="n">
        <v>0.850000000000068</v>
      </c>
      <c r="R899" s="61"/>
      <c r="S899" s="1"/>
      <c r="T899" s="24" t="n">
        <f aca="false">+T898-U898</f>
        <v>0</v>
      </c>
      <c r="U899" s="24"/>
      <c r="V899" s="58" t="str">
        <f aca="false">IF(ISERR(U899/T899),"-",U899/T899)</f>
        <v>-</v>
      </c>
      <c r="W899" s="24"/>
      <c r="X899" s="24"/>
      <c r="Y899" s="24"/>
      <c r="Z899" s="24"/>
      <c r="AA899" s="24" t="n">
        <f aca="false">SUM(W899:Z899)</f>
        <v>0</v>
      </c>
      <c r="AB899" s="58" t="str">
        <f aca="false">IF(ISERROR(1-(Z899/AA899)),"-",1-(Z899/AA899))</f>
        <v>-</v>
      </c>
      <c r="AC899" s="59" t="str">
        <f aca="false">IF(ISERROR(AA899/T899),"-",AA899/T899)</f>
        <v>-</v>
      </c>
      <c r="AD899" s="60" t="str">
        <f aca="false">IF(ISERROR(AA899/T899),"-",AA899/T899)</f>
        <v>-</v>
      </c>
      <c r="AE899" s="60" t="n">
        <v>0.95</v>
      </c>
      <c r="AF899" s="60" t="n">
        <v>0.85</v>
      </c>
      <c r="AG899" s="61"/>
      <c r="AH899" s="1"/>
      <c r="AI899" s="1"/>
      <c r="AJ899" s="1"/>
      <c r="AK899" s="1"/>
    </row>
    <row r="900" customFormat="false" ht="14.25" hidden="false" customHeight="true" outlineLevel="0" collapsed="false">
      <c r="A900" s="1"/>
      <c r="B900" s="68" t="s">
        <v>47</v>
      </c>
      <c r="C900" s="67" t="n">
        <v>46183</v>
      </c>
      <c r="D900" s="1"/>
      <c r="E900" s="24" t="n">
        <f aca="false">+E899-F899</f>
        <v>0</v>
      </c>
      <c r="F900" s="24"/>
      <c r="G900" s="58" t="str">
        <f aca="false">IF(ISERR(F900/E900),"-",F900/E900)</f>
        <v>-</v>
      </c>
      <c r="H900" s="24"/>
      <c r="I900" s="24"/>
      <c r="J900" s="24"/>
      <c r="K900" s="24"/>
      <c r="L900" s="24" t="n">
        <f aca="false">SUM(H900:K900)</f>
        <v>0</v>
      </c>
      <c r="M900" s="58" t="str">
        <f aca="false">IF(ISERROR(1-(K900/L900)),"-",1-(K900/L900))</f>
        <v>-</v>
      </c>
      <c r="N900" s="59" t="str">
        <f aca="false">IF(ISERROR(L900/E900),"-",L900/E900)</f>
        <v>-</v>
      </c>
      <c r="O900" s="60" t="str">
        <f aca="false">IF(ISERROR(L900/E900),"-",L900/E900)</f>
        <v>-</v>
      </c>
      <c r="P900" s="60" t="n">
        <v>0.950000000000137</v>
      </c>
      <c r="Q900" s="60" t="n">
        <v>0.850000000000069</v>
      </c>
      <c r="R900" s="61"/>
      <c r="S900" s="1"/>
      <c r="T900" s="24" t="n">
        <f aca="false">+T899-U899</f>
        <v>0</v>
      </c>
      <c r="U900" s="24"/>
      <c r="V900" s="58" t="str">
        <f aca="false">IF(ISERR(U900/T900),"-",U900/T900)</f>
        <v>-</v>
      </c>
      <c r="W900" s="24"/>
      <c r="X900" s="24"/>
      <c r="Y900" s="24"/>
      <c r="Z900" s="24"/>
      <c r="AA900" s="24" t="n">
        <f aca="false">SUM(W900:Z900)</f>
        <v>0</v>
      </c>
      <c r="AB900" s="58" t="str">
        <f aca="false">IF(ISERROR(1-(Z900/AA900)),"-",1-(Z900/AA900))</f>
        <v>-</v>
      </c>
      <c r="AC900" s="59" t="str">
        <f aca="false">IF(ISERROR(AA900/T900),"-",AA900/T900)</f>
        <v>-</v>
      </c>
      <c r="AD900" s="60" t="str">
        <f aca="false">IF(ISERROR(AA900/T900),"-",AA900/T900)</f>
        <v>-</v>
      </c>
      <c r="AE900" s="60" t="n">
        <v>0.95</v>
      </c>
      <c r="AF900" s="60" t="n">
        <v>0.85</v>
      </c>
      <c r="AG900" s="61"/>
      <c r="AH900" s="1"/>
      <c r="AI900" s="1"/>
      <c r="AJ900" s="1"/>
      <c r="AK900" s="1"/>
    </row>
    <row r="901" customFormat="false" ht="14.25" hidden="false" customHeight="true" outlineLevel="0" collapsed="false">
      <c r="A901" s="1"/>
      <c r="B901" s="68" t="s">
        <v>47</v>
      </c>
      <c r="C901" s="67" t="n">
        <v>46184</v>
      </c>
      <c r="D901" s="1"/>
      <c r="E901" s="24" t="n">
        <f aca="false">+E900-F900</f>
        <v>0</v>
      </c>
      <c r="F901" s="24"/>
      <c r="G901" s="58" t="str">
        <f aca="false">IF(ISERR(F901/E901),"-",F901/E901)</f>
        <v>-</v>
      </c>
      <c r="H901" s="24"/>
      <c r="I901" s="24"/>
      <c r="J901" s="24"/>
      <c r="K901" s="24"/>
      <c r="L901" s="24" t="n">
        <f aca="false">SUM(H901:K901)</f>
        <v>0</v>
      </c>
      <c r="M901" s="58" t="str">
        <f aca="false">IF(ISERROR(1-(K901/L901)),"-",1-(K901/L901))</f>
        <v>-</v>
      </c>
      <c r="N901" s="59" t="str">
        <f aca="false">IF(ISERROR(L901/E901),"-",L901/E901)</f>
        <v>-</v>
      </c>
      <c r="O901" s="60" t="str">
        <f aca="false">IF(ISERROR(L901/E901),"-",L901/E901)</f>
        <v>-</v>
      </c>
      <c r="P901" s="60" t="n">
        <v>0.950000000000137</v>
      </c>
      <c r="Q901" s="60" t="n">
        <v>0.850000000000069</v>
      </c>
      <c r="R901" s="61"/>
      <c r="S901" s="1"/>
      <c r="T901" s="24" t="n">
        <f aca="false">+T900-U900</f>
        <v>0</v>
      </c>
      <c r="U901" s="24"/>
      <c r="V901" s="58" t="str">
        <f aca="false">IF(ISERR(U901/T901),"-",U901/T901)</f>
        <v>-</v>
      </c>
      <c r="W901" s="24"/>
      <c r="X901" s="24"/>
      <c r="Y901" s="24"/>
      <c r="Z901" s="24"/>
      <c r="AA901" s="24" t="n">
        <f aca="false">SUM(W901:Z901)</f>
        <v>0</v>
      </c>
      <c r="AB901" s="58" t="str">
        <f aca="false">IF(ISERROR(1-(Z901/AA901)),"-",1-(Z901/AA901))</f>
        <v>-</v>
      </c>
      <c r="AC901" s="59" t="str">
        <f aca="false">IF(ISERROR(AA901/T901),"-",AA901/T901)</f>
        <v>-</v>
      </c>
      <c r="AD901" s="60" t="str">
        <f aca="false">IF(ISERROR(AA901/T901),"-",AA901/T901)</f>
        <v>-</v>
      </c>
      <c r="AE901" s="60" t="n">
        <v>0.95</v>
      </c>
      <c r="AF901" s="60" t="n">
        <v>0.85</v>
      </c>
      <c r="AG901" s="61"/>
      <c r="AH901" s="1"/>
      <c r="AI901" s="1"/>
      <c r="AJ901" s="1"/>
      <c r="AK901" s="1"/>
    </row>
    <row r="902" customFormat="false" ht="14.25" hidden="false" customHeight="true" outlineLevel="0" collapsed="false">
      <c r="A902" s="1"/>
      <c r="B902" s="68" t="s">
        <v>47</v>
      </c>
      <c r="C902" s="67" t="n">
        <v>46185</v>
      </c>
      <c r="D902" s="1"/>
      <c r="E902" s="24" t="n">
        <f aca="false">+E901-F901</f>
        <v>0</v>
      </c>
      <c r="F902" s="24"/>
      <c r="G902" s="58" t="str">
        <f aca="false">IF(ISERR(F902/E902),"-",F902/E902)</f>
        <v>-</v>
      </c>
      <c r="H902" s="24"/>
      <c r="I902" s="24"/>
      <c r="J902" s="24"/>
      <c r="K902" s="24"/>
      <c r="L902" s="24" t="n">
        <f aca="false">SUM(H902:K902)</f>
        <v>0</v>
      </c>
      <c r="M902" s="58" t="str">
        <f aca="false">IF(ISERROR(1-(K902/L902)),"-",1-(K902/L902))</f>
        <v>-</v>
      </c>
      <c r="N902" s="59" t="str">
        <f aca="false">IF(ISERROR(L902/E902),"-",L902/E902)</f>
        <v>-</v>
      </c>
      <c r="O902" s="60" t="str">
        <f aca="false">IF(ISERROR(L902/E902),"-",L902/E902)</f>
        <v>-</v>
      </c>
      <c r="P902" s="60" t="n">
        <v>0.950000000000137</v>
      </c>
      <c r="Q902" s="60" t="n">
        <v>0.850000000000069</v>
      </c>
      <c r="R902" s="61"/>
      <c r="S902" s="1"/>
      <c r="T902" s="24" t="n">
        <f aca="false">+T901-U901</f>
        <v>0</v>
      </c>
      <c r="U902" s="24"/>
      <c r="V902" s="58" t="str">
        <f aca="false">IF(ISERR(U902/T902),"-",U902/T902)</f>
        <v>-</v>
      </c>
      <c r="W902" s="24"/>
      <c r="X902" s="24"/>
      <c r="Y902" s="24"/>
      <c r="Z902" s="24"/>
      <c r="AA902" s="24" t="n">
        <f aca="false">SUM(W902:Z902)</f>
        <v>0</v>
      </c>
      <c r="AB902" s="58" t="str">
        <f aca="false">IF(ISERROR(1-(Z902/AA902)),"-",1-(Z902/AA902))</f>
        <v>-</v>
      </c>
      <c r="AC902" s="59" t="str">
        <f aca="false">IF(ISERROR(AA902/T902),"-",AA902/T902)</f>
        <v>-</v>
      </c>
      <c r="AD902" s="60" t="str">
        <f aca="false">IF(ISERROR(AA902/T902),"-",AA902/T902)</f>
        <v>-</v>
      </c>
      <c r="AE902" s="60" t="n">
        <v>0.95</v>
      </c>
      <c r="AF902" s="60" t="n">
        <v>0.85</v>
      </c>
      <c r="AG902" s="61"/>
      <c r="AH902" s="1"/>
      <c r="AI902" s="1"/>
      <c r="AJ902" s="1"/>
      <c r="AK902" s="1"/>
    </row>
    <row r="903" customFormat="false" ht="14.25" hidden="false" customHeight="true" outlineLevel="0" collapsed="false">
      <c r="A903" s="1"/>
      <c r="B903" s="68" t="s">
        <v>47</v>
      </c>
      <c r="C903" s="67" t="n">
        <v>46186</v>
      </c>
      <c r="D903" s="1"/>
      <c r="E903" s="24" t="n">
        <f aca="false">+E902-F902</f>
        <v>0</v>
      </c>
      <c r="F903" s="24"/>
      <c r="G903" s="58" t="str">
        <f aca="false">IF(ISERR(F903/E903),"-",F903/E903)</f>
        <v>-</v>
      </c>
      <c r="H903" s="24"/>
      <c r="I903" s="24"/>
      <c r="J903" s="24"/>
      <c r="K903" s="24"/>
      <c r="L903" s="24" t="n">
        <f aca="false">SUM(H903:K903)</f>
        <v>0</v>
      </c>
      <c r="M903" s="58" t="str">
        <f aca="false">IF(ISERROR(1-(K903/L903)),"-",1-(K903/L903))</f>
        <v>-</v>
      </c>
      <c r="N903" s="59" t="str">
        <f aca="false">IF(ISERROR(L903/E903),"-",L903/E903)</f>
        <v>-</v>
      </c>
      <c r="O903" s="60" t="str">
        <f aca="false">IF(ISERROR(L903/E903),"-",L903/E903)</f>
        <v>-</v>
      </c>
      <c r="P903" s="60" t="n">
        <v>0.950000000000137</v>
      </c>
      <c r="Q903" s="60" t="n">
        <v>0.850000000000069</v>
      </c>
      <c r="R903" s="61"/>
      <c r="S903" s="1"/>
      <c r="T903" s="24" t="n">
        <f aca="false">+T902-U902</f>
        <v>0</v>
      </c>
      <c r="U903" s="24"/>
      <c r="V903" s="58" t="str">
        <f aca="false">IF(ISERR(U903/T903),"-",U903/T903)</f>
        <v>-</v>
      </c>
      <c r="W903" s="24"/>
      <c r="X903" s="24"/>
      <c r="Y903" s="24"/>
      <c r="Z903" s="24"/>
      <c r="AA903" s="24" t="n">
        <f aca="false">SUM(W903:Z903)</f>
        <v>0</v>
      </c>
      <c r="AB903" s="58" t="str">
        <f aca="false">IF(ISERROR(1-(Z903/AA903)),"-",1-(Z903/AA903))</f>
        <v>-</v>
      </c>
      <c r="AC903" s="59" t="str">
        <f aca="false">IF(ISERROR(AA903/T903),"-",AA903/T903)</f>
        <v>-</v>
      </c>
      <c r="AD903" s="60" t="str">
        <f aca="false">IF(ISERROR(AA903/T903),"-",AA903/T903)</f>
        <v>-</v>
      </c>
      <c r="AE903" s="60" t="n">
        <v>0.95</v>
      </c>
      <c r="AF903" s="60" t="n">
        <v>0.85</v>
      </c>
      <c r="AG903" s="61"/>
      <c r="AH903" s="1"/>
      <c r="AI903" s="1"/>
      <c r="AJ903" s="1"/>
      <c r="AK903" s="1"/>
    </row>
    <row r="904" customFormat="false" ht="14.25" hidden="false" customHeight="true" outlineLevel="0" collapsed="false">
      <c r="A904" s="1"/>
      <c r="B904" s="68" t="s">
        <v>47</v>
      </c>
      <c r="C904" s="67" t="n">
        <v>46187</v>
      </c>
      <c r="D904" s="1"/>
      <c r="E904" s="24" t="n">
        <f aca="false">+E903-F903</f>
        <v>0</v>
      </c>
      <c r="F904" s="24"/>
      <c r="G904" s="58" t="str">
        <f aca="false">IF(ISERR(F904/E904),"-",F904/E904)</f>
        <v>-</v>
      </c>
      <c r="H904" s="24"/>
      <c r="I904" s="24"/>
      <c r="J904" s="24"/>
      <c r="K904" s="24"/>
      <c r="L904" s="24" t="n">
        <f aca="false">SUM(H904:K904)</f>
        <v>0</v>
      </c>
      <c r="M904" s="58" t="str">
        <f aca="false">IF(ISERROR(1-(K904/L904)),"-",1-(K904/L904))</f>
        <v>-</v>
      </c>
      <c r="N904" s="59" t="str">
        <f aca="false">IF(ISERROR(L904/E904),"-",L904/E904)</f>
        <v>-</v>
      </c>
      <c r="O904" s="60" t="str">
        <f aca="false">IF(ISERROR(L904/E904),"-",L904/E904)</f>
        <v>-</v>
      </c>
      <c r="P904" s="60" t="n">
        <v>0.950000000000138</v>
      </c>
      <c r="Q904" s="60" t="n">
        <v>0.850000000000069</v>
      </c>
      <c r="R904" s="61"/>
      <c r="S904" s="1"/>
      <c r="T904" s="24" t="n">
        <f aca="false">+T903-U903</f>
        <v>0</v>
      </c>
      <c r="U904" s="24"/>
      <c r="V904" s="58" t="str">
        <f aca="false">IF(ISERR(U904/T904),"-",U904/T904)</f>
        <v>-</v>
      </c>
      <c r="W904" s="24"/>
      <c r="X904" s="24"/>
      <c r="Y904" s="24"/>
      <c r="Z904" s="24"/>
      <c r="AA904" s="24" t="n">
        <f aca="false">SUM(W904:Z904)</f>
        <v>0</v>
      </c>
      <c r="AB904" s="58" t="str">
        <f aca="false">IF(ISERROR(1-(Z904/AA904)),"-",1-(Z904/AA904))</f>
        <v>-</v>
      </c>
      <c r="AC904" s="59" t="str">
        <f aca="false">IF(ISERROR(AA904/T904),"-",AA904/T904)</f>
        <v>-</v>
      </c>
      <c r="AD904" s="60" t="str">
        <f aca="false">IF(ISERROR(AA904/T904),"-",AA904/T904)</f>
        <v>-</v>
      </c>
      <c r="AE904" s="60" t="n">
        <v>0.95</v>
      </c>
      <c r="AF904" s="60" t="n">
        <v>0.85</v>
      </c>
      <c r="AG904" s="61"/>
      <c r="AH904" s="1"/>
      <c r="AI904" s="1"/>
      <c r="AJ904" s="1"/>
      <c r="AK904" s="1"/>
    </row>
    <row r="905" customFormat="false" ht="14.25" hidden="false" customHeight="true" outlineLevel="0" collapsed="false">
      <c r="A905" s="1"/>
      <c r="B905" s="68" t="s">
        <v>47</v>
      </c>
      <c r="C905" s="67" t="n">
        <v>46188</v>
      </c>
      <c r="D905" s="1"/>
      <c r="E905" s="24" t="n">
        <f aca="false">+E904-F904</f>
        <v>0</v>
      </c>
      <c r="F905" s="24"/>
      <c r="G905" s="58" t="str">
        <f aca="false">IF(ISERR(F905/E905),"-",F905/E905)</f>
        <v>-</v>
      </c>
      <c r="H905" s="24"/>
      <c r="I905" s="24"/>
      <c r="J905" s="24"/>
      <c r="K905" s="24"/>
      <c r="L905" s="24" t="n">
        <f aca="false">SUM(H905:K905)</f>
        <v>0</v>
      </c>
      <c r="M905" s="58" t="str">
        <f aca="false">IF(ISERROR(1-(K905/L905)),"-",1-(K905/L905))</f>
        <v>-</v>
      </c>
      <c r="N905" s="59" t="str">
        <f aca="false">IF(ISERROR(L905/E905),"-",L905/E905)</f>
        <v>-</v>
      </c>
      <c r="O905" s="60" t="str">
        <f aca="false">IF(ISERROR(L905/E905),"-",L905/E905)</f>
        <v>-</v>
      </c>
      <c r="P905" s="60" t="n">
        <v>0.950000000000138</v>
      </c>
      <c r="Q905" s="60" t="n">
        <v>0.850000000000069</v>
      </c>
      <c r="R905" s="61"/>
      <c r="S905" s="1"/>
      <c r="T905" s="24" t="n">
        <f aca="false">+T904-U904</f>
        <v>0</v>
      </c>
      <c r="U905" s="24"/>
      <c r="V905" s="58" t="str">
        <f aca="false">IF(ISERR(U905/T905),"-",U905/T905)</f>
        <v>-</v>
      </c>
      <c r="W905" s="24"/>
      <c r="X905" s="24"/>
      <c r="Y905" s="24"/>
      <c r="Z905" s="24"/>
      <c r="AA905" s="24" t="n">
        <f aca="false">SUM(W905:Z905)</f>
        <v>0</v>
      </c>
      <c r="AB905" s="58" t="str">
        <f aca="false">IF(ISERROR(1-(Z905/AA905)),"-",1-(Z905/AA905))</f>
        <v>-</v>
      </c>
      <c r="AC905" s="59" t="str">
        <f aca="false">IF(ISERROR(AA905/T905),"-",AA905/T905)</f>
        <v>-</v>
      </c>
      <c r="AD905" s="60" t="str">
        <f aca="false">IF(ISERROR(AA905/T905),"-",AA905/T905)</f>
        <v>-</v>
      </c>
      <c r="AE905" s="60" t="n">
        <v>0.95</v>
      </c>
      <c r="AF905" s="60" t="n">
        <v>0.85</v>
      </c>
      <c r="AG905" s="61"/>
      <c r="AH905" s="1"/>
      <c r="AI905" s="1"/>
      <c r="AJ905" s="1"/>
      <c r="AK905" s="1"/>
    </row>
    <row r="906" customFormat="false" ht="14.25" hidden="false" customHeight="true" outlineLevel="0" collapsed="false">
      <c r="A906" s="1"/>
      <c r="B906" s="68" t="s">
        <v>47</v>
      </c>
      <c r="C906" s="67" t="n">
        <v>46189</v>
      </c>
      <c r="D906" s="1"/>
      <c r="E906" s="24" t="n">
        <f aca="false">+E905-F905</f>
        <v>0</v>
      </c>
      <c r="F906" s="24"/>
      <c r="G906" s="58" t="str">
        <f aca="false">IF(ISERR(F906/E906),"-",F906/E906)</f>
        <v>-</v>
      </c>
      <c r="H906" s="24"/>
      <c r="I906" s="24"/>
      <c r="J906" s="24"/>
      <c r="K906" s="24"/>
      <c r="L906" s="24" t="n">
        <f aca="false">SUM(H906:K906)</f>
        <v>0</v>
      </c>
      <c r="M906" s="58" t="str">
        <f aca="false">IF(ISERROR(1-(K906/L906)),"-",1-(K906/L906))</f>
        <v>-</v>
      </c>
      <c r="N906" s="59" t="str">
        <f aca="false">IF(ISERROR(L906/E906),"-",L906/E906)</f>
        <v>-</v>
      </c>
      <c r="O906" s="60" t="str">
        <f aca="false">IF(ISERROR(L906/E906),"-",L906/E906)</f>
        <v>-</v>
      </c>
      <c r="P906" s="60" t="n">
        <v>0.950000000000138</v>
      </c>
      <c r="Q906" s="60" t="n">
        <v>0.850000000000069</v>
      </c>
      <c r="R906" s="61"/>
      <c r="S906" s="1"/>
      <c r="T906" s="24" t="n">
        <f aca="false">+T905-U905</f>
        <v>0</v>
      </c>
      <c r="U906" s="24"/>
      <c r="V906" s="58" t="str">
        <f aca="false">IF(ISERR(U906/T906),"-",U906/T906)</f>
        <v>-</v>
      </c>
      <c r="W906" s="24"/>
      <c r="X906" s="24"/>
      <c r="Y906" s="24"/>
      <c r="Z906" s="24"/>
      <c r="AA906" s="24" t="n">
        <f aca="false">SUM(W906:Z906)</f>
        <v>0</v>
      </c>
      <c r="AB906" s="58" t="str">
        <f aca="false">IF(ISERROR(1-(Z906/AA906)),"-",1-(Z906/AA906))</f>
        <v>-</v>
      </c>
      <c r="AC906" s="59" t="str">
        <f aca="false">IF(ISERROR(AA906/T906),"-",AA906/T906)</f>
        <v>-</v>
      </c>
      <c r="AD906" s="60" t="str">
        <f aca="false">IF(ISERROR(AA906/T906),"-",AA906/T906)</f>
        <v>-</v>
      </c>
      <c r="AE906" s="60" t="n">
        <v>0.95</v>
      </c>
      <c r="AF906" s="60" t="n">
        <v>0.85</v>
      </c>
      <c r="AG906" s="61"/>
      <c r="AH906" s="1"/>
      <c r="AI906" s="1"/>
      <c r="AJ906" s="1"/>
      <c r="AK906" s="1"/>
    </row>
    <row r="907" customFormat="false" ht="14.25" hidden="false" customHeight="true" outlineLevel="0" collapsed="false">
      <c r="A907" s="1"/>
      <c r="B907" s="68" t="s">
        <v>47</v>
      </c>
      <c r="C907" s="67" t="n">
        <v>46190</v>
      </c>
      <c r="D907" s="1"/>
      <c r="E907" s="24" t="n">
        <f aca="false">+E906-F906</f>
        <v>0</v>
      </c>
      <c r="F907" s="24"/>
      <c r="G907" s="58" t="str">
        <f aca="false">IF(ISERR(F907/E907),"-",F907/E907)</f>
        <v>-</v>
      </c>
      <c r="H907" s="24"/>
      <c r="I907" s="24"/>
      <c r="J907" s="24"/>
      <c r="K907" s="24"/>
      <c r="L907" s="24" t="n">
        <f aca="false">SUM(H907:K907)</f>
        <v>0</v>
      </c>
      <c r="M907" s="58" t="str">
        <f aca="false">IF(ISERROR(1-(K907/L907)),"-",1-(K907/L907))</f>
        <v>-</v>
      </c>
      <c r="N907" s="59" t="str">
        <f aca="false">IF(ISERROR(L907/E907),"-",L907/E907)</f>
        <v>-</v>
      </c>
      <c r="O907" s="60" t="str">
        <f aca="false">IF(ISERROR(L907/E907),"-",L907/E907)</f>
        <v>-</v>
      </c>
      <c r="P907" s="60" t="n">
        <v>0.950000000000138</v>
      </c>
      <c r="Q907" s="60" t="n">
        <v>0.850000000000069</v>
      </c>
      <c r="R907" s="61"/>
      <c r="S907" s="1"/>
      <c r="T907" s="24" t="n">
        <f aca="false">+T906-U906</f>
        <v>0</v>
      </c>
      <c r="U907" s="24"/>
      <c r="V907" s="58" t="str">
        <f aca="false">IF(ISERR(U907/T907),"-",U907/T907)</f>
        <v>-</v>
      </c>
      <c r="W907" s="24"/>
      <c r="X907" s="24"/>
      <c r="Y907" s="24"/>
      <c r="Z907" s="24"/>
      <c r="AA907" s="24" t="n">
        <f aca="false">SUM(W907:Z907)</f>
        <v>0</v>
      </c>
      <c r="AB907" s="58" t="str">
        <f aca="false">IF(ISERROR(1-(Z907/AA907)),"-",1-(Z907/AA907))</f>
        <v>-</v>
      </c>
      <c r="AC907" s="59" t="str">
        <f aca="false">IF(ISERROR(AA907/T907),"-",AA907/T907)</f>
        <v>-</v>
      </c>
      <c r="AD907" s="60" t="str">
        <f aca="false">IF(ISERROR(AA907/T907),"-",AA907/T907)</f>
        <v>-</v>
      </c>
      <c r="AE907" s="60" t="n">
        <v>0.95</v>
      </c>
      <c r="AF907" s="60" t="n">
        <v>0.85</v>
      </c>
      <c r="AG907" s="61"/>
      <c r="AH907" s="1"/>
      <c r="AI907" s="1"/>
      <c r="AJ907" s="1"/>
      <c r="AK907" s="1"/>
    </row>
    <row r="908" customFormat="false" ht="14.25" hidden="false" customHeight="true" outlineLevel="0" collapsed="false">
      <c r="A908" s="1"/>
      <c r="B908" s="68" t="s">
        <v>47</v>
      </c>
      <c r="C908" s="67" t="n">
        <v>46191</v>
      </c>
      <c r="D908" s="1"/>
      <c r="E908" s="24" t="n">
        <f aca="false">+E907-F907</f>
        <v>0</v>
      </c>
      <c r="F908" s="24"/>
      <c r="G908" s="58" t="str">
        <f aca="false">IF(ISERR(F908/E908),"-",F908/E908)</f>
        <v>-</v>
      </c>
      <c r="H908" s="24"/>
      <c r="I908" s="24"/>
      <c r="J908" s="24"/>
      <c r="K908" s="24"/>
      <c r="L908" s="24" t="n">
        <f aca="false">SUM(H908:K908)</f>
        <v>0</v>
      </c>
      <c r="M908" s="58" t="str">
        <f aca="false">IF(ISERROR(1-(K908/L908)),"-",1-(K908/L908))</f>
        <v>-</v>
      </c>
      <c r="N908" s="59" t="str">
        <f aca="false">IF(ISERROR(L908/E908),"-",L908/E908)</f>
        <v>-</v>
      </c>
      <c r="O908" s="60" t="str">
        <f aca="false">IF(ISERROR(L908/E908),"-",L908/E908)</f>
        <v>-</v>
      </c>
      <c r="P908" s="60" t="n">
        <v>0.950000000000138</v>
      </c>
      <c r="Q908" s="60" t="n">
        <v>0.850000000000069</v>
      </c>
      <c r="R908" s="61"/>
      <c r="S908" s="1"/>
      <c r="T908" s="24" t="n">
        <f aca="false">+T907-U907</f>
        <v>0</v>
      </c>
      <c r="U908" s="24"/>
      <c r="V908" s="58" t="str">
        <f aca="false">IF(ISERR(U908/T908),"-",U908/T908)</f>
        <v>-</v>
      </c>
      <c r="W908" s="24"/>
      <c r="X908" s="24"/>
      <c r="Y908" s="24"/>
      <c r="Z908" s="24"/>
      <c r="AA908" s="24" t="n">
        <f aca="false">SUM(W908:Z908)</f>
        <v>0</v>
      </c>
      <c r="AB908" s="58" t="str">
        <f aca="false">IF(ISERROR(1-(Z908/AA908)),"-",1-(Z908/AA908))</f>
        <v>-</v>
      </c>
      <c r="AC908" s="59" t="str">
        <f aca="false">IF(ISERROR(AA908/T908),"-",AA908/T908)</f>
        <v>-</v>
      </c>
      <c r="AD908" s="60" t="str">
        <f aca="false">IF(ISERROR(AA908/T908),"-",AA908/T908)</f>
        <v>-</v>
      </c>
      <c r="AE908" s="60" t="n">
        <v>0.95</v>
      </c>
      <c r="AF908" s="60" t="n">
        <v>0.85</v>
      </c>
      <c r="AG908" s="61"/>
      <c r="AH908" s="1"/>
      <c r="AI908" s="1"/>
      <c r="AJ908" s="1"/>
      <c r="AK908" s="1"/>
    </row>
    <row r="909" customFormat="false" ht="14.25" hidden="false" customHeight="true" outlineLevel="0" collapsed="false">
      <c r="A909" s="1"/>
      <c r="B909" s="68" t="s">
        <v>47</v>
      </c>
      <c r="C909" s="67" t="n">
        <v>46192</v>
      </c>
      <c r="D909" s="1"/>
      <c r="E909" s="24" t="n">
        <f aca="false">+E908-F908</f>
        <v>0</v>
      </c>
      <c r="F909" s="24"/>
      <c r="G909" s="58" t="str">
        <f aca="false">IF(ISERR(F909/E909),"-",F909/E909)</f>
        <v>-</v>
      </c>
      <c r="H909" s="24"/>
      <c r="I909" s="24"/>
      <c r="J909" s="24"/>
      <c r="K909" s="24"/>
      <c r="L909" s="24" t="n">
        <f aca="false">SUM(H909:K909)</f>
        <v>0</v>
      </c>
      <c r="M909" s="58" t="str">
        <f aca="false">IF(ISERROR(1-(K909/L909)),"-",1-(K909/L909))</f>
        <v>-</v>
      </c>
      <c r="N909" s="59" t="str">
        <f aca="false">IF(ISERROR(L909/E909),"-",L909/E909)</f>
        <v>-</v>
      </c>
      <c r="O909" s="60" t="str">
        <f aca="false">IF(ISERROR(L909/E909),"-",L909/E909)</f>
        <v>-</v>
      </c>
      <c r="P909" s="60" t="n">
        <v>0.950000000000138</v>
      </c>
      <c r="Q909" s="60" t="n">
        <v>0.850000000000069</v>
      </c>
      <c r="R909" s="61"/>
      <c r="S909" s="1"/>
      <c r="T909" s="24" t="n">
        <f aca="false">+T908-U908</f>
        <v>0</v>
      </c>
      <c r="U909" s="24"/>
      <c r="V909" s="58" t="str">
        <f aca="false">IF(ISERR(U909/T909),"-",U909/T909)</f>
        <v>-</v>
      </c>
      <c r="W909" s="24"/>
      <c r="X909" s="24"/>
      <c r="Y909" s="24"/>
      <c r="Z909" s="24"/>
      <c r="AA909" s="24" t="n">
        <f aca="false">SUM(W909:Z909)</f>
        <v>0</v>
      </c>
      <c r="AB909" s="58" t="str">
        <f aca="false">IF(ISERROR(1-(Z909/AA909)),"-",1-(Z909/AA909))</f>
        <v>-</v>
      </c>
      <c r="AC909" s="59" t="str">
        <f aca="false">IF(ISERROR(AA909/T909),"-",AA909/T909)</f>
        <v>-</v>
      </c>
      <c r="AD909" s="60" t="str">
        <f aca="false">IF(ISERROR(AA909/T909),"-",AA909/T909)</f>
        <v>-</v>
      </c>
      <c r="AE909" s="60" t="n">
        <v>0.95</v>
      </c>
      <c r="AF909" s="60" t="n">
        <v>0.85</v>
      </c>
      <c r="AG909" s="61"/>
      <c r="AH909" s="1"/>
      <c r="AI909" s="1"/>
      <c r="AJ909" s="1"/>
      <c r="AK909" s="1"/>
    </row>
    <row r="910" customFormat="false" ht="14.25" hidden="false" customHeight="true" outlineLevel="0" collapsed="false">
      <c r="A910" s="1"/>
      <c r="B910" s="68" t="s">
        <v>47</v>
      </c>
      <c r="C910" s="67" t="n">
        <v>46193</v>
      </c>
      <c r="D910" s="1"/>
      <c r="E910" s="24" t="n">
        <f aca="false">+E909-F909</f>
        <v>0</v>
      </c>
      <c r="F910" s="24"/>
      <c r="G910" s="58" t="str">
        <f aca="false">IF(ISERR(F910/E910),"-",F910/E910)</f>
        <v>-</v>
      </c>
      <c r="H910" s="24"/>
      <c r="I910" s="24"/>
      <c r="J910" s="24"/>
      <c r="K910" s="24"/>
      <c r="L910" s="24" t="n">
        <f aca="false">SUM(H910:K910)</f>
        <v>0</v>
      </c>
      <c r="M910" s="58" t="str">
        <f aca="false">IF(ISERROR(1-(K910/L910)),"-",1-(K910/L910))</f>
        <v>-</v>
      </c>
      <c r="N910" s="59" t="str">
        <f aca="false">IF(ISERROR(L910/E910),"-",L910/E910)</f>
        <v>-</v>
      </c>
      <c r="O910" s="60" t="str">
        <f aca="false">IF(ISERROR(L910/E910),"-",L910/E910)</f>
        <v>-</v>
      </c>
      <c r="P910" s="60" t="n">
        <v>0.950000000000139</v>
      </c>
      <c r="Q910" s="60" t="n">
        <v>0.850000000000069</v>
      </c>
      <c r="R910" s="61"/>
      <c r="S910" s="1"/>
      <c r="T910" s="24" t="n">
        <f aca="false">+T909-U909</f>
        <v>0</v>
      </c>
      <c r="U910" s="24"/>
      <c r="V910" s="58" t="str">
        <f aca="false">IF(ISERR(U910/T910),"-",U910/T910)</f>
        <v>-</v>
      </c>
      <c r="W910" s="24"/>
      <c r="X910" s="24"/>
      <c r="Y910" s="24"/>
      <c r="Z910" s="24"/>
      <c r="AA910" s="24" t="n">
        <f aca="false">SUM(W910:Z910)</f>
        <v>0</v>
      </c>
      <c r="AB910" s="58" t="str">
        <f aca="false">IF(ISERROR(1-(Z910/AA910)),"-",1-(Z910/AA910))</f>
        <v>-</v>
      </c>
      <c r="AC910" s="59" t="str">
        <f aca="false">IF(ISERROR(AA910/T910),"-",AA910/T910)</f>
        <v>-</v>
      </c>
      <c r="AD910" s="60" t="str">
        <f aca="false">IF(ISERROR(AA910/T910),"-",AA910/T910)</f>
        <v>-</v>
      </c>
      <c r="AE910" s="60" t="n">
        <v>0.95</v>
      </c>
      <c r="AF910" s="60" t="n">
        <v>0.85</v>
      </c>
      <c r="AG910" s="61"/>
      <c r="AH910" s="1"/>
      <c r="AI910" s="1"/>
      <c r="AJ910" s="1"/>
      <c r="AK910" s="1"/>
    </row>
    <row r="911" customFormat="false" ht="14.25" hidden="false" customHeight="true" outlineLevel="0" collapsed="false">
      <c r="A911" s="1"/>
      <c r="B911" s="68" t="s">
        <v>47</v>
      </c>
      <c r="C911" s="67" t="n">
        <v>46194</v>
      </c>
      <c r="D911" s="1"/>
      <c r="E911" s="24" t="n">
        <f aca="false">+E910-F910</f>
        <v>0</v>
      </c>
      <c r="F911" s="24"/>
      <c r="G911" s="58" t="str">
        <f aca="false">IF(ISERR(F911/E911),"-",F911/E911)</f>
        <v>-</v>
      </c>
      <c r="H911" s="24"/>
      <c r="I911" s="24"/>
      <c r="J911" s="24"/>
      <c r="K911" s="24"/>
      <c r="L911" s="24" t="n">
        <f aca="false">SUM(H911:K911)</f>
        <v>0</v>
      </c>
      <c r="M911" s="58" t="str">
        <f aca="false">IF(ISERROR(1-(K911/L911)),"-",1-(K911/L911))</f>
        <v>-</v>
      </c>
      <c r="N911" s="59" t="str">
        <f aca="false">IF(ISERROR(L911/E911),"-",L911/E911)</f>
        <v>-</v>
      </c>
      <c r="O911" s="60" t="str">
        <f aca="false">IF(ISERROR(L911/E911),"-",L911/E911)</f>
        <v>-</v>
      </c>
      <c r="P911" s="60" t="n">
        <v>0.950000000000139</v>
      </c>
      <c r="Q911" s="60" t="n">
        <v>0.850000000000069</v>
      </c>
      <c r="R911" s="61"/>
      <c r="S911" s="1"/>
      <c r="T911" s="24" t="n">
        <f aca="false">+T910-U910</f>
        <v>0</v>
      </c>
      <c r="U911" s="24"/>
      <c r="V911" s="58" t="str">
        <f aca="false">IF(ISERR(U911/T911),"-",U911/T911)</f>
        <v>-</v>
      </c>
      <c r="W911" s="24"/>
      <c r="X911" s="24"/>
      <c r="Y911" s="24"/>
      <c r="Z911" s="24"/>
      <c r="AA911" s="24" t="n">
        <f aca="false">SUM(W911:Z911)</f>
        <v>0</v>
      </c>
      <c r="AB911" s="58" t="str">
        <f aca="false">IF(ISERROR(1-(Z911/AA911)),"-",1-(Z911/AA911))</f>
        <v>-</v>
      </c>
      <c r="AC911" s="59" t="str">
        <f aca="false">IF(ISERROR(AA911/T911),"-",AA911/T911)</f>
        <v>-</v>
      </c>
      <c r="AD911" s="60" t="str">
        <f aca="false">IF(ISERROR(AA911/T911),"-",AA911/T911)</f>
        <v>-</v>
      </c>
      <c r="AE911" s="60" t="n">
        <v>0.95</v>
      </c>
      <c r="AF911" s="60" t="n">
        <v>0.85</v>
      </c>
      <c r="AG911" s="61"/>
      <c r="AH911" s="1"/>
      <c r="AI911" s="1"/>
      <c r="AJ911" s="1"/>
      <c r="AK911" s="1"/>
    </row>
    <row r="912" customFormat="false" ht="14.25" hidden="false" customHeight="true" outlineLevel="0" collapsed="false">
      <c r="A912" s="1"/>
      <c r="B912" s="68" t="s">
        <v>47</v>
      </c>
      <c r="C912" s="67" t="n">
        <v>46195</v>
      </c>
      <c r="D912" s="1"/>
      <c r="E912" s="24" t="n">
        <f aca="false">+E911-F911</f>
        <v>0</v>
      </c>
      <c r="F912" s="24"/>
      <c r="G912" s="58" t="str">
        <f aca="false">IF(ISERR(F912/E912),"-",F912/E912)</f>
        <v>-</v>
      </c>
      <c r="H912" s="24"/>
      <c r="I912" s="24"/>
      <c r="J912" s="24"/>
      <c r="K912" s="24"/>
      <c r="L912" s="24" t="n">
        <f aca="false">SUM(H912:K912)</f>
        <v>0</v>
      </c>
      <c r="M912" s="58" t="str">
        <f aca="false">IF(ISERROR(1-(K912/L912)),"-",1-(K912/L912))</f>
        <v>-</v>
      </c>
      <c r="N912" s="59" t="str">
        <f aca="false">IF(ISERROR(L912/E912),"-",L912/E912)</f>
        <v>-</v>
      </c>
      <c r="O912" s="60" t="str">
        <f aca="false">IF(ISERROR(L912/E912),"-",L912/E912)</f>
        <v>-</v>
      </c>
      <c r="P912" s="60" t="n">
        <v>0.950000000000139</v>
      </c>
      <c r="Q912" s="60" t="n">
        <v>0.850000000000069</v>
      </c>
      <c r="R912" s="61"/>
      <c r="S912" s="1"/>
      <c r="T912" s="24" t="n">
        <f aca="false">+T911-U911</f>
        <v>0</v>
      </c>
      <c r="U912" s="24"/>
      <c r="V912" s="58" t="str">
        <f aca="false">IF(ISERR(U912/T912),"-",U912/T912)</f>
        <v>-</v>
      </c>
      <c r="W912" s="24"/>
      <c r="X912" s="24"/>
      <c r="Y912" s="24"/>
      <c r="Z912" s="24"/>
      <c r="AA912" s="24" t="n">
        <f aca="false">SUM(W912:Z912)</f>
        <v>0</v>
      </c>
      <c r="AB912" s="58" t="str">
        <f aca="false">IF(ISERROR(1-(Z912/AA912)),"-",1-(Z912/AA912))</f>
        <v>-</v>
      </c>
      <c r="AC912" s="59" t="str">
        <f aca="false">IF(ISERROR(AA912/T912),"-",AA912/T912)</f>
        <v>-</v>
      </c>
      <c r="AD912" s="60" t="str">
        <f aca="false">IF(ISERROR(AA912/T912),"-",AA912/T912)</f>
        <v>-</v>
      </c>
      <c r="AE912" s="60" t="n">
        <v>0.95</v>
      </c>
      <c r="AF912" s="60" t="n">
        <v>0.85</v>
      </c>
      <c r="AG912" s="61"/>
      <c r="AH912" s="1"/>
      <c r="AI912" s="1"/>
      <c r="AJ912" s="1"/>
      <c r="AK912" s="1"/>
    </row>
    <row r="913" customFormat="false" ht="14.25" hidden="false" customHeight="true" outlineLevel="0" collapsed="false">
      <c r="A913" s="1"/>
      <c r="B913" s="68" t="s">
        <v>47</v>
      </c>
      <c r="C913" s="67" t="n">
        <v>46196</v>
      </c>
      <c r="D913" s="1"/>
      <c r="E913" s="24" t="n">
        <f aca="false">+E912-F912</f>
        <v>0</v>
      </c>
      <c r="F913" s="24"/>
      <c r="G913" s="58" t="str">
        <f aca="false">IF(ISERR(F913/E913),"-",F913/E913)</f>
        <v>-</v>
      </c>
      <c r="H913" s="24"/>
      <c r="I913" s="24"/>
      <c r="J913" s="24"/>
      <c r="K913" s="24"/>
      <c r="L913" s="24" t="n">
        <f aca="false">SUM(H913:K913)</f>
        <v>0</v>
      </c>
      <c r="M913" s="58" t="str">
        <f aca="false">IF(ISERROR(1-(K913/L913)),"-",1-(K913/L913))</f>
        <v>-</v>
      </c>
      <c r="N913" s="59" t="str">
        <f aca="false">IF(ISERROR(L913/E913),"-",L913/E913)</f>
        <v>-</v>
      </c>
      <c r="O913" s="60" t="str">
        <f aca="false">IF(ISERROR(L913/E913),"-",L913/E913)</f>
        <v>-</v>
      </c>
      <c r="P913" s="60" t="n">
        <v>0.950000000000139</v>
      </c>
      <c r="Q913" s="60" t="n">
        <v>0.85000000000007</v>
      </c>
      <c r="R913" s="61"/>
      <c r="S913" s="1"/>
      <c r="T913" s="24" t="n">
        <f aca="false">+T912-U912</f>
        <v>0</v>
      </c>
      <c r="U913" s="24"/>
      <c r="V913" s="58" t="str">
        <f aca="false">IF(ISERR(U913/T913),"-",U913/T913)</f>
        <v>-</v>
      </c>
      <c r="W913" s="24"/>
      <c r="X913" s="24"/>
      <c r="Y913" s="24"/>
      <c r="Z913" s="24"/>
      <c r="AA913" s="24" t="n">
        <f aca="false">SUM(W913:Z913)</f>
        <v>0</v>
      </c>
      <c r="AB913" s="58" t="str">
        <f aca="false">IF(ISERROR(1-(Z913/AA913)),"-",1-(Z913/AA913))</f>
        <v>-</v>
      </c>
      <c r="AC913" s="59" t="str">
        <f aca="false">IF(ISERROR(AA913/T913),"-",AA913/T913)</f>
        <v>-</v>
      </c>
      <c r="AD913" s="60" t="str">
        <f aca="false">IF(ISERROR(AA913/T913),"-",AA913/T913)</f>
        <v>-</v>
      </c>
      <c r="AE913" s="60" t="n">
        <v>0.95</v>
      </c>
      <c r="AF913" s="60" t="n">
        <v>0.85</v>
      </c>
      <c r="AG913" s="61"/>
      <c r="AH913" s="1"/>
      <c r="AI913" s="1"/>
      <c r="AJ913" s="1"/>
      <c r="AK913" s="1"/>
    </row>
    <row r="914" customFormat="false" ht="14.25" hidden="false" customHeight="true" outlineLevel="0" collapsed="false">
      <c r="A914" s="1"/>
      <c r="B914" s="68" t="s">
        <v>47</v>
      </c>
      <c r="C914" s="67" t="n">
        <v>46197</v>
      </c>
      <c r="D914" s="1"/>
      <c r="E914" s="24" t="n">
        <f aca="false">+E913-F913</f>
        <v>0</v>
      </c>
      <c r="F914" s="24"/>
      <c r="G914" s="58" t="str">
        <f aca="false">IF(ISERR(F914/E914),"-",F914/E914)</f>
        <v>-</v>
      </c>
      <c r="H914" s="24"/>
      <c r="I914" s="24"/>
      <c r="J914" s="24"/>
      <c r="K914" s="24"/>
      <c r="L914" s="24" t="n">
        <f aca="false">SUM(H914:K914)</f>
        <v>0</v>
      </c>
      <c r="M914" s="58" t="str">
        <f aca="false">IF(ISERROR(1-(K914/L914)),"-",1-(K914/L914))</f>
        <v>-</v>
      </c>
      <c r="N914" s="59" t="str">
        <f aca="false">IF(ISERROR(L914/E914),"-",L914/E914)</f>
        <v>-</v>
      </c>
      <c r="O914" s="60" t="str">
        <f aca="false">IF(ISERROR(L914/E914),"-",L914/E914)</f>
        <v>-</v>
      </c>
      <c r="P914" s="60" t="n">
        <v>0.950000000000139</v>
      </c>
      <c r="Q914" s="60" t="n">
        <v>0.85000000000007</v>
      </c>
      <c r="R914" s="61"/>
      <c r="S914" s="1"/>
      <c r="T914" s="24" t="n">
        <f aca="false">+T913-U913</f>
        <v>0</v>
      </c>
      <c r="U914" s="24"/>
      <c r="V914" s="58" t="str">
        <f aca="false">IF(ISERR(U914/T914),"-",U914/T914)</f>
        <v>-</v>
      </c>
      <c r="W914" s="24"/>
      <c r="X914" s="24"/>
      <c r="Y914" s="24"/>
      <c r="Z914" s="24"/>
      <c r="AA914" s="24" t="n">
        <f aca="false">SUM(W914:Z914)</f>
        <v>0</v>
      </c>
      <c r="AB914" s="58" t="str">
        <f aca="false">IF(ISERROR(1-(Z914/AA914)),"-",1-(Z914/AA914))</f>
        <v>-</v>
      </c>
      <c r="AC914" s="59" t="str">
        <f aca="false">IF(ISERROR(AA914/T914),"-",AA914/T914)</f>
        <v>-</v>
      </c>
      <c r="AD914" s="60" t="str">
        <f aca="false">IF(ISERROR(AA914/T914),"-",AA914/T914)</f>
        <v>-</v>
      </c>
      <c r="AE914" s="60" t="n">
        <v>0.95</v>
      </c>
      <c r="AF914" s="60" t="n">
        <v>0.85</v>
      </c>
      <c r="AG914" s="61"/>
      <c r="AH914" s="1"/>
      <c r="AI914" s="1"/>
      <c r="AJ914" s="1"/>
      <c r="AK914" s="1"/>
    </row>
    <row r="915" customFormat="false" ht="14.25" hidden="false" customHeight="true" outlineLevel="0" collapsed="false">
      <c r="A915" s="1"/>
      <c r="B915" s="68" t="s">
        <v>47</v>
      </c>
      <c r="C915" s="67" t="n">
        <v>46198</v>
      </c>
      <c r="D915" s="1"/>
      <c r="E915" s="24" t="n">
        <f aca="false">+E914-F914</f>
        <v>0</v>
      </c>
      <c r="F915" s="24"/>
      <c r="G915" s="58" t="str">
        <f aca="false">IF(ISERR(F915/E915),"-",F915/E915)</f>
        <v>-</v>
      </c>
      <c r="H915" s="24"/>
      <c r="I915" s="24"/>
      <c r="J915" s="24"/>
      <c r="K915" s="24"/>
      <c r="L915" s="24" t="n">
        <f aca="false">SUM(H915:K915)</f>
        <v>0</v>
      </c>
      <c r="M915" s="58" t="str">
        <f aca="false">IF(ISERROR(1-(K915/L915)),"-",1-(K915/L915))</f>
        <v>-</v>
      </c>
      <c r="N915" s="59" t="str">
        <f aca="false">IF(ISERROR(L915/E915),"-",L915/E915)</f>
        <v>-</v>
      </c>
      <c r="O915" s="60" t="str">
        <f aca="false">IF(ISERROR(L915/E915),"-",L915/E915)</f>
        <v>-</v>
      </c>
      <c r="P915" s="60" t="n">
        <v>0.950000000000139</v>
      </c>
      <c r="Q915" s="60" t="n">
        <v>0.85000000000007</v>
      </c>
      <c r="R915" s="61"/>
      <c r="S915" s="1"/>
      <c r="T915" s="24" t="n">
        <f aca="false">+T914-U914</f>
        <v>0</v>
      </c>
      <c r="U915" s="24"/>
      <c r="V915" s="58" t="str">
        <f aca="false">IF(ISERR(U915/T915),"-",U915/T915)</f>
        <v>-</v>
      </c>
      <c r="W915" s="24"/>
      <c r="X915" s="24"/>
      <c r="Y915" s="24"/>
      <c r="Z915" s="24"/>
      <c r="AA915" s="24" t="n">
        <f aca="false">SUM(W915:Z915)</f>
        <v>0</v>
      </c>
      <c r="AB915" s="58" t="str">
        <f aca="false">IF(ISERROR(1-(Z915/AA915)),"-",1-(Z915/AA915))</f>
        <v>-</v>
      </c>
      <c r="AC915" s="59" t="str">
        <f aca="false">IF(ISERROR(AA915/T915),"-",AA915/T915)</f>
        <v>-</v>
      </c>
      <c r="AD915" s="60" t="str">
        <f aca="false">IF(ISERROR(AA915/T915),"-",AA915/T915)</f>
        <v>-</v>
      </c>
      <c r="AE915" s="60" t="n">
        <v>0.95</v>
      </c>
      <c r="AF915" s="60" t="n">
        <v>0.85</v>
      </c>
      <c r="AG915" s="61"/>
      <c r="AH915" s="1"/>
      <c r="AI915" s="1"/>
      <c r="AJ915" s="1"/>
      <c r="AK915" s="1"/>
    </row>
    <row r="916" customFormat="false" ht="14.25" hidden="false" customHeight="true" outlineLevel="0" collapsed="false">
      <c r="A916" s="1"/>
      <c r="B916" s="68" t="s">
        <v>47</v>
      </c>
      <c r="C916" s="67" t="n">
        <v>46199</v>
      </c>
      <c r="D916" s="1"/>
      <c r="E916" s="24" t="n">
        <f aca="false">+E915-F915</f>
        <v>0</v>
      </c>
      <c r="F916" s="24"/>
      <c r="G916" s="58" t="str">
        <f aca="false">IF(ISERR(F916/E916),"-",F916/E916)</f>
        <v>-</v>
      </c>
      <c r="H916" s="24"/>
      <c r="I916" s="24"/>
      <c r="J916" s="24"/>
      <c r="K916" s="24"/>
      <c r="L916" s="24" t="n">
        <f aca="false">SUM(H916:K916)</f>
        <v>0</v>
      </c>
      <c r="M916" s="58" t="str">
        <f aca="false">IF(ISERROR(1-(K916/L916)),"-",1-(K916/L916))</f>
        <v>-</v>
      </c>
      <c r="N916" s="59" t="str">
        <f aca="false">IF(ISERROR(L916/E916),"-",L916/E916)</f>
        <v>-</v>
      </c>
      <c r="O916" s="60" t="str">
        <f aca="false">IF(ISERROR(L916/E916),"-",L916/E916)</f>
        <v>-</v>
      </c>
      <c r="P916" s="60" t="n">
        <v>0.950000000000139</v>
      </c>
      <c r="Q916" s="60" t="n">
        <v>0.85000000000007</v>
      </c>
      <c r="R916" s="61"/>
      <c r="S916" s="1"/>
      <c r="T916" s="24" t="n">
        <f aca="false">+T915-U915</f>
        <v>0</v>
      </c>
      <c r="U916" s="24"/>
      <c r="V916" s="58" t="str">
        <f aca="false">IF(ISERR(U916/T916),"-",U916/T916)</f>
        <v>-</v>
      </c>
      <c r="W916" s="24"/>
      <c r="X916" s="24"/>
      <c r="Y916" s="24"/>
      <c r="Z916" s="24"/>
      <c r="AA916" s="24" t="n">
        <f aca="false">SUM(W916:Z916)</f>
        <v>0</v>
      </c>
      <c r="AB916" s="58" t="str">
        <f aca="false">IF(ISERROR(1-(Z916/AA916)),"-",1-(Z916/AA916))</f>
        <v>-</v>
      </c>
      <c r="AC916" s="59" t="str">
        <f aca="false">IF(ISERROR(AA916/T916),"-",AA916/T916)</f>
        <v>-</v>
      </c>
      <c r="AD916" s="60" t="str">
        <f aca="false">IF(ISERROR(AA916/T916),"-",AA916/T916)</f>
        <v>-</v>
      </c>
      <c r="AE916" s="60" t="n">
        <v>0.95</v>
      </c>
      <c r="AF916" s="60" t="n">
        <v>0.85</v>
      </c>
      <c r="AG916" s="61"/>
      <c r="AH916" s="1"/>
      <c r="AI916" s="1"/>
      <c r="AJ916" s="1"/>
      <c r="AK916" s="1"/>
    </row>
    <row r="917" customFormat="false" ht="14.25" hidden="false" customHeight="true" outlineLevel="0" collapsed="false">
      <c r="A917" s="1"/>
      <c r="B917" s="68" t="s">
        <v>47</v>
      </c>
      <c r="C917" s="67" t="n">
        <v>46200</v>
      </c>
      <c r="D917" s="1"/>
      <c r="E917" s="24" t="n">
        <f aca="false">+E916-F916</f>
        <v>0</v>
      </c>
      <c r="F917" s="24"/>
      <c r="G917" s="58" t="str">
        <f aca="false">IF(ISERR(F917/E917),"-",F917/E917)</f>
        <v>-</v>
      </c>
      <c r="H917" s="24"/>
      <c r="I917" s="24"/>
      <c r="J917" s="24"/>
      <c r="K917" s="24"/>
      <c r="L917" s="24" t="n">
        <f aca="false">SUM(H917:K917)</f>
        <v>0</v>
      </c>
      <c r="M917" s="58" t="str">
        <f aca="false">IF(ISERROR(1-(K917/L917)),"-",1-(K917/L917))</f>
        <v>-</v>
      </c>
      <c r="N917" s="59" t="str">
        <f aca="false">IF(ISERROR(L917/E917),"-",L917/E917)</f>
        <v>-</v>
      </c>
      <c r="O917" s="60" t="str">
        <f aca="false">IF(ISERROR(L917/E917),"-",L917/E917)</f>
        <v>-</v>
      </c>
      <c r="P917" s="60" t="n">
        <v>0.95000000000014</v>
      </c>
      <c r="Q917" s="60" t="n">
        <v>0.85000000000007</v>
      </c>
      <c r="R917" s="61"/>
      <c r="S917" s="1"/>
      <c r="T917" s="24" t="n">
        <f aca="false">+T916-U916</f>
        <v>0</v>
      </c>
      <c r="U917" s="24"/>
      <c r="V917" s="58" t="str">
        <f aca="false">IF(ISERR(U917/T917),"-",U917/T917)</f>
        <v>-</v>
      </c>
      <c r="W917" s="24"/>
      <c r="X917" s="24"/>
      <c r="Y917" s="24"/>
      <c r="Z917" s="24"/>
      <c r="AA917" s="24" t="n">
        <f aca="false">SUM(W917:Z917)</f>
        <v>0</v>
      </c>
      <c r="AB917" s="58" t="str">
        <f aca="false">IF(ISERROR(1-(Z917/AA917)),"-",1-(Z917/AA917))</f>
        <v>-</v>
      </c>
      <c r="AC917" s="59" t="str">
        <f aca="false">IF(ISERROR(AA917/T917),"-",AA917/T917)</f>
        <v>-</v>
      </c>
      <c r="AD917" s="60" t="str">
        <f aca="false">IF(ISERROR(AA917/T917),"-",AA917/T917)</f>
        <v>-</v>
      </c>
      <c r="AE917" s="60" t="n">
        <v>0.95</v>
      </c>
      <c r="AF917" s="60" t="n">
        <v>0.85</v>
      </c>
      <c r="AG917" s="61"/>
      <c r="AH917" s="1"/>
      <c r="AI917" s="1"/>
      <c r="AJ917" s="1"/>
      <c r="AK917" s="1"/>
    </row>
    <row r="918" customFormat="false" ht="14.25" hidden="false" customHeight="true" outlineLevel="0" collapsed="false">
      <c r="A918" s="1"/>
      <c r="B918" s="68" t="s">
        <v>47</v>
      </c>
      <c r="C918" s="67" t="n">
        <v>46201</v>
      </c>
      <c r="D918" s="1"/>
      <c r="E918" s="24" t="n">
        <f aca="false">+E917-F917</f>
        <v>0</v>
      </c>
      <c r="F918" s="24"/>
      <c r="G918" s="58" t="str">
        <f aca="false">IF(ISERR(F918/E918),"-",F918/E918)</f>
        <v>-</v>
      </c>
      <c r="H918" s="24"/>
      <c r="I918" s="24"/>
      <c r="J918" s="24"/>
      <c r="K918" s="24"/>
      <c r="L918" s="24" t="n">
        <f aca="false">SUM(H918:K918)</f>
        <v>0</v>
      </c>
      <c r="M918" s="58" t="str">
        <f aca="false">IF(ISERROR(1-(K918/L918)),"-",1-(K918/L918))</f>
        <v>-</v>
      </c>
      <c r="N918" s="59" t="str">
        <f aca="false">IF(ISERROR(L918/E918),"-",L918/E918)</f>
        <v>-</v>
      </c>
      <c r="O918" s="60" t="str">
        <f aca="false">IF(ISERROR(L918/E918),"-",L918/E918)</f>
        <v>-</v>
      </c>
      <c r="P918" s="60" t="n">
        <v>0.95000000000014</v>
      </c>
      <c r="Q918" s="60" t="n">
        <v>0.85000000000007</v>
      </c>
      <c r="R918" s="61"/>
      <c r="S918" s="1"/>
      <c r="T918" s="24" t="n">
        <f aca="false">+T917-U917</f>
        <v>0</v>
      </c>
      <c r="U918" s="24"/>
      <c r="V918" s="58" t="str">
        <f aca="false">IF(ISERR(U918/T918),"-",U918/T918)</f>
        <v>-</v>
      </c>
      <c r="W918" s="24"/>
      <c r="X918" s="24"/>
      <c r="Y918" s="24"/>
      <c r="Z918" s="24"/>
      <c r="AA918" s="24" t="n">
        <f aca="false">SUM(W918:Z918)</f>
        <v>0</v>
      </c>
      <c r="AB918" s="58" t="str">
        <f aca="false">IF(ISERROR(1-(Z918/AA918)),"-",1-(Z918/AA918))</f>
        <v>-</v>
      </c>
      <c r="AC918" s="59" t="str">
        <f aca="false">IF(ISERROR(AA918/T918),"-",AA918/T918)</f>
        <v>-</v>
      </c>
      <c r="AD918" s="60" t="str">
        <f aca="false">IF(ISERROR(AA918/T918),"-",AA918/T918)</f>
        <v>-</v>
      </c>
      <c r="AE918" s="60" t="n">
        <v>0.95</v>
      </c>
      <c r="AF918" s="60" t="n">
        <v>0.85</v>
      </c>
      <c r="AG918" s="61"/>
      <c r="AH918" s="1"/>
      <c r="AI918" s="1"/>
      <c r="AJ918" s="1"/>
      <c r="AK918" s="1"/>
    </row>
    <row r="919" customFormat="false" ht="14.25" hidden="false" customHeight="true" outlineLevel="0" collapsed="false">
      <c r="A919" s="1"/>
      <c r="B919" s="68" t="s">
        <v>47</v>
      </c>
      <c r="C919" s="67" t="n">
        <v>46202</v>
      </c>
      <c r="D919" s="1"/>
      <c r="E919" s="24" t="n">
        <f aca="false">+E918-F918</f>
        <v>0</v>
      </c>
      <c r="F919" s="24"/>
      <c r="G919" s="58" t="str">
        <f aca="false">IF(ISERR(F919/E919),"-",F919/E919)</f>
        <v>-</v>
      </c>
      <c r="H919" s="24"/>
      <c r="I919" s="24"/>
      <c r="J919" s="24"/>
      <c r="K919" s="24"/>
      <c r="L919" s="24" t="n">
        <f aca="false">SUM(H919:K919)</f>
        <v>0</v>
      </c>
      <c r="M919" s="58" t="str">
        <f aca="false">IF(ISERROR(1-(K919/L919)),"-",1-(K919/L919))</f>
        <v>-</v>
      </c>
      <c r="N919" s="59" t="str">
        <f aca="false">IF(ISERROR(L919/E919),"-",L919/E919)</f>
        <v>-</v>
      </c>
      <c r="O919" s="60" t="str">
        <f aca="false">IF(ISERROR(L919/E919),"-",L919/E919)</f>
        <v>-</v>
      </c>
      <c r="P919" s="60" t="n">
        <v>0.95000000000014</v>
      </c>
      <c r="Q919" s="60" t="n">
        <v>0.85000000000007</v>
      </c>
      <c r="R919" s="61"/>
      <c r="S919" s="1"/>
      <c r="T919" s="24" t="n">
        <f aca="false">+T918-U918</f>
        <v>0</v>
      </c>
      <c r="U919" s="24"/>
      <c r="V919" s="58" t="str">
        <f aca="false">IF(ISERR(U919/T919),"-",U919/T919)</f>
        <v>-</v>
      </c>
      <c r="W919" s="24"/>
      <c r="X919" s="24"/>
      <c r="Y919" s="24"/>
      <c r="Z919" s="24"/>
      <c r="AA919" s="24" t="n">
        <f aca="false">SUM(W919:Z919)</f>
        <v>0</v>
      </c>
      <c r="AB919" s="58" t="str">
        <f aca="false">IF(ISERROR(1-(Z919/AA919)),"-",1-(Z919/AA919))</f>
        <v>-</v>
      </c>
      <c r="AC919" s="59" t="str">
        <f aca="false">IF(ISERROR(AA919/T919),"-",AA919/T919)</f>
        <v>-</v>
      </c>
      <c r="AD919" s="60" t="str">
        <f aca="false">IF(ISERROR(AA919/T919),"-",AA919/T919)</f>
        <v>-</v>
      </c>
      <c r="AE919" s="60" t="n">
        <v>0.95</v>
      </c>
      <c r="AF919" s="60" t="n">
        <v>0.85</v>
      </c>
      <c r="AG919" s="61"/>
      <c r="AH919" s="1"/>
      <c r="AI919" s="1"/>
      <c r="AJ919" s="1"/>
      <c r="AK919" s="1"/>
    </row>
    <row r="920" customFormat="false" ht="14.25" hidden="false" customHeight="true" outlineLevel="0" collapsed="false">
      <c r="A920" s="1"/>
      <c r="B920" s="68" t="s">
        <v>47</v>
      </c>
      <c r="C920" s="67" t="n">
        <v>46203</v>
      </c>
      <c r="D920" s="1"/>
      <c r="E920" s="24" t="n">
        <f aca="false">+E919-F919</f>
        <v>0</v>
      </c>
      <c r="F920" s="24"/>
      <c r="G920" s="58" t="str">
        <f aca="false">IF(ISERR(F920/E920),"-",F920/E920)</f>
        <v>-</v>
      </c>
      <c r="H920" s="24"/>
      <c r="I920" s="24"/>
      <c r="J920" s="24"/>
      <c r="K920" s="24"/>
      <c r="L920" s="24" t="n">
        <f aca="false">SUM(H920:K920)</f>
        <v>0</v>
      </c>
      <c r="M920" s="58" t="str">
        <f aca="false">IF(ISERROR(1-(K920/L920)),"-",1-(K920/L920))</f>
        <v>-</v>
      </c>
      <c r="N920" s="59" t="str">
        <f aca="false">IF(ISERROR(L920/E920),"-",L920/E920)</f>
        <v>-</v>
      </c>
      <c r="O920" s="60" t="str">
        <f aca="false">IF(ISERROR(L920/E920),"-",L920/E920)</f>
        <v>-</v>
      </c>
      <c r="P920" s="60" t="n">
        <v>0.95000000000014</v>
      </c>
      <c r="Q920" s="60" t="n">
        <v>0.85000000000007</v>
      </c>
      <c r="R920" s="61"/>
      <c r="S920" s="1"/>
      <c r="T920" s="24" t="n">
        <f aca="false">+T919-U919</f>
        <v>0</v>
      </c>
      <c r="U920" s="24"/>
      <c r="V920" s="58" t="str">
        <f aca="false">IF(ISERR(U920/T920),"-",U920/T920)</f>
        <v>-</v>
      </c>
      <c r="W920" s="24"/>
      <c r="X920" s="24"/>
      <c r="Y920" s="24"/>
      <c r="Z920" s="24"/>
      <c r="AA920" s="24" t="n">
        <f aca="false">SUM(W920:Z920)</f>
        <v>0</v>
      </c>
      <c r="AB920" s="58" t="str">
        <f aca="false">IF(ISERROR(1-(Z920/AA920)),"-",1-(Z920/AA920))</f>
        <v>-</v>
      </c>
      <c r="AC920" s="59" t="str">
        <f aca="false">IF(ISERROR(AA920/T920),"-",AA920/T920)</f>
        <v>-</v>
      </c>
      <c r="AD920" s="60" t="str">
        <f aca="false">IF(ISERROR(AA920/T920),"-",AA920/T920)</f>
        <v>-</v>
      </c>
      <c r="AE920" s="60" t="n">
        <v>0.95</v>
      </c>
      <c r="AF920" s="60" t="n">
        <v>0.85</v>
      </c>
      <c r="AG920" s="61"/>
      <c r="AH920" s="1"/>
      <c r="AI920" s="1"/>
      <c r="AJ920" s="1"/>
      <c r="AK920" s="1"/>
    </row>
    <row r="921" customFormat="false" ht="14.25" hidden="false" customHeight="true" outlineLevel="0" collapsed="false">
      <c r="A921" s="1"/>
      <c r="B921" s="68" t="s">
        <v>48</v>
      </c>
      <c r="C921" s="67" t="n">
        <v>46204</v>
      </c>
      <c r="D921" s="1"/>
      <c r="E921" s="24" t="n">
        <f aca="false">+E920-F920</f>
        <v>0</v>
      </c>
      <c r="F921" s="24"/>
      <c r="G921" s="58" t="str">
        <f aca="false">IF(ISERR(F921/E921),"-",F921/E921)</f>
        <v>-</v>
      </c>
      <c r="H921" s="24"/>
      <c r="I921" s="24"/>
      <c r="J921" s="24"/>
      <c r="K921" s="24"/>
      <c r="L921" s="24" t="n">
        <f aca="false">SUM(H921:K921)</f>
        <v>0</v>
      </c>
      <c r="M921" s="58" t="str">
        <f aca="false">IF(ISERROR(1-(K921/L921)),"-",1-(K921/L921))</f>
        <v>-</v>
      </c>
      <c r="N921" s="59" t="str">
        <f aca="false">IF(ISERROR(L921/E921),"-",L921/E921)</f>
        <v>-</v>
      </c>
      <c r="O921" s="60" t="str">
        <f aca="false">IF(ISERROR(L921/E921),"-",L921/E921)</f>
        <v>-</v>
      </c>
      <c r="P921" s="60" t="n">
        <v>0.95000000000014</v>
      </c>
      <c r="Q921" s="60" t="n">
        <v>0.85000000000007</v>
      </c>
      <c r="R921" s="61"/>
      <c r="S921" s="1"/>
      <c r="T921" s="24" t="n">
        <f aca="false">+T920-U920</f>
        <v>0</v>
      </c>
      <c r="U921" s="24"/>
      <c r="V921" s="58" t="str">
        <f aca="false">IF(ISERR(U921/T921),"-",U921/T921)</f>
        <v>-</v>
      </c>
      <c r="W921" s="24"/>
      <c r="X921" s="24"/>
      <c r="Y921" s="24"/>
      <c r="Z921" s="24"/>
      <c r="AA921" s="24" t="n">
        <f aca="false">SUM(W921:Z921)</f>
        <v>0</v>
      </c>
      <c r="AB921" s="58" t="str">
        <f aca="false">IF(ISERROR(1-(Z921/AA921)),"-",1-(Z921/AA921))</f>
        <v>-</v>
      </c>
      <c r="AC921" s="59" t="str">
        <f aca="false">IF(ISERROR(AA921/T921),"-",AA921/T921)</f>
        <v>-</v>
      </c>
      <c r="AD921" s="60" t="str">
        <f aca="false">IF(ISERROR(AA921/T921),"-",AA921/T921)</f>
        <v>-</v>
      </c>
      <c r="AE921" s="60" t="n">
        <v>0.95</v>
      </c>
      <c r="AF921" s="60" t="n">
        <v>0.85</v>
      </c>
      <c r="AG921" s="61"/>
      <c r="AH921" s="1"/>
      <c r="AI921" s="1"/>
      <c r="AJ921" s="1"/>
      <c r="AK921" s="1"/>
    </row>
    <row r="922" customFormat="false" ht="14.25" hidden="false" customHeight="true" outlineLevel="0" collapsed="false">
      <c r="A922" s="1"/>
      <c r="B922" s="68" t="s">
        <v>48</v>
      </c>
      <c r="C922" s="67" t="n">
        <v>46205</v>
      </c>
      <c r="D922" s="1"/>
      <c r="E922" s="24" t="n">
        <f aca="false">+E921-F921</f>
        <v>0</v>
      </c>
      <c r="F922" s="24"/>
      <c r="G922" s="58" t="str">
        <f aca="false">IF(ISERR(F922/E922),"-",F922/E922)</f>
        <v>-</v>
      </c>
      <c r="H922" s="24"/>
      <c r="I922" s="24"/>
      <c r="J922" s="24"/>
      <c r="K922" s="24"/>
      <c r="L922" s="24" t="n">
        <f aca="false">SUM(H922:K922)</f>
        <v>0</v>
      </c>
      <c r="M922" s="58" t="str">
        <f aca="false">IF(ISERROR(1-(K922/L922)),"-",1-(K922/L922))</f>
        <v>-</v>
      </c>
      <c r="N922" s="59" t="str">
        <f aca="false">IF(ISERROR(L922/E922),"-",L922/E922)</f>
        <v>-</v>
      </c>
      <c r="O922" s="60" t="str">
        <f aca="false">IF(ISERROR(L922/E922),"-",L922/E922)</f>
        <v>-</v>
      </c>
      <c r="P922" s="60" t="n">
        <v>0.95000000000014</v>
      </c>
      <c r="Q922" s="60" t="n">
        <v>0.85000000000007</v>
      </c>
      <c r="R922" s="61"/>
      <c r="S922" s="1"/>
      <c r="T922" s="24" t="n">
        <f aca="false">+T921-U921</f>
        <v>0</v>
      </c>
      <c r="U922" s="24"/>
      <c r="V922" s="58" t="str">
        <f aca="false">IF(ISERR(U922/T922),"-",U922/T922)</f>
        <v>-</v>
      </c>
      <c r="W922" s="24"/>
      <c r="X922" s="24"/>
      <c r="Y922" s="24"/>
      <c r="Z922" s="24"/>
      <c r="AA922" s="24" t="n">
        <f aca="false">SUM(W922:Z922)</f>
        <v>0</v>
      </c>
      <c r="AB922" s="58" t="str">
        <f aca="false">IF(ISERROR(1-(Z922/AA922)),"-",1-(Z922/AA922))</f>
        <v>-</v>
      </c>
      <c r="AC922" s="59" t="str">
        <f aca="false">IF(ISERROR(AA922/T922),"-",AA922/T922)</f>
        <v>-</v>
      </c>
      <c r="AD922" s="60" t="str">
        <f aca="false">IF(ISERROR(AA922/T922),"-",AA922/T922)</f>
        <v>-</v>
      </c>
      <c r="AE922" s="60" t="n">
        <v>0.95</v>
      </c>
      <c r="AF922" s="60" t="n">
        <v>0.85</v>
      </c>
      <c r="AG922" s="61"/>
      <c r="AH922" s="1"/>
      <c r="AI922" s="1"/>
      <c r="AJ922" s="1"/>
      <c r="AK922" s="1"/>
    </row>
    <row r="923" customFormat="false" ht="14.25" hidden="false" customHeight="true" outlineLevel="0" collapsed="false">
      <c r="A923" s="1"/>
      <c r="B923" s="68" t="s">
        <v>48</v>
      </c>
      <c r="C923" s="67" t="n">
        <v>46206</v>
      </c>
      <c r="D923" s="1"/>
      <c r="E923" s="24" t="n">
        <f aca="false">+E922-F922</f>
        <v>0</v>
      </c>
      <c r="F923" s="24"/>
      <c r="G923" s="58" t="str">
        <f aca="false">IF(ISERR(F923/E923),"-",F923/E923)</f>
        <v>-</v>
      </c>
      <c r="H923" s="24"/>
      <c r="I923" s="24"/>
      <c r="J923" s="24"/>
      <c r="K923" s="24"/>
      <c r="L923" s="24" t="n">
        <f aca="false">SUM(H923:K923)</f>
        <v>0</v>
      </c>
      <c r="M923" s="58" t="str">
        <f aca="false">IF(ISERROR(1-(K923/L923)),"-",1-(K923/L923))</f>
        <v>-</v>
      </c>
      <c r="N923" s="59" t="str">
        <f aca="false">IF(ISERROR(L923/E923),"-",L923/E923)</f>
        <v>-</v>
      </c>
      <c r="O923" s="60" t="str">
        <f aca="false">IF(ISERROR(L923/E923),"-",L923/E923)</f>
        <v>-</v>
      </c>
      <c r="P923" s="60" t="n">
        <v>0.950000000000141</v>
      </c>
      <c r="Q923" s="60" t="n">
        <v>0.85000000000007</v>
      </c>
      <c r="R923" s="61"/>
      <c r="S923" s="1"/>
      <c r="T923" s="24" t="n">
        <f aca="false">+T922-U922</f>
        <v>0</v>
      </c>
      <c r="U923" s="24"/>
      <c r="V923" s="58" t="str">
        <f aca="false">IF(ISERR(U923/T923),"-",U923/T923)</f>
        <v>-</v>
      </c>
      <c r="W923" s="24"/>
      <c r="X923" s="24"/>
      <c r="Y923" s="24"/>
      <c r="Z923" s="24"/>
      <c r="AA923" s="24" t="n">
        <f aca="false">SUM(W923:Z923)</f>
        <v>0</v>
      </c>
      <c r="AB923" s="58" t="str">
        <f aca="false">IF(ISERROR(1-(Z923/AA923)),"-",1-(Z923/AA923))</f>
        <v>-</v>
      </c>
      <c r="AC923" s="59" t="str">
        <f aca="false">IF(ISERROR(AA923/T923),"-",AA923/T923)</f>
        <v>-</v>
      </c>
      <c r="AD923" s="60" t="str">
        <f aca="false">IF(ISERROR(AA923/T923),"-",AA923/T923)</f>
        <v>-</v>
      </c>
      <c r="AE923" s="60" t="n">
        <v>0.95</v>
      </c>
      <c r="AF923" s="60" t="n">
        <v>0.85</v>
      </c>
      <c r="AG923" s="61"/>
      <c r="AH923" s="1"/>
      <c r="AI923" s="1"/>
      <c r="AJ923" s="1"/>
      <c r="AK923" s="1"/>
    </row>
    <row r="924" customFormat="false" ht="14.25" hidden="false" customHeight="true" outlineLevel="0" collapsed="false">
      <c r="A924" s="1"/>
      <c r="B924" s="68" t="s">
        <v>48</v>
      </c>
      <c r="C924" s="67" t="n">
        <v>46207</v>
      </c>
      <c r="D924" s="1"/>
      <c r="E924" s="24" t="n">
        <f aca="false">+E923-F923</f>
        <v>0</v>
      </c>
      <c r="F924" s="24"/>
      <c r="G924" s="58" t="str">
        <f aca="false">IF(ISERR(F924/E924),"-",F924/E924)</f>
        <v>-</v>
      </c>
      <c r="H924" s="24"/>
      <c r="I924" s="24"/>
      <c r="J924" s="24"/>
      <c r="K924" s="24"/>
      <c r="L924" s="24" t="n">
        <f aca="false">SUM(H924:K924)</f>
        <v>0</v>
      </c>
      <c r="M924" s="58" t="str">
        <f aca="false">IF(ISERROR(1-(K924/L924)),"-",1-(K924/L924))</f>
        <v>-</v>
      </c>
      <c r="N924" s="59" t="str">
        <f aca="false">IF(ISERROR(L924/E924),"-",L924/E924)</f>
        <v>-</v>
      </c>
      <c r="O924" s="60" t="str">
        <f aca="false">IF(ISERROR(L924/E924),"-",L924/E924)</f>
        <v>-</v>
      </c>
      <c r="P924" s="60" t="n">
        <v>0.950000000000141</v>
      </c>
      <c r="Q924" s="60" t="n">
        <v>0.85000000000007</v>
      </c>
      <c r="R924" s="61"/>
      <c r="S924" s="1"/>
      <c r="T924" s="24" t="n">
        <f aca="false">+T923-U923</f>
        <v>0</v>
      </c>
      <c r="U924" s="24"/>
      <c r="V924" s="58" t="str">
        <f aca="false">IF(ISERR(U924/T924),"-",U924/T924)</f>
        <v>-</v>
      </c>
      <c r="W924" s="24"/>
      <c r="X924" s="24"/>
      <c r="Y924" s="24"/>
      <c r="Z924" s="24"/>
      <c r="AA924" s="24" t="n">
        <f aca="false">SUM(W924:Z924)</f>
        <v>0</v>
      </c>
      <c r="AB924" s="58" t="str">
        <f aca="false">IF(ISERROR(1-(Z924/AA924)),"-",1-(Z924/AA924))</f>
        <v>-</v>
      </c>
      <c r="AC924" s="59" t="str">
        <f aca="false">IF(ISERROR(AA924/T924),"-",AA924/T924)</f>
        <v>-</v>
      </c>
      <c r="AD924" s="60" t="str">
        <f aca="false">IF(ISERROR(AA924/T924),"-",AA924/T924)</f>
        <v>-</v>
      </c>
      <c r="AE924" s="60" t="n">
        <v>0.95</v>
      </c>
      <c r="AF924" s="60" t="n">
        <v>0.85</v>
      </c>
      <c r="AG924" s="61"/>
      <c r="AH924" s="1"/>
      <c r="AI924" s="1"/>
      <c r="AJ924" s="1"/>
      <c r="AK924" s="1"/>
    </row>
    <row r="925" customFormat="false" ht="14.25" hidden="false" customHeight="true" outlineLevel="0" collapsed="false">
      <c r="A925" s="1"/>
      <c r="B925" s="68" t="s">
        <v>48</v>
      </c>
      <c r="C925" s="67" t="n">
        <v>46208</v>
      </c>
      <c r="D925" s="1"/>
      <c r="E925" s="24" t="n">
        <f aca="false">+E924-F924</f>
        <v>0</v>
      </c>
      <c r="F925" s="24"/>
      <c r="G925" s="58" t="str">
        <f aca="false">IF(ISERR(F925/E925),"-",F925/E925)</f>
        <v>-</v>
      </c>
      <c r="H925" s="24"/>
      <c r="I925" s="24"/>
      <c r="J925" s="24"/>
      <c r="K925" s="24"/>
      <c r="L925" s="24" t="n">
        <f aca="false">SUM(H925:K925)</f>
        <v>0</v>
      </c>
      <c r="M925" s="58" t="str">
        <f aca="false">IF(ISERROR(1-(K925/L925)),"-",1-(K925/L925))</f>
        <v>-</v>
      </c>
      <c r="N925" s="59" t="str">
        <f aca="false">IF(ISERROR(L925/E925),"-",L925/E925)</f>
        <v>-</v>
      </c>
      <c r="O925" s="60" t="str">
        <f aca="false">IF(ISERROR(L925/E925),"-",L925/E925)</f>
        <v>-</v>
      </c>
      <c r="P925" s="60" t="n">
        <v>0.950000000000141</v>
      </c>
      <c r="Q925" s="60" t="n">
        <v>0.85000000000007</v>
      </c>
      <c r="R925" s="61"/>
      <c r="S925" s="1"/>
      <c r="T925" s="24" t="n">
        <f aca="false">+T924-U924</f>
        <v>0</v>
      </c>
      <c r="U925" s="24"/>
      <c r="V925" s="58" t="str">
        <f aca="false">IF(ISERR(U925/T925),"-",U925/T925)</f>
        <v>-</v>
      </c>
      <c r="W925" s="24"/>
      <c r="X925" s="24"/>
      <c r="Y925" s="24"/>
      <c r="Z925" s="24"/>
      <c r="AA925" s="24" t="n">
        <f aca="false">SUM(W925:Z925)</f>
        <v>0</v>
      </c>
      <c r="AB925" s="58" t="str">
        <f aca="false">IF(ISERROR(1-(Z925/AA925)),"-",1-(Z925/AA925))</f>
        <v>-</v>
      </c>
      <c r="AC925" s="59" t="str">
        <f aca="false">IF(ISERROR(AA925/T925),"-",AA925/T925)</f>
        <v>-</v>
      </c>
      <c r="AD925" s="60" t="str">
        <f aca="false">IF(ISERROR(AA925/T925),"-",AA925/T925)</f>
        <v>-</v>
      </c>
      <c r="AE925" s="60" t="n">
        <v>0.95</v>
      </c>
      <c r="AF925" s="60" t="n">
        <v>0.85</v>
      </c>
      <c r="AG925" s="61"/>
      <c r="AH925" s="1"/>
      <c r="AI925" s="1"/>
      <c r="AJ925" s="1"/>
      <c r="AK925" s="1"/>
    </row>
    <row r="926" customFormat="false" ht="14.25" hidden="false" customHeight="true" outlineLevel="0" collapsed="false">
      <c r="A926" s="1"/>
      <c r="B926" s="68" t="s">
        <v>48</v>
      </c>
      <c r="C926" s="67" t="n">
        <v>46209</v>
      </c>
      <c r="D926" s="1"/>
      <c r="E926" s="24" t="n">
        <f aca="false">+E925-F925</f>
        <v>0</v>
      </c>
      <c r="F926" s="24"/>
      <c r="G926" s="58" t="str">
        <f aca="false">IF(ISERR(F926/E926),"-",F926/E926)</f>
        <v>-</v>
      </c>
      <c r="H926" s="24"/>
      <c r="I926" s="24"/>
      <c r="J926" s="24"/>
      <c r="K926" s="24"/>
      <c r="L926" s="24" t="n">
        <f aca="false">SUM(H926:K926)</f>
        <v>0</v>
      </c>
      <c r="M926" s="58" t="str">
        <f aca="false">IF(ISERROR(1-(K926/L926)),"-",1-(K926/L926))</f>
        <v>-</v>
      </c>
      <c r="N926" s="59" t="str">
        <f aca="false">IF(ISERROR(L926/E926),"-",L926/E926)</f>
        <v>-</v>
      </c>
      <c r="O926" s="60" t="str">
        <f aca="false">IF(ISERROR(L926/E926),"-",L926/E926)</f>
        <v>-</v>
      </c>
      <c r="P926" s="60" t="n">
        <v>0.950000000000141</v>
      </c>
      <c r="Q926" s="60" t="n">
        <v>0.850000000000071</v>
      </c>
      <c r="R926" s="61"/>
      <c r="S926" s="1"/>
      <c r="T926" s="24" t="n">
        <f aca="false">+T925-U925</f>
        <v>0</v>
      </c>
      <c r="U926" s="24"/>
      <c r="V926" s="58" t="str">
        <f aca="false">IF(ISERR(U926/T926),"-",U926/T926)</f>
        <v>-</v>
      </c>
      <c r="W926" s="24"/>
      <c r="X926" s="24"/>
      <c r="Y926" s="24"/>
      <c r="Z926" s="24"/>
      <c r="AA926" s="24" t="n">
        <f aca="false">SUM(W926:Z926)</f>
        <v>0</v>
      </c>
      <c r="AB926" s="58" t="str">
        <f aca="false">IF(ISERROR(1-(Z926/AA926)),"-",1-(Z926/AA926))</f>
        <v>-</v>
      </c>
      <c r="AC926" s="59" t="str">
        <f aca="false">IF(ISERROR(AA926/T926),"-",AA926/T926)</f>
        <v>-</v>
      </c>
      <c r="AD926" s="60" t="str">
        <f aca="false">IF(ISERROR(AA926/T926),"-",AA926/T926)</f>
        <v>-</v>
      </c>
      <c r="AE926" s="60" t="n">
        <v>0.95</v>
      </c>
      <c r="AF926" s="60" t="n">
        <v>0.85</v>
      </c>
      <c r="AG926" s="61"/>
      <c r="AH926" s="1"/>
      <c r="AI926" s="1"/>
      <c r="AJ926" s="1"/>
      <c r="AK926" s="1"/>
    </row>
    <row r="927" customFormat="false" ht="14.25" hidden="false" customHeight="true" outlineLevel="0" collapsed="false">
      <c r="A927" s="1"/>
      <c r="B927" s="68" t="s">
        <v>48</v>
      </c>
      <c r="C927" s="67" t="n">
        <v>46210</v>
      </c>
      <c r="D927" s="1"/>
      <c r="E927" s="24" t="n">
        <f aca="false">+E926-F926</f>
        <v>0</v>
      </c>
      <c r="F927" s="24"/>
      <c r="G927" s="58" t="str">
        <f aca="false">IF(ISERR(F927/E927),"-",F927/E927)</f>
        <v>-</v>
      </c>
      <c r="H927" s="24"/>
      <c r="I927" s="24"/>
      <c r="J927" s="24"/>
      <c r="K927" s="24"/>
      <c r="L927" s="24" t="n">
        <f aca="false">SUM(H927:K927)</f>
        <v>0</v>
      </c>
      <c r="M927" s="58" t="str">
        <f aca="false">IF(ISERROR(1-(K927/L927)),"-",1-(K927/L927))</f>
        <v>-</v>
      </c>
      <c r="N927" s="59" t="str">
        <f aca="false">IF(ISERROR(L927/E927),"-",L927/E927)</f>
        <v>-</v>
      </c>
      <c r="O927" s="60" t="str">
        <f aca="false">IF(ISERROR(L927/E927),"-",L927/E927)</f>
        <v>-</v>
      </c>
      <c r="P927" s="60" t="n">
        <v>0.950000000000141</v>
      </c>
      <c r="Q927" s="60" t="n">
        <v>0.850000000000071</v>
      </c>
      <c r="R927" s="61"/>
      <c r="S927" s="1"/>
      <c r="T927" s="24" t="n">
        <f aca="false">+T926-U926</f>
        <v>0</v>
      </c>
      <c r="U927" s="24"/>
      <c r="V927" s="58" t="str">
        <f aca="false">IF(ISERR(U927/T927),"-",U927/T927)</f>
        <v>-</v>
      </c>
      <c r="W927" s="24"/>
      <c r="X927" s="24"/>
      <c r="Y927" s="24"/>
      <c r="Z927" s="24"/>
      <c r="AA927" s="24" t="n">
        <f aca="false">SUM(W927:Z927)</f>
        <v>0</v>
      </c>
      <c r="AB927" s="58" t="str">
        <f aca="false">IF(ISERROR(1-(Z927/AA927)),"-",1-(Z927/AA927))</f>
        <v>-</v>
      </c>
      <c r="AC927" s="59" t="str">
        <f aca="false">IF(ISERROR(AA927/T927),"-",AA927/T927)</f>
        <v>-</v>
      </c>
      <c r="AD927" s="60" t="str">
        <f aca="false">IF(ISERROR(AA927/T927),"-",AA927/T927)</f>
        <v>-</v>
      </c>
      <c r="AE927" s="60" t="n">
        <v>0.95</v>
      </c>
      <c r="AF927" s="60" t="n">
        <v>0.85</v>
      </c>
      <c r="AG927" s="61"/>
      <c r="AH927" s="1"/>
      <c r="AI927" s="1"/>
      <c r="AJ927" s="1"/>
      <c r="AK927" s="1"/>
    </row>
    <row r="928" customFormat="false" ht="14.25" hidden="false" customHeight="true" outlineLevel="0" collapsed="false">
      <c r="A928" s="1"/>
      <c r="B928" s="68" t="s">
        <v>48</v>
      </c>
      <c r="C928" s="67" t="n">
        <v>46211</v>
      </c>
      <c r="D928" s="1"/>
      <c r="E928" s="24" t="n">
        <f aca="false">+E927-F927</f>
        <v>0</v>
      </c>
      <c r="F928" s="24"/>
      <c r="G928" s="58" t="str">
        <f aca="false">IF(ISERR(F928/E928),"-",F928/E928)</f>
        <v>-</v>
      </c>
      <c r="H928" s="24"/>
      <c r="I928" s="24"/>
      <c r="J928" s="24"/>
      <c r="K928" s="24"/>
      <c r="L928" s="24" t="n">
        <f aca="false">SUM(H928:K928)</f>
        <v>0</v>
      </c>
      <c r="M928" s="58" t="str">
        <f aca="false">IF(ISERROR(1-(K928/L928)),"-",1-(K928/L928))</f>
        <v>-</v>
      </c>
      <c r="N928" s="59" t="str">
        <f aca="false">IF(ISERROR(L928/E928),"-",L928/E928)</f>
        <v>-</v>
      </c>
      <c r="O928" s="60" t="str">
        <f aca="false">IF(ISERROR(L928/E928),"-",L928/E928)</f>
        <v>-</v>
      </c>
      <c r="P928" s="60" t="n">
        <v>0.950000000000141</v>
      </c>
      <c r="Q928" s="60" t="n">
        <v>0.850000000000071</v>
      </c>
      <c r="R928" s="61"/>
      <c r="S928" s="1"/>
      <c r="T928" s="24" t="n">
        <f aca="false">+T927-U927</f>
        <v>0</v>
      </c>
      <c r="U928" s="24"/>
      <c r="V928" s="58" t="str">
        <f aca="false">IF(ISERR(U928/T928),"-",U928/T928)</f>
        <v>-</v>
      </c>
      <c r="W928" s="24"/>
      <c r="X928" s="24"/>
      <c r="Y928" s="24"/>
      <c r="Z928" s="24"/>
      <c r="AA928" s="24" t="n">
        <f aca="false">SUM(W928:Z928)</f>
        <v>0</v>
      </c>
      <c r="AB928" s="58" t="str">
        <f aca="false">IF(ISERROR(1-(Z928/AA928)),"-",1-(Z928/AA928))</f>
        <v>-</v>
      </c>
      <c r="AC928" s="59" t="str">
        <f aca="false">IF(ISERROR(AA928/T928),"-",AA928/T928)</f>
        <v>-</v>
      </c>
      <c r="AD928" s="60" t="str">
        <f aca="false">IF(ISERROR(AA928/T928),"-",AA928/T928)</f>
        <v>-</v>
      </c>
      <c r="AE928" s="60" t="n">
        <v>0.95</v>
      </c>
      <c r="AF928" s="60" t="n">
        <v>0.85</v>
      </c>
      <c r="AG928" s="61"/>
      <c r="AH928" s="1"/>
      <c r="AI928" s="1"/>
      <c r="AJ928" s="1"/>
      <c r="AK928" s="1"/>
    </row>
    <row r="929" customFormat="false" ht="14.25" hidden="false" customHeight="true" outlineLevel="0" collapsed="false">
      <c r="A929" s="1"/>
      <c r="B929" s="68" t="s">
        <v>48</v>
      </c>
      <c r="C929" s="67" t="n">
        <v>46212</v>
      </c>
      <c r="D929" s="1"/>
      <c r="E929" s="24" t="n">
        <f aca="false">+E928-F928</f>
        <v>0</v>
      </c>
      <c r="F929" s="24"/>
      <c r="G929" s="58" t="str">
        <f aca="false">IF(ISERR(F929/E929),"-",F929/E929)</f>
        <v>-</v>
      </c>
      <c r="H929" s="24"/>
      <c r="I929" s="24"/>
      <c r="J929" s="24"/>
      <c r="K929" s="24"/>
      <c r="L929" s="24" t="n">
        <f aca="false">SUM(H929:K929)</f>
        <v>0</v>
      </c>
      <c r="M929" s="58" t="str">
        <f aca="false">IF(ISERROR(1-(K929/L929)),"-",1-(K929/L929))</f>
        <v>-</v>
      </c>
      <c r="N929" s="59" t="str">
        <f aca="false">IF(ISERROR(L929/E929),"-",L929/E929)</f>
        <v>-</v>
      </c>
      <c r="O929" s="60" t="str">
        <f aca="false">IF(ISERROR(L929/E929),"-",L929/E929)</f>
        <v>-</v>
      </c>
      <c r="P929" s="60" t="n">
        <v>0.950000000000141</v>
      </c>
      <c r="Q929" s="60" t="n">
        <v>0.850000000000071</v>
      </c>
      <c r="R929" s="61"/>
      <c r="S929" s="1"/>
      <c r="T929" s="24" t="n">
        <f aca="false">+T928-U928</f>
        <v>0</v>
      </c>
      <c r="U929" s="24"/>
      <c r="V929" s="58" t="str">
        <f aca="false">IF(ISERR(U929/T929),"-",U929/T929)</f>
        <v>-</v>
      </c>
      <c r="W929" s="24"/>
      <c r="X929" s="24"/>
      <c r="Y929" s="24"/>
      <c r="Z929" s="24"/>
      <c r="AA929" s="24" t="n">
        <f aca="false">SUM(W929:Z929)</f>
        <v>0</v>
      </c>
      <c r="AB929" s="58" t="str">
        <f aca="false">IF(ISERROR(1-(Z929/AA929)),"-",1-(Z929/AA929))</f>
        <v>-</v>
      </c>
      <c r="AC929" s="59" t="str">
        <f aca="false">IF(ISERROR(AA929/T929),"-",AA929/T929)</f>
        <v>-</v>
      </c>
      <c r="AD929" s="60" t="str">
        <f aca="false">IF(ISERROR(AA929/T929),"-",AA929/T929)</f>
        <v>-</v>
      </c>
      <c r="AE929" s="60" t="n">
        <v>0.95</v>
      </c>
      <c r="AF929" s="60" t="n">
        <v>0.85</v>
      </c>
      <c r="AG929" s="61"/>
      <c r="AH929" s="1"/>
      <c r="AI929" s="1"/>
      <c r="AJ929" s="1"/>
      <c r="AK929" s="1"/>
    </row>
    <row r="930" customFormat="false" ht="14.25" hidden="false" customHeight="true" outlineLevel="0" collapsed="false">
      <c r="A930" s="1"/>
      <c r="B930" s="68" t="s">
        <v>48</v>
      </c>
      <c r="C930" s="67" t="n">
        <v>46213</v>
      </c>
      <c r="D930" s="1"/>
      <c r="E930" s="24" t="n">
        <f aca="false">+E929-F929</f>
        <v>0</v>
      </c>
      <c r="F930" s="24"/>
      <c r="G930" s="58" t="str">
        <f aca="false">IF(ISERR(F930/E930),"-",F930/E930)</f>
        <v>-</v>
      </c>
      <c r="H930" s="24"/>
      <c r="I930" s="24"/>
      <c r="J930" s="24"/>
      <c r="K930" s="24"/>
      <c r="L930" s="24" t="n">
        <f aca="false">SUM(H930:K930)</f>
        <v>0</v>
      </c>
      <c r="M930" s="58" t="str">
        <f aca="false">IF(ISERROR(1-(K930/L930)),"-",1-(K930/L930))</f>
        <v>-</v>
      </c>
      <c r="N930" s="59" t="str">
        <f aca="false">IF(ISERROR(L930/E930),"-",L930/E930)</f>
        <v>-</v>
      </c>
      <c r="O930" s="60" t="str">
        <f aca="false">IF(ISERROR(L930/E930),"-",L930/E930)</f>
        <v>-</v>
      </c>
      <c r="P930" s="60" t="n">
        <v>0.950000000000142</v>
      </c>
      <c r="Q930" s="60" t="n">
        <v>0.850000000000071</v>
      </c>
      <c r="R930" s="61"/>
      <c r="S930" s="1"/>
      <c r="T930" s="24" t="n">
        <f aca="false">+T929-U929</f>
        <v>0</v>
      </c>
      <c r="U930" s="24"/>
      <c r="V930" s="58" t="str">
        <f aca="false">IF(ISERR(U930/T930),"-",U930/T930)</f>
        <v>-</v>
      </c>
      <c r="W930" s="24"/>
      <c r="X930" s="24"/>
      <c r="Y930" s="24"/>
      <c r="Z930" s="24"/>
      <c r="AA930" s="24" t="n">
        <f aca="false">SUM(W930:Z930)</f>
        <v>0</v>
      </c>
      <c r="AB930" s="58" t="str">
        <f aca="false">IF(ISERROR(1-(Z930/AA930)),"-",1-(Z930/AA930))</f>
        <v>-</v>
      </c>
      <c r="AC930" s="59" t="str">
        <f aca="false">IF(ISERROR(AA930/T930),"-",AA930/T930)</f>
        <v>-</v>
      </c>
      <c r="AD930" s="60" t="str">
        <f aca="false">IF(ISERROR(AA930/T930),"-",AA930/T930)</f>
        <v>-</v>
      </c>
      <c r="AE930" s="60" t="n">
        <v>0.95</v>
      </c>
      <c r="AF930" s="60" t="n">
        <v>0.85</v>
      </c>
      <c r="AG930" s="61"/>
      <c r="AH930" s="1"/>
      <c r="AI930" s="1"/>
      <c r="AJ930" s="1"/>
      <c r="AK930" s="1"/>
    </row>
    <row r="931" customFormat="false" ht="14.25" hidden="false" customHeight="true" outlineLevel="0" collapsed="false">
      <c r="A931" s="1"/>
      <c r="B931" s="68" t="s">
        <v>48</v>
      </c>
      <c r="C931" s="67" t="n">
        <v>46214</v>
      </c>
      <c r="D931" s="1"/>
      <c r="E931" s="24" t="n">
        <f aca="false">+E930-F930</f>
        <v>0</v>
      </c>
      <c r="F931" s="24"/>
      <c r="G931" s="58" t="str">
        <f aca="false">IF(ISERR(F931/E931),"-",F931/E931)</f>
        <v>-</v>
      </c>
      <c r="H931" s="24"/>
      <c r="I931" s="24"/>
      <c r="J931" s="24"/>
      <c r="K931" s="24"/>
      <c r="L931" s="24" t="n">
        <f aca="false">SUM(H931:K931)</f>
        <v>0</v>
      </c>
      <c r="M931" s="58" t="str">
        <f aca="false">IF(ISERROR(1-(K931/L931)),"-",1-(K931/L931))</f>
        <v>-</v>
      </c>
      <c r="N931" s="59" t="str">
        <f aca="false">IF(ISERROR(L931/E931),"-",L931/E931)</f>
        <v>-</v>
      </c>
      <c r="O931" s="60" t="str">
        <f aca="false">IF(ISERROR(L931/E931),"-",L931/E931)</f>
        <v>-</v>
      </c>
      <c r="P931" s="60" t="n">
        <v>0.950000000000142</v>
      </c>
      <c r="Q931" s="60" t="n">
        <v>0.850000000000071</v>
      </c>
      <c r="R931" s="61"/>
      <c r="S931" s="1"/>
      <c r="T931" s="24" t="n">
        <f aca="false">+T930-U930</f>
        <v>0</v>
      </c>
      <c r="U931" s="24"/>
      <c r="V931" s="58" t="str">
        <f aca="false">IF(ISERR(U931/T931),"-",U931/T931)</f>
        <v>-</v>
      </c>
      <c r="W931" s="24"/>
      <c r="X931" s="24"/>
      <c r="Y931" s="24"/>
      <c r="Z931" s="24"/>
      <c r="AA931" s="24" t="n">
        <f aca="false">SUM(W931:Z931)</f>
        <v>0</v>
      </c>
      <c r="AB931" s="58" t="str">
        <f aca="false">IF(ISERROR(1-(Z931/AA931)),"-",1-(Z931/AA931))</f>
        <v>-</v>
      </c>
      <c r="AC931" s="59" t="str">
        <f aca="false">IF(ISERROR(AA931/T931),"-",AA931/T931)</f>
        <v>-</v>
      </c>
      <c r="AD931" s="60" t="str">
        <f aca="false">IF(ISERROR(AA931/T931),"-",AA931/T931)</f>
        <v>-</v>
      </c>
      <c r="AE931" s="60" t="n">
        <v>0.95</v>
      </c>
      <c r="AF931" s="60" t="n">
        <v>0.85</v>
      </c>
      <c r="AG931" s="61"/>
      <c r="AH931" s="1"/>
      <c r="AI931" s="1"/>
      <c r="AJ931" s="1"/>
      <c r="AK931" s="1"/>
    </row>
    <row r="932" customFormat="false" ht="14.25" hidden="false" customHeight="true" outlineLevel="0" collapsed="false">
      <c r="A932" s="1"/>
      <c r="B932" s="68" t="s">
        <v>48</v>
      </c>
      <c r="C932" s="67" t="n">
        <v>46215</v>
      </c>
      <c r="D932" s="1"/>
      <c r="E932" s="24" t="n">
        <f aca="false">+E931-F931</f>
        <v>0</v>
      </c>
      <c r="F932" s="24"/>
      <c r="G932" s="58" t="str">
        <f aca="false">IF(ISERR(F932/E932),"-",F932/E932)</f>
        <v>-</v>
      </c>
      <c r="H932" s="24"/>
      <c r="I932" s="24"/>
      <c r="J932" s="24"/>
      <c r="K932" s="24"/>
      <c r="L932" s="24" t="n">
        <f aca="false">SUM(H932:K932)</f>
        <v>0</v>
      </c>
      <c r="M932" s="58" t="str">
        <f aca="false">IF(ISERROR(1-(K932/L932)),"-",1-(K932/L932))</f>
        <v>-</v>
      </c>
      <c r="N932" s="59" t="str">
        <f aca="false">IF(ISERROR(L932/E932),"-",L932/E932)</f>
        <v>-</v>
      </c>
      <c r="O932" s="60" t="str">
        <f aca="false">IF(ISERROR(L932/E932),"-",L932/E932)</f>
        <v>-</v>
      </c>
      <c r="P932" s="60" t="n">
        <v>0.950000000000142</v>
      </c>
      <c r="Q932" s="60" t="n">
        <v>0.850000000000071</v>
      </c>
      <c r="R932" s="61"/>
      <c r="S932" s="1"/>
      <c r="T932" s="24" t="n">
        <f aca="false">+T931-U931</f>
        <v>0</v>
      </c>
      <c r="U932" s="24"/>
      <c r="V932" s="58" t="str">
        <f aca="false">IF(ISERR(U932/T932),"-",U932/T932)</f>
        <v>-</v>
      </c>
      <c r="W932" s="24"/>
      <c r="X932" s="24"/>
      <c r="Y932" s="24"/>
      <c r="Z932" s="24"/>
      <c r="AA932" s="24" t="n">
        <f aca="false">SUM(W932:Z932)</f>
        <v>0</v>
      </c>
      <c r="AB932" s="58" t="str">
        <f aca="false">IF(ISERROR(1-(Z932/AA932)),"-",1-(Z932/AA932))</f>
        <v>-</v>
      </c>
      <c r="AC932" s="59" t="str">
        <f aca="false">IF(ISERROR(AA932/T932),"-",AA932/T932)</f>
        <v>-</v>
      </c>
      <c r="AD932" s="60" t="str">
        <f aca="false">IF(ISERROR(AA932/T932),"-",AA932/T932)</f>
        <v>-</v>
      </c>
      <c r="AE932" s="60" t="n">
        <v>0.95</v>
      </c>
      <c r="AF932" s="60" t="n">
        <v>0.85</v>
      </c>
      <c r="AG932" s="61"/>
      <c r="AH932" s="1"/>
      <c r="AI932" s="1"/>
      <c r="AJ932" s="1"/>
      <c r="AK932" s="1"/>
    </row>
    <row r="933" customFormat="false" ht="14.25" hidden="false" customHeight="true" outlineLevel="0" collapsed="false">
      <c r="A933" s="1"/>
      <c r="B933" s="68" t="s">
        <v>48</v>
      </c>
      <c r="C933" s="67" t="n">
        <v>46216</v>
      </c>
      <c r="D933" s="1"/>
      <c r="E933" s="24" t="n">
        <f aca="false">+E932-F932</f>
        <v>0</v>
      </c>
      <c r="F933" s="24"/>
      <c r="G933" s="58" t="str">
        <f aca="false">IF(ISERR(F933/E933),"-",F933/E933)</f>
        <v>-</v>
      </c>
      <c r="H933" s="24"/>
      <c r="I933" s="24"/>
      <c r="J933" s="24"/>
      <c r="K933" s="24"/>
      <c r="L933" s="24" t="n">
        <f aca="false">SUM(H933:K933)</f>
        <v>0</v>
      </c>
      <c r="M933" s="58" t="str">
        <f aca="false">IF(ISERROR(1-(K933/L933)),"-",1-(K933/L933))</f>
        <v>-</v>
      </c>
      <c r="N933" s="59" t="str">
        <f aca="false">IF(ISERROR(L933/E933),"-",L933/E933)</f>
        <v>-</v>
      </c>
      <c r="O933" s="60" t="str">
        <f aca="false">IF(ISERROR(L933/E933),"-",L933/E933)</f>
        <v>-</v>
      </c>
      <c r="P933" s="60" t="n">
        <v>0.950000000000142</v>
      </c>
      <c r="Q933" s="60" t="n">
        <v>0.850000000000071</v>
      </c>
      <c r="R933" s="61"/>
      <c r="S933" s="1"/>
      <c r="T933" s="24" t="n">
        <f aca="false">+T932-U932</f>
        <v>0</v>
      </c>
      <c r="U933" s="24"/>
      <c r="V933" s="58" t="str">
        <f aca="false">IF(ISERR(U933/T933),"-",U933/T933)</f>
        <v>-</v>
      </c>
      <c r="W933" s="24"/>
      <c r="X933" s="24"/>
      <c r="Y933" s="24"/>
      <c r="Z933" s="24"/>
      <c r="AA933" s="24" t="n">
        <f aca="false">SUM(W933:Z933)</f>
        <v>0</v>
      </c>
      <c r="AB933" s="58" t="str">
        <f aca="false">IF(ISERROR(1-(Z933/AA933)),"-",1-(Z933/AA933))</f>
        <v>-</v>
      </c>
      <c r="AC933" s="59" t="str">
        <f aca="false">IF(ISERROR(AA933/T933),"-",AA933/T933)</f>
        <v>-</v>
      </c>
      <c r="AD933" s="60" t="str">
        <f aca="false">IF(ISERROR(AA933/T933),"-",AA933/T933)</f>
        <v>-</v>
      </c>
      <c r="AE933" s="60" t="n">
        <v>0.95</v>
      </c>
      <c r="AF933" s="60" t="n">
        <v>0.85</v>
      </c>
      <c r="AG933" s="61"/>
      <c r="AH933" s="1"/>
      <c r="AI933" s="1"/>
      <c r="AJ933" s="1"/>
      <c r="AK933" s="1"/>
    </row>
    <row r="934" customFormat="false" ht="14.25" hidden="false" customHeight="true" outlineLevel="0" collapsed="false">
      <c r="A934" s="1"/>
      <c r="B934" s="68" t="s">
        <v>48</v>
      </c>
      <c r="C934" s="67" t="n">
        <v>46217</v>
      </c>
      <c r="D934" s="1"/>
      <c r="E934" s="24" t="n">
        <f aca="false">+E933-F933</f>
        <v>0</v>
      </c>
      <c r="F934" s="24"/>
      <c r="G934" s="58" t="str">
        <f aca="false">IF(ISERR(F934/E934),"-",F934/E934)</f>
        <v>-</v>
      </c>
      <c r="H934" s="24"/>
      <c r="I934" s="24"/>
      <c r="J934" s="24"/>
      <c r="K934" s="24"/>
      <c r="L934" s="24" t="n">
        <f aca="false">SUM(H934:K934)</f>
        <v>0</v>
      </c>
      <c r="M934" s="58" t="str">
        <f aca="false">IF(ISERROR(1-(K934/L934)),"-",1-(K934/L934))</f>
        <v>-</v>
      </c>
      <c r="N934" s="59" t="str">
        <f aca="false">IF(ISERROR(L934/E934),"-",L934/E934)</f>
        <v>-</v>
      </c>
      <c r="O934" s="60" t="str">
        <f aca="false">IF(ISERROR(L934/E934),"-",L934/E934)</f>
        <v>-</v>
      </c>
      <c r="P934" s="60" t="n">
        <v>0.950000000000142</v>
      </c>
      <c r="Q934" s="60" t="n">
        <v>0.850000000000071</v>
      </c>
      <c r="R934" s="61"/>
      <c r="S934" s="1"/>
      <c r="T934" s="24" t="n">
        <f aca="false">+T933-U933</f>
        <v>0</v>
      </c>
      <c r="U934" s="24"/>
      <c r="V934" s="58" t="str">
        <f aca="false">IF(ISERR(U934/T934),"-",U934/T934)</f>
        <v>-</v>
      </c>
      <c r="W934" s="24"/>
      <c r="X934" s="24"/>
      <c r="Y934" s="24"/>
      <c r="Z934" s="24"/>
      <c r="AA934" s="24" t="n">
        <f aca="false">SUM(W934:Z934)</f>
        <v>0</v>
      </c>
      <c r="AB934" s="58" t="str">
        <f aca="false">IF(ISERROR(1-(Z934/AA934)),"-",1-(Z934/AA934))</f>
        <v>-</v>
      </c>
      <c r="AC934" s="59" t="str">
        <f aca="false">IF(ISERROR(AA934/T934),"-",AA934/T934)</f>
        <v>-</v>
      </c>
      <c r="AD934" s="60" t="str">
        <f aca="false">IF(ISERROR(AA934/T934),"-",AA934/T934)</f>
        <v>-</v>
      </c>
      <c r="AE934" s="60" t="n">
        <v>0.95</v>
      </c>
      <c r="AF934" s="60" t="n">
        <v>0.85</v>
      </c>
      <c r="AG934" s="61"/>
      <c r="AH934" s="1"/>
      <c r="AI934" s="1"/>
      <c r="AJ934" s="1"/>
      <c r="AK934" s="1"/>
    </row>
    <row r="935" customFormat="false" ht="14.25" hidden="false" customHeight="true" outlineLevel="0" collapsed="false">
      <c r="A935" s="1"/>
      <c r="B935" s="68" t="s">
        <v>48</v>
      </c>
      <c r="C935" s="67" t="n">
        <v>46218</v>
      </c>
      <c r="D935" s="1"/>
      <c r="E935" s="24" t="n">
        <f aca="false">+E934-F934</f>
        <v>0</v>
      </c>
      <c r="F935" s="24"/>
      <c r="G935" s="58" t="str">
        <f aca="false">IF(ISERR(F935/E935),"-",F935/E935)</f>
        <v>-</v>
      </c>
      <c r="H935" s="24"/>
      <c r="I935" s="24"/>
      <c r="J935" s="24"/>
      <c r="K935" s="24"/>
      <c r="L935" s="24" t="n">
        <f aca="false">SUM(H935:K935)</f>
        <v>0</v>
      </c>
      <c r="M935" s="58" t="str">
        <f aca="false">IF(ISERROR(1-(K935/L935)),"-",1-(K935/L935))</f>
        <v>-</v>
      </c>
      <c r="N935" s="59" t="str">
        <f aca="false">IF(ISERROR(L935/E935),"-",L935/E935)</f>
        <v>-</v>
      </c>
      <c r="O935" s="60" t="str">
        <f aca="false">IF(ISERROR(L935/E935),"-",L935/E935)</f>
        <v>-</v>
      </c>
      <c r="P935" s="60" t="n">
        <v>0.950000000000142</v>
      </c>
      <c r="Q935" s="60" t="n">
        <v>0.850000000000071</v>
      </c>
      <c r="R935" s="61"/>
      <c r="S935" s="1"/>
      <c r="T935" s="24" t="n">
        <f aca="false">+T934-U934</f>
        <v>0</v>
      </c>
      <c r="U935" s="24"/>
      <c r="V935" s="58" t="str">
        <f aca="false">IF(ISERR(U935/T935),"-",U935/T935)</f>
        <v>-</v>
      </c>
      <c r="W935" s="24"/>
      <c r="X935" s="24"/>
      <c r="Y935" s="24"/>
      <c r="Z935" s="24"/>
      <c r="AA935" s="24" t="n">
        <f aca="false">SUM(W935:Z935)</f>
        <v>0</v>
      </c>
      <c r="AB935" s="58" t="str">
        <f aca="false">IF(ISERROR(1-(Z935/AA935)),"-",1-(Z935/AA935))</f>
        <v>-</v>
      </c>
      <c r="AC935" s="59" t="str">
        <f aca="false">IF(ISERROR(AA935/T935),"-",AA935/T935)</f>
        <v>-</v>
      </c>
      <c r="AD935" s="60" t="str">
        <f aca="false">IF(ISERROR(AA935/T935),"-",AA935/T935)</f>
        <v>-</v>
      </c>
      <c r="AE935" s="60" t="n">
        <v>0.95</v>
      </c>
      <c r="AF935" s="60" t="n">
        <v>0.85</v>
      </c>
      <c r="AG935" s="61"/>
      <c r="AH935" s="1"/>
      <c r="AI935" s="1"/>
      <c r="AJ935" s="1"/>
      <c r="AK935" s="1"/>
    </row>
    <row r="936" customFormat="false" ht="14.25" hidden="false" customHeight="true" outlineLevel="0" collapsed="false">
      <c r="A936" s="1"/>
      <c r="B936" s="68" t="s">
        <v>48</v>
      </c>
      <c r="C936" s="67" t="n">
        <v>46219</v>
      </c>
      <c r="D936" s="1"/>
      <c r="E936" s="24" t="n">
        <f aca="false">+E935-F935</f>
        <v>0</v>
      </c>
      <c r="F936" s="24"/>
      <c r="G936" s="58" t="str">
        <f aca="false">IF(ISERR(F936/E936),"-",F936/E936)</f>
        <v>-</v>
      </c>
      <c r="H936" s="24"/>
      <c r="I936" s="24"/>
      <c r="J936" s="24"/>
      <c r="K936" s="24"/>
      <c r="L936" s="24" t="n">
        <f aca="false">SUM(H936:K936)</f>
        <v>0</v>
      </c>
      <c r="M936" s="58" t="str">
        <f aca="false">IF(ISERROR(1-(K936/L936)),"-",1-(K936/L936))</f>
        <v>-</v>
      </c>
      <c r="N936" s="59" t="str">
        <f aca="false">IF(ISERROR(L936/E936),"-",L936/E936)</f>
        <v>-</v>
      </c>
      <c r="O936" s="60" t="str">
        <f aca="false">IF(ISERROR(L936/E936),"-",L936/E936)</f>
        <v>-</v>
      </c>
      <c r="P936" s="60" t="n">
        <v>0.950000000000143</v>
      </c>
      <c r="Q936" s="60" t="n">
        <v>0.850000000000071</v>
      </c>
      <c r="R936" s="61"/>
      <c r="S936" s="1"/>
      <c r="T936" s="24" t="n">
        <f aca="false">+T935-U935</f>
        <v>0</v>
      </c>
      <c r="U936" s="24"/>
      <c r="V936" s="58" t="str">
        <f aca="false">IF(ISERR(U936/T936),"-",U936/T936)</f>
        <v>-</v>
      </c>
      <c r="W936" s="24"/>
      <c r="X936" s="24"/>
      <c r="Y936" s="24"/>
      <c r="Z936" s="24"/>
      <c r="AA936" s="24" t="n">
        <f aca="false">SUM(W936:Z936)</f>
        <v>0</v>
      </c>
      <c r="AB936" s="58" t="str">
        <f aca="false">IF(ISERROR(1-(Z936/AA936)),"-",1-(Z936/AA936))</f>
        <v>-</v>
      </c>
      <c r="AC936" s="59" t="str">
        <f aca="false">IF(ISERROR(AA936/T936),"-",AA936/T936)</f>
        <v>-</v>
      </c>
      <c r="AD936" s="60" t="str">
        <f aca="false">IF(ISERROR(AA936/T936),"-",AA936/T936)</f>
        <v>-</v>
      </c>
      <c r="AE936" s="60" t="n">
        <v>0.95</v>
      </c>
      <c r="AF936" s="60" t="n">
        <v>0.85</v>
      </c>
      <c r="AG936" s="61"/>
      <c r="AH936" s="1"/>
      <c r="AI936" s="1"/>
      <c r="AJ936" s="1"/>
      <c r="AK936" s="1"/>
    </row>
    <row r="937" customFormat="false" ht="14.25" hidden="false" customHeight="true" outlineLevel="0" collapsed="false">
      <c r="A937" s="1"/>
      <c r="B937" s="68" t="s">
        <v>48</v>
      </c>
      <c r="C937" s="67" t="n">
        <v>46220</v>
      </c>
      <c r="D937" s="1"/>
      <c r="E937" s="24" t="n">
        <f aca="false">+E936-F936</f>
        <v>0</v>
      </c>
      <c r="F937" s="24"/>
      <c r="G937" s="58" t="str">
        <f aca="false">IF(ISERR(F937/E937),"-",F937/E937)</f>
        <v>-</v>
      </c>
      <c r="H937" s="24"/>
      <c r="I937" s="24"/>
      <c r="J937" s="24"/>
      <c r="K937" s="24"/>
      <c r="L937" s="24" t="n">
        <f aca="false">SUM(H937:K937)</f>
        <v>0</v>
      </c>
      <c r="M937" s="58" t="str">
        <f aca="false">IF(ISERROR(1-(K937/L937)),"-",1-(K937/L937))</f>
        <v>-</v>
      </c>
      <c r="N937" s="59" t="str">
        <f aca="false">IF(ISERROR(L937/E937),"-",L937/E937)</f>
        <v>-</v>
      </c>
      <c r="O937" s="60" t="str">
        <f aca="false">IF(ISERROR(L937/E937),"-",L937/E937)</f>
        <v>-</v>
      </c>
      <c r="P937" s="60" t="n">
        <v>0.950000000000143</v>
      </c>
      <c r="Q937" s="60" t="n">
        <v>0.850000000000071</v>
      </c>
      <c r="R937" s="61"/>
      <c r="S937" s="1"/>
      <c r="T937" s="24" t="n">
        <f aca="false">+T936-U936</f>
        <v>0</v>
      </c>
      <c r="U937" s="24"/>
      <c r="V937" s="58" t="str">
        <f aca="false">IF(ISERR(U937/T937),"-",U937/T937)</f>
        <v>-</v>
      </c>
      <c r="W937" s="24"/>
      <c r="X937" s="24"/>
      <c r="Y937" s="24"/>
      <c r="Z937" s="24"/>
      <c r="AA937" s="24" t="n">
        <f aca="false">SUM(W937:Z937)</f>
        <v>0</v>
      </c>
      <c r="AB937" s="58" t="str">
        <f aca="false">IF(ISERROR(1-(Z937/AA937)),"-",1-(Z937/AA937))</f>
        <v>-</v>
      </c>
      <c r="AC937" s="59" t="str">
        <f aca="false">IF(ISERROR(AA937/T937),"-",AA937/T937)</f>
        <v>-</v>
      </c>
      <c r="AD937" s="60" t="str">
        <f aca="false">IF(ISERROR(AA937/T937),"-",AA937/T937)</f>
        <v>-</v>
      </c>
      <c r="AE937" s="60" t="n">
        <v>0.95</v>
      </c>
      <c r="AF937" s="60" t="n">
        <v>0.85</v>
      </c>
      <c r="AG937" s="61"/>
      <c r="AH937" s="1"/>
      <c r="AI937" s="1"/>
      <c r="AJ937" s="1"/>
      <c r="AK937" s="1"/>
    </row>
    <row r="938" customFormat="false" ht="14.25" hidden="false" customHeight="true" outlineLevel="0" collapsed="false">
      <c r="A938" s="1"/>
      <c r="B938" s="68" t="s">
        <v>48</v>
      </c>
      <c r="C938" s="67" t="n">
        <v>46221</v>
      </c>
      <c r="D938" s="1"/>
      <c r="E938" s="24" t="n">
        <f aca="false">+E937-F937</f>
        <v>0</v>
      </c>
      <c r="F938" s="24"/>
      <c r="G938" s="58" t="str">
        <f aca="false">IF(ISERR(F938/E938),"-",F938/E938)</f>
        <v>-</v>
      </c>
      <c r="H938" s="24"/>
      <c r="I938" s="24"/>
      <c r="J938" s="24"/>
      <c r="K938" s="24"/>
      <c r="L938" s="24" t="n">
        <f aca="false">SUM(H938:K938)</f>
        <v>0</v>
      </c>
      <c r="M938" s="58" t="str">
        <f aca="false">IF(ISERROR(1-(K938/L938)),"-",1-(K938/L938))</f>
        <v>-</v>
      </c>
      <c r="N938" s="59" t="str">
        <f aca="false">IF(ISERROR(L938/E938),"-",L938/E938)</f>
        <v>-</v>
      </c>
      <c r="O938" s="60" t="str">
        <f aca="false">IF(ISERROR(L938/E938),"-",L938/E938)</f>
        <v>-</v>
      </c>
      <c r="P938" s="60" t="n">
        <v>0.950000000000143</v>
      </c>
      <c r="Q938" s="60" t="n">
        <v>0.850000000000072</v>
      </c>
      <c r="R938" s="61"/>
      <c r="S938" s="1"/>
      <c r="T938" s="24" t="n">
        <f aca="false">+T937-U937</f>
        <v>0</v>
      </c>
      <c r="U938" s="24"/>
      <c r="V938" s="58" t="str">
        <f aca="false">IF(ISERR(U938/T938),"-",U938/T938)</f>
        <v>-</v>
      </c>
      <c r="W938" s="24"/>
      <c r="X938" s="24"/>
      <c r="Y938" s="24"/>
      <c r="Z938" s="24"/>
      <c r="AA938" s="24" t="n">
        <f aca="false">SUM(W938:Z938)</f>
        <v>0</v>
      </c>
      <c r="AB938" s="58" t="str">
        <f aca="false">IF(ISERROR(1-(Z938/AA938)),"-",1-(Z938/AA938))</f>
        <v>-</v>
      </c>
      <c r="AC938" s="59" t="str">
        <f aca="false">IF(ISERROR(AA938/T938),"-",AA938/T938)</f>
        <v>-</v>
      </c>
      <c r="AD938" s="60" t="str">
        <f aca="false">IF(ISERROR(AA938/T938),"-",AA938/T938)</f>
        <v>-</v>
      </c>
      <c r="AE938" s="60" t="n">
        <v>0.95</v>
      </c>
      <c r="AF938" s="60" t="n">
        <v>0.85</v>
      </c>
      <c r="AG938" s="61"/>
      <c r="AH938" s="1"/>
      <c r="AI938" s="1"/>
      <c r="AJ938" s="1"/>
      <c r="AK938" s="1"/>
    </row>
    <row r="939" customFormat="false" ht="14.25" hidden="false" customHeight="true" outlineLevel="0" collapsed="false">
      <c r="A939" s="1"/>
      <c r="B939" s="68" t="s">
        <v>48</v>
      </c>
      <c r="C939" s="67" t="n">
        <v>46222</v>
      </c>
      <c r="D939" s="1"/>
      <c r="E939" s="24" t="n">
        <f aca="false">+E938-F938</f>
        <v>0</v>
      </c>
      <c r="F939" s="24"/>
      <c r="G939" s="58" t="str">
        <f aca="false">IF(ISERR(F939/E939),"-",F939/E939)</f>
        <v>-</v>
      </c>
      <c r="H939" s="24"/>
      <c r="I939" s="24"/>
      <c r="J939" s="24"/>
      <c r="K939" s="24"/>
      <c r="L939" s="24" t="n">
        <f aca="false">SUM(H939:K939)</f>
        <v>0</v>
      </c>
      <c r="M939" s="58" t="str">
        <f aca="false">IF(ISERROR(1-(K939/L939)),"-",1-(K939/L939))</f>
        <v>-</v>
      </c>
      <c r="N939" s="59" t="str">
        <f aca="false">IF(ISERROR(L939/E939),"-",L939/E939)</f>
        <v>-</v>
      </c>
      <c r="O939" s="60" t="str">
        <f aca="false">IF(ISERROR(L939/E939),"-",L939/E939)</f>
        <v>-</v>
      </c>
      <c r="P939" s="60" t="n">
        <v>0.950000000000143</v>
      </c>
      <c r="Q939" s="60" t="n">
        <v>0.850000000000072</v>
      </c>
      <c r="R939" s="61"/>
      <c r="S939" s="1"/>
      <c r="T939" s="24" t="n">
        <f aca="false">+T938-U938</f>
        <v>0</v>
      </c>
      <c r="U939" s="24"/>
      <c r="V939" s="58" t="str">
        <f aca="false">IF(ISERR(U939/T939),"-",U939/T939)</f>
        <v>-</v>
      </c>
      <c r="W939" s="24"/>
      <c r="X939" s="24"/>
      <c r="Y939" s="24"/>
      <c r="Z939" s="24"/>
      <c r="AA939" s="24" t="n">
        <f aca="false">SUM(W939:Z939)</f>
        <v>0</v>
      </c>
      <c r="AB939" s="58" t="str">
        <f aca="false">IF(ISERROR(1-(Z939/AA939)),"-",1-(Z939/AA939))</f>
        <v>-</v>
      </c>
      <c r="AC939" s="59" t="str">
        <f aca="false">IF(ISERROR(AA939/T939),"-",AA939/T939)</f>
        <v>-</v>
      </c>
      <c r="AD939" s="60" t="str">
        <f aca="false">IF(ISERROR(AA939/T939),"-",AA939/T939)</f>
        <v>-</v>
      </c>
      <c r="AE939" s="60" t="n">
        <v>0.95</v>
      </c>
      <c r="AF939" s="60" t="n">
        <v>0.85</v>
      </c>
      <c r="AG939" s="61"/>
      <c r="AH939" s="1"/>
      <c r="AI939" s="1"/>
      <c r="AJ939" s="1"/>
      <c r="AK939" s="1"/>
    </row>
    <row r="940" customFormat="false" ht="14.25" hidden="false" customHeight="true" outlineLevel="0" collapsed="false">
      <c r="A940" s="1"/>
      <c r="B940" s="68" t="s">
        <v>48</v>
      </c>
      <c r="C940" s="67" t="n">
        <v>46223</v>
      </c>
      <c r="D940" s="1"/>
      <c r="E940" s="24" t="n">
        <f aca="false">+E939-F939</f>
        <v>0</v>
      </c>
      <c r="F940" s="24"/>
      <c r="G940" s="58" t="str">
        <f aca="false">IF(ISERR(F940/E940),"-",F940/E940)</f>
        <v>-</v>
      </c>
      <c r="H940" s="24"/>
      <c r="I940" s="24"/>
      <c r="J940" s="24"/>
      <c r="K940" s="24"/>
      <c r="L940" s="24" t="n">
        <f aca="false">SUM(H940:K940)</f>
        <v>0</v>
      </c>
      <c r="M940" s="58" t="str">
        <f aca="false">IF(ISERROR(1-(K940/L940)),"-",1-(K940/L940))</f>
        <v>-</v>
      </c>
      <c r="N940" s="59" t="str">
        <f aca="false">IF(ISERROR(L940/E940),"-",L940/E940)</f>
        <v>-</v>
      </c>
      <c r="O940" s="60" t="str">
        <f aca="false">IF(ISERROR(L940/E940),"-",L940/E940)</f>
        <v>-</v>
      </c>
      <c r="P940" s="60" t="n">
        <v>0.950000000000143</v>
      </c>
      <c r="Q940" s="60" t="n">
        <v>0.850000000000072</v>
      </c>
      <c r="R940" s="61"/>
      <c r="S940" s="1"/>
      <c r="T940" s="24" t="n">
        <f aca="false">+T939-U939</f>
        <v>0</v>
      </c>
      <c r="U940" s="24"/>
      <c r="V940" s="58" t="str">
        <f aca="false">IF(ISERR(U940/T940),"-",U940/T940)</f>
        <v>-</v>
      </c>
      <c r="W940" s="24"/>
      <c r="X940" s="24"/>
      <c r="Y940" s="24"/>
      <c r="Z940" s="24"/>
      <c r="AA940" s="24" t="n">
        <f aca="false">SUM(W940:Z940)</f>
        <v>0</v>
      </c>
      <c r="AB940" s="58" t="str">
        <f aca="false">IF(ISERROR(1-(Z940/AA940)),"-",1-(Z940/AA940))</f>
        <v>-</v>
      </c>
      <c r="AC940" s="59" t="str">
        <f aca="false">IF(ISERROR(AA940/T940),"-",AA940/T940)</f>
        <v>-</v>
      </c>
      <c r="AD940" s="60" t="str">
        <f aca="false">IF(ISERROR(AA940/T940),"-",AA940/T940)</f>
        <v>-</v>
      </c>
      <c r="AE940" s="60" t="n">
        <v>0.95</v>
      </c>
      <c r="AF940" s="60" t="n">
        <v>0.85</v>
      </c>
      <c r="AG940" s="61"/>
      <c r="AH940" s="1"/>
      <c r="AI940" s="1"/>
      <c r="AJ940" s="1"/>
      <c r="AK940" s="1"/>
    </row>
    <row r="941" customFormat="false" ht="14.25" hidden="false" customHeight="true" outlineLevel="0" collapsed="false">
      <c r="A941" s="1"/>
      <c r="B941" s="68" t="s">
        <v>48</v>
      </c>
      <c r="C941" s="67" t="n">
        <v>46224</v>
      </c>
      <c r="D941" s="1"/>
      <c r="E941" s="24" t="n">
        <f aca="false">+E940-F940</f>
        <v>0</v>
      </c>
      <c r="F941" s="24"/>
      <c r="G941" s="58" t="str">
        <f aca="false">IF(ISERR(F941/E941),"-",F941/E941)</f>
        <v>-</v>
      </c>
      <c r="H941" s="24"/>
      <c r="I941" s="24"/>
      <c r="J941" s="24"/>
      <c r="K941" s="24"/>
      <c r="L941" s="24" t="n">
        <f aca="false">SUM(H941:K941)</f>
        <v>0</v>
      </c>
      <c r="M941" s="58" t="str">
        <f aca="false">IF(ISERROR(1-(K941/L941)),"-",1-(K941/L941))</f>
        <v>-</v>
      </c>
      <c r="N941" s="59" t="str">
        <f aca="false">IF(ISERROR(L941/E941),"-",L941/E941)</f>
        <v>-</v>
      </c>
      <c r="O941" s="60" t="str">
        <f aca="false">IF(ISERROR(L941/E941),"-",L941/E941)</f>
        <v>-</v>
      </c>
      <c r="P941" s="60" t="n">
        <v>0.950000000000143</v>
      </c>
      <c r="Q941" s="60" t="n">
        <v>0.850000000000072</v>
      </c>
      <c r="R941" s="61"/>
      <c r="S941" s="1"/>
      <c r="T941" s="24" t="n">
        <f aca="false">+T940-U940</f>
        <v>0</v>
      </c>
      <c r="U941" s="24"/>
      <c r="V941" s="58" t="str">
        <f aca="false">IF(ISERR(U941/T941),"-",U941/T941)</f>
        <v>-</v>
      </c>
      <c r="W941" s="24"/>
      <c r="X941" s="24"/>
      <c r="Y941" s="24"/>
      <c r="Z941" s="24"/>
      <c r="AA941" s="24" t="n">
        <f aca="false">SUM(W941:Z941)</f>
        <v>0</v>
      </c>
      <c r="AB941" s="58" t="str">
        <f aca="false">IF(ISERROR(1-(Z941/AA941)),"-",1-(Z941/AA941))</f>
        <v>-</v>
      </c>
      <c r="AC941" s="59" t="str">
        <f aca="false">IF(ISERROR(AA941/T941),"-",AA941/T941)</f>
        <v>-</v>
      </c>
      <c r="AD941" s="60" t="str">
        <f aca="false">IF(ISERROR(AA941/T941),"-",AA941/T941)</f>
        <v>-</v>
      </c>
      <c r="AE941" s="60" t="n">
        <v>0.95</v>
      </c>
      <c r="AF941" s="60" t="n">
        <v>0.85</v>
      </c>
      <c r="AG941" s="61"/>
      <c r="AH941" s="1"/>
      <c r="AI941" s="1"/>
      <c r="AJ941" s="1"/>
      <c r="AK941" s="1"/>
    </row>
    <row r="942" customFormat="false" ht="14.25" hidden="false" customHeight="true" outlineLevel="0" collapsed="false">
      <c r="A942" s="1"/>
      <c r="B942" s="68" t="s">
        <v>48</v>
      </c>
      <c r="C942" s="67" t="n">
        <v>46225</v>
      </c>
      <c r="D942" s="1"/>
      <c r="E942" s="24" t="n">
        <f aca="false">+E941-F941</f>
        <v>0</v>
      </c>
      <c r="F942" s="24"/>
      <c r="G942" s="58" t="str">
        <f aca="false">IF(ISERR(F942/E942),"-",F942/E942)</f>
        <v>-</v>
      </c>
      <c r="H942" s="24"/>
      <c r="I942" s="24"/>
      <c r="J942" s="24"/>
      <c r="K942" s="24"/>
      <c r="L942" s="24" t="n">
        <f aca="false">SUM(H942:K942)</f>
        <v>0</v>
      </c>
      <c r="M942" s="58" t="str">
        <f aca="false">IF(ISERROR(1-(K942/L942)),"-",1-(K942/L942))</f>
        <v>-</v>
      </c>
      <c r="N942" s="59" t="str">
        <f aca="false">IF(ISERROR(L942/E942),"-",L942/E942)</f>
        <v>-</v>
      </c>
      <c r="O942" s="60" t="str">
        <f aca="false">IF(ISERROR(L942/E942),"-",L942/E942)</f>
        <v>-</v>
      </c>
      <c r="P942" s="60" t="n">
        <v>0.950000000000144</v>
      </c>
      <c r="Q942" s="60" t="n">
        <v>0.850000000000072</v>
      </c>
      <c r="R942" s="61"/>
      <c r="S942" s="1"/>
      <c r="T942" s="24" t="n">
        <f aca="false">+T941-U941</f>
        <v>0</v>
      </c>
      <c r="U942" s="24"/>
      <c r="V942" s="58" t="str">
        <f aca="false">IF(ISERR(U942/T942),"-",U942/T942)</f>
        <v>-</v>
      </c>
      <c r="W942" s="24"/>
      <c r="X942" s="24"/>
      <c r="Y942" s="24"/>
      <c r="Z942" s="24"/>
      <c r="AA942" s="24" t="n">
        <f aca="false">SUM(W942:Z942)</f>
        <v>0</v>
      </c>
      <c r="AB942" s="58" t="str">
        <f aca="false">IF(ISERROR(1-(Z942/AA942)),"-",1-(Z942/AA942))</f>
        <v>-</v>
      </c>
      <c r="AC942" s="59" t="str">
        <f aca="false">IF(ISERROR(AA942/T942),"-",AA942/T942)</f>
        <v>-</v>
      </c>
      <c r="AD942" s="60" t="str">
        <f aca="false">IF(ISERROR(AA942/T942),"-",AA942/T942)</f>
        <v>-</v>
      </c>
      <c r="AE942" s="60" t="n">
        <v>0.95</v>
      </c>
      <c r="AF942" s="60" t="n">
        <v>0.85</v>
      </c>
      <c r="AG942" s="61"/>
      <c r="AH942" s="1"/>
      <c r="AI942" s="1"/>
      <c r="AJ942" s="1"/>
      <c r="AK942" s="1"/>
    </row>
    <row r="943" customFormat="false" ht="14.25" hidden="false" customHeight="true" outlineLevel="0" collapsed="false">
      <c r="A943" s="1"/>
      <c r="B943" s="68" t="s">
        <v>48</v>
      </c>
      <c r="C943" s="67" t="n">
        <v>46226</v>
      </c>
      <c r="D943" s="1"/>
      <c r="E943" s="24" t="n">
        <f aca="false">+E942-F942</f>
        <v>0</v>
      </c>
      <c r="F943" s="24"/>
      <c r="G943" s="58" t="str">
        <f aca="false">IF(ISERR(F943/E943),"-",F943/E943)</f>
        <v>-</v>
      </c>
      <c r="H943" s="24"/>
      <c r="I943" s="24"/>
      <c r="J943" s="24"/>
      <c r="K943" s="24"/>
      <c r="L943" s="24" t="n">
        <f aca="false">SUM(H943:K943)</f>
        <v>0</v>
      </c>
      <c r="M943" s="58" t="str">
        <f aca="false">IF(ISERROR(1-(K943/L943)),"-",1-(K943/L943))</f>
        <v>-</v>
      </c>
      <c r="N943" s="59" t="str">
        <f aca="false">IF(ISERROR(L943/E943),"-",L943/E943)</f>
        <v>-</v>
      </c>
      <c r="O943" s="60" t="str">
        <f aca="false">IF(ISERROR(L943/E943),"-",L943/E943)</f>
        <v>-</v>
      </c>
      <c r="P943" s="60" t="n">
        <v>0.950000000000144</v>
      </c>
      <c r="Q943" s="60" t="n">
        <v>0.850000000000072</v>
      </c>
      <c r="R943" s="61"/>
      <c r="S943" s="1"/>
      <c r="T943" s="24" t="n">
        <f aca="false">+T942-U942</f>
        <v>0</v>
      </c>
      <c r="U943" s="24"/>
      <c r="V943" s="58" t="str">
        <f aca="false">IF(ISERR(U943/T943),"-",U943/T943)</f>
        <v>-</v>
      </c>
      <c r="W943" s="24"/>
      <c r="X943" s="24"/>
      <c r="Y943" s="24"/>
      <c r="Z943" s="24"/>
      <c r="AA943" s="24" t="n">
        <f aca="false">SUM(W943:Z943)</f>
        <v>0</v>
      </c>
      <c r="AB943" s="58" t="str">
        <f aca="false">IF(ISERROR(1-(Z943/AA943)),"-",1-(Z943/AA943))</f>
        <v>-</v>
      </c>
      <c r="AC943" s="59" t="str">
        <f aca="false">IF(ISERROR(AA943/T943),"-",AA943/T943)</f>
        <v>-</v>
      </c>
      <c r="AD943" s="60" t="str">
        <f aca="false">IF(ISERROR(AA943/T943),"-",AA943/T943)</f>
        <v>-</v>
      </c>
      <c r="AE943" s="60" t="n">
        <v>0.95</v>
      </c>
      <c r="AF943" s="60" t="n">
        <v>0.85</v>
      </c>
      <c r="AG943" s="61"/>
      <c r="AH943" s="1"/>
      <c r="AI943" s="1"/>
      <c r="AJ943" s="1"/>
      <c r="AK943" s="1"/>
    </row>
    <row r="944" customFormat="false" ht="14.25" hidden="false" customHeight="true" outlineLevel="0" collapsed="false">
      <c r="A944" s="1"/>
      <c r="B944" s="68" t="s">
        <v>48</v>
      </c>
      <c r="C944" s="67" t="n">
        <v>46227</v>
      </c>
      <c r="D944" s="1"/>
      <c r="E944" s="24" t="n">
        <f aca="false">+E943-F943</f>
        <v>0</v>
      </c>
      <c r="F944" s="24"/>
      <c r="G944" s="58" t="str">
        <f aca="false">IF(ISERR(F944/E944),"-",F944/E944)</f>
        <v>-</v>
      </c>
      <c r="H944" s="24"/>
      <c r="I944" s="24"/>
      <c r="J944" s="24"/>
      <c r="K944" s="24"/>
      <c r="L944" s="24" t="n">
        <f aca="false">SUM(H944:K944)</f>
        <v>0</v>
      </c>
      <c r="M944" s="58" t="str">
        <f aca="false">IF(ISERROR(1-(K944/L944)),"-",1-(K944/L944))</f>
        <v>-</v>
      </c>
      <c r="N944" s="59" t="str">
        <f aca="false">IF(ISERROR(L944/E944),"-",L944/E944)</f>
        <v>-</v>
      </c>
      <c r="O944" s="60" t="str">
        <f aca="false">IF(ISERROR(L944/E944),"-",L944/E944)</f>
        <v>-</v>
      </c>
      <c r="P944" s="60" t="n">
        <v>0.950000000000144</v>
      </c>
      <c r="Q944" s="60" t="n">
        <v>0.850000000000072</v>
      </c>
      <c r="R944" s="61"/>
      <c r="S944" s="1"/>
      <c r="T944" s="24" t="n">
        <f aca="false">+T943-U943</f>
        <v>0</v>
      </c>
      <c r="U944" s="24"/>
      <c r="V944" s="58" t="str">
        <f aca="false">IF(ISERR(U944/T944),"-",U944/T944)</f>
        <v>-</v>
      </c>
      <c r="W944" s="24"/>
      <c r="X944" s="24"/>
      <c r="Y944" s="24"/>
      <c r="Z944" s="24"/>
      <c r="AA944" s="24" t="n">
        <f aca="false">SUM(W944:Z944)</f>
        <v>0</v>
      </c>
      <c r="AB944" s="58" t="str">
        <f aca="false">IF(ISERROR(1-(Z944/AA944)),"-",1-(Z944/AA944))</f>
        <v>-</v>
      </c>
      <c r="AC944" s="59" t="str">
        <f aca="false">IF(ISERROR(AA944/T944),"-",AA944/T944)</f>
        <v>-</v>
      </c>
      <c r="AD944" s="60" t="str">
        <f aca="false">IF(ISERROR(AA944/T944),"-",AA944/T944)</f>
        <v>-</v>
      </c>
      <c r="AE944" s="60" t="n">
        <v>0.95</v>
      </c>
      <c r="AF944" s="60" t="n">
        <v>0.85</v>
      </c>
      <c r="AG944" s="61"/>
      <c r="AH944" s="1"/>
      <c r="AI944" s="1"/>
      <c r="AJ944" s="1"/>
      <c r="AK944" s="1"/>
    </row>
    <row r="945" customFormat="false" ht="14.25" hidden="false" customHeight="true" outlineLevel="0" collapsed="false">
      <c r="A945" s="1"/>
      <c r="B945" s="68" t="s">
        <v>48</v>
      </c>
      <c r="C945" s="67" t="n">
        <v>46228</v>
      </c>
      <c r="D945" s="1"/>
      <c r="E945" s="24" t="n">
        <f aca="false">+E944-F944</f>
        <v>0</v>
      </c>
      <c r="F945" s="24"/>
      <c r="G945" s="58" t="str">
        <f aca="false">IF(ISERR(F945/E945),"-",F945/E945)</f>
        <v>-</v>
      </c>
      <c r="H945" s="24"/>
      <c r="I945" s="24"/>
      <c r="J945" s="24"/>
      <c r="K945" s="24"/>
      <c r="L945" s="24" t="n">
        <f aca="false">SUM(H945:K945)</f>
        <v>0</v>
      </c>
      <c r="M945" s="58" t="str">
        <f aca="false">IF(ISERROR(1-(K945/L945)),"-",1-(K945/L945))</f>
        <v>-</v>
      </c>
      <c r="N945" s="59" t="str">
        <f aca="false">IF(ISERROR(L945/E945),"-",L945/E945)</f>
        <v>-</v>
      </c>
      <c r="O945" s="60" t="str">
        <f aca="false">IF(ISERROR(L945/E945),"-",L945/E945)</f>
        <v>-</v>
      </c>
      <c r="P945" s="60" t="n">
        <v>0.950000000000144</v>
      </c>
      <c r="Q945" s="60" t="n">
        <v>0.850000000000072</v>
      </c>
      <c r="R945" s="61"/>
      <c r="S945" s="1"/>
      <c r="T945" s="24" t="n">
        <f aca="false">+T944-U944</f>
        <v>0</v>
      </c>
      <c r="U945" s="24"/>
      <c r="V945" s="58" t="str">
        <f aca="false">IF(ISERR(U945/T945),"-",U945/T945)</f>
        <v>-</v>
      </c>
      <c r="W945" s="24"/>
      <c r="X945" s="24"/>
      <c r="Y945" s="24"/>
      <c r="Z945" s="24"/>
      <c r="AA945" s="24" t="n">
        <f aca="false">SUM(W945:Z945)</f>
        <v>0</v>
      </c>
      <c r="AB945" s="58" t="str">
        <f aca="false">IF(ISERROR(1-(Z945/AA945)),"-",1-(Z945/AA945))</f>
        <v>-</v>
      </c>
      <c r="AC945" s="59" t="str">
        <f aca="false">IF(ISERROR(AA945/T945),"-",AA945/T945)</f>
        <v>-</v>
      </c>
      <c r="AD945" s="60" t="str">
        <f aca="false">IF(ISERROR(AA945/T945),"-",AA945/T945)</f>
        <v>-</v>
      </c>
      <c r="AE945" s="60" t="n">
        <v>0.95</v>
      </c>
      <c r="AF945" s="60" t="n">
        <v>0.85</v>
      </c>
      <c r="AG945" s="61"/>
      <c r="AH945" s="1"/>
      <c r="AI945" s="1"/>
      <c r="AJ945" s="1"/>
      <c r="AK945" s="1"/>
    </row>
    <row r="946" customFormat="false" ht="14.25" hidden="false" customHeight="true" outlineLevel="0" collapsed="false">
      <c r="A946" s="1"/>
      <c r="B946" s="68" t="s">
        <v>48</v>
      </c>
      <c r="C946" s="67" t="n">
        <v>46229</v>
      </c>
      <c r="D946" s="1"/>
      <c r="E946" s="24" t="n">
        <f aca="false">+E945-F945</f>
        <v>0</v>
      </c>
      <c r="F946" s="24"/>
      <c r="G946" s="58" t="str">
        <f aca="false">IF(ISERR(F946/E946),"-",F946/E946)</f>
        <v>-</v>
      </c>
      <c r="H946" s="24"/>
      <c r="I946" s="24"/>
      <c r="J946" s="24"/>
      <c r="K946" s="24"/>
      <c r="L946" s="24" t="n">
        <f aca="false">SUM(H946:K946)</f>
        <v>0</v>
      </c>
      <c r="M946" s="58" t="str">
        <f aca="false">IF(ISERROR(1-(K946/L946)),"-",1-(K946/L946))</f>
        <v>-</v>
      </c>
      <c r="N946" s="59" t="str">
        <f aca="false">IF(ISERROR(L946/E946),"-",L946/E946)</f>
        <v>-</v>
      </c>
      <c r="O946" s="60" t="str">
        <f aca="false">IF(ISERROR(L946/E946),"-",L946/E946)</f>
        <v>-</v>
      </c>
      <c r="P946" s="60" t="n">
        <v>0.950000000000144</v>
      </c>
      <c r="Q946" s="60" t="n">
        <v>0.850000000000072</v>
      </c>
      <c r="R946" s="61"/>
      <c r="S946" s="1"/>
      <c r="T946" s="24" t="n">
        <f aca="false">+T945-U945</f>
        <v>0</v>
      </c>
      <c r="U946" s="24"/>
      <c r="V946" s="58" t="str">
        <f aca="false">IF(ISERR(U946/T946),"-",U946/T946)</f>
        <v>-</v>
      </c>
      <c r="W946" s="24"/>
      <c r="X946" s="24"/>
      <c r="Y946" s="24"/>
      <c r="Z946" s="24"/>
      <c r="AA946" s="24" t="n">
        <f aca="false">SUM(W946:Z946)</f>
        <v>0</v>
      </c>
      <c r="AB946" s="58" t="str">
        <f aca="false">IF(ISERROR(1-(Z946/AA946)),"-",1-(Z946/AA946))</f>
        <v>-</v>
      </c>
      <c r="AC946" s="59" t="str">
        <f aca="false">IF(ISERROR(AA946/T946),"-",AA946/T946)</f>
        <v>-</v>
      </c>
      <c r="AD946" s="60" t="str">
        <f aca="false">IF(ISERROR(AA946/T946),"-",AA946/T946)</f>
        <v>-</v>
      </c>
      <c r="AE946" s="60" t="n">
        <v>0.95</v>
      </c>
      <c r="AF946" s="60" t="n">
        <v>0.85</v>
      </c>
      <c r="AG946" s="61"/>
      <c r="AH946" s="1"/>
      <c r="AI946" s="1"/>
      <c r="AJ946" s="1"/>
      <c r="AK946" s="1"/>
    </row>
    <row r="947" customFormat="false" ht="14.25" hidden="false" customHeight="true" outlineLevel="0" collapsed="false">
      <c r="A947" s="1"/>
      <c r="B947" s="68" t="s">
        <v>48</v>
      </c>
      <c r="C947" s="67" t="n">
        <v>46230</v>
      </c>
      <c r="D947" s="1"/>
      <c r="E947" s="24" t="n">
        <f aca="false">+E946-F946</f>
        <v>0</v>
      </c>
      <c r="F947" s="24"/>
      <c r="G947" s="58" t="str">
        <f aca="false">IF(ISERR(F947/E947),"-",F947/E947)</f>
        <v>-</v>
      </c>
      <c r="H947" s="24"/>
      <c r="I947" s="24"/>
      <c r="J947" s="24"/>
      <c r="K947" s="24"/>
      <c r="L947" s="24" t="n">
        <f aca="false">SUM(H947:K947)</f>
        <v>0</v>
      </c>
      <c r="M947" s="58" t="str">
        <f aca="false">IF(ISERROR(1-(K947/L947)),"-",1-(K947/L947))</f>
        <v>-</v>
      </c>
      <c r="N947" s="59" t="str">
        <f aca="false">IF(ISERROR(L947/E947),"-",L947/E947)</f>
        <v>-</v>
      </c>
      <c r="O947" s="60" t="str">
        <f aca="false">IF(ISERROR(L947/E947),"-",L947/E947)</f>
        <v>-</v>
      </c>
      <c r="P947" s="60" t="n">
        <v>0.950000000000144</v>
      </c>
      <c r="Q947" s="60" t="n">
        <v>0.850000000000072</v>
      </c>
      <c r="R947" s="61"/>
      <c r="S947" s="1"/>
      <c r="T947" s="24" t="n">
        <f aca="false">+T946-U946</f>
        <v>0</v>
      </c>
      <c r="U947" s="24"/>
      <c r="V947" s="58" t="str">
        <f aca="false">IF(ISERR(U947/T947),"-",U947/T947)</f>
        <v>-</v>
      </c>
      <c r="W947" s="24"/>
      <c r="X947" s="24"/>
      <c r="Y947" s="24"/>
      <c r="Z947" s="24"/>
      <c r="AA947" s="24" t="n">
        <f aca="false">SUM(W947:Z947)</f>
        <v>0</v>
      </c>
      <c r="AB947" s="58" t="str">
        <f aca="false">IF(ISERROR(1-(Z947/AA947)),"-",1-(Z947/AA947))</f>
        <v>-</v>
      </c>
      <c r="AC947" s="59" t="str">
        <f aca="false">IF(ISERROR(AA947/T947),"-",AA947/T947)</f>
        <v>-</v>
      </c>
      <c r="AD947" s="60" t="str">
        <f aca="false">IF(ISERROR(AA947/T947),"-",AA947/T947)</f>
        <v>-</v>
      </c>
      <c r="AE947" s="60" t="n">
        <v>0.95</v>
      </c>
      <c r="AF947" s="60" t="n">
        <v>0.85</v>
      </c>
      <c r="AG947" s="61"/>
      <c r="AH947" s="1"/>
      <c r="AI947" s="1"/>
      <c r="AJ947" s="1"/>
      <c r="AK947" s="1"/>
    </row>
    <row r="948" customFormat="false" ht="14.25" hidden="false" customHeight="true" outlineLevel="0" collapsed="false">
      <c r="A948" s="1"/>
      <c r="B948" s="68" t="s">
        <v>48</v>
      </c>
      <c r="C948" s="67" t="n">
        <v>46231</v>
      </c>
      <c r="D948" s="1"/>
      <c r="E948" s="24" t="n">
        <f aca="false">+E947-F947</f>
        <v>0</v>
      </c>
      <c r="F948" s="24"/>
      <c r="G948" s="58" t="str">
        <f aca="false">IF(ISERR(F948/E948),"-",F948/E948)</f>
        <v>-</v>
      </c>
      <c r="H948" s="24"/>
      <c r="I948" s="24"/>
      <c r="J948" s="24"/>
      <c r="K948" s="24"/>
      <c r="L948" s="24" t="n">
        <f aca="false">SUM(H948:K948)</f>
        <v>0</v>
      </c>
      <c r="M948" s="58" t="str">
        <f aca="false">IF(ISERROR(1-(K948/L948)),"-",1-(K948/L948))</f>
        <v>-</v>
      </c>
      <c r="N948" s="59" t="str">
        <f aca="false">IF(ISERROR(L948/E948),"-",L948/E948)</f>
        <v>-</v>
      </c>
      <c r="O948" s="60" t="str">
        <f aca="false">IF(ISERROR(L948/E948),"-",L948/E948)</f>
        <v>-</v>
      </c>
      <c r="P948" s="60" t="n">
        <v>0.950000000000144</v>
      </c>
      <c r="Q948" s="60" t="n">
        <v>0.850000000000072</v>
      </c>
      <c r="R948" s="61"/>
      <c r="S948" s="1"/>
      <c r="T948" s="24" t="n">
        <f aca="false">+T947-U947</f>
        <v>0</v>
      </c>
      <c r="U948" s="24"/>
      <c r="V948" s="58" t="str">
        <f aca="false">IF(ISERR(U948/T948),"-",U948/T948)</f>
        <v>-</v>
      </c>
      <c r="W948" s="24"/>
      <c r="X948" s="24"/>
      <c r="Y948" s="24"/>
      <c r="Z948" s="24"/>
      <c r="AA948" s="24" t="n">
        <f aca="false">SUM(W948:Z948)</f>
        <v>0</v>
      </c>
      <c r="AB948" s="58" t="str">
        <f aca="false">IF(ISERROR(1-(Z948/AA948)),"-",1-(Z948/AA948))</f>
        <v>-</v>
      </c>
      <c r="AC948" s="59" t="str">
        <f aca="false">IF(ISERROR(AA948/T948),"-",AA948/T948)</f>
        <v>-</v>
      </c>
      <c r="AD948" s="60" t="str">
        <f aca="false">IF(ISERROR(AA948/T948),"-",AA948/T948)</f>
        <v>-</v>
      </c>
      <c r="AE948" s="60" t="n">
        <v>0.95</v>
      </c>
      <c r="AF948" s="60" t="n">
        <v>0.85</v>
      </c>
      <c r="AG948" s="61"/>
      <c r="AH948" s="1"/>
      <c r="AI948" s="1"/>
      <c r="AJ948" s="1"/>
      <c r="AK948" s="1"/>
    </row>
    <row r="949" customFormat="false" ht="14.25" hidden="false" customHeight="true" outlineLevel="0" collapsed="false">
      <c r="A949" s="1"/>
      <c r="B949" s="68" t="s">
        <v>48</v>
      </c>
      <c r="C949" s="67" t="n">
        <v>46232</v>
      </c>
      <c r="D949" s="1"/>
      <c r="E949" s="24" t="n">
        <f aca="false">+E948-F948</f>
        <v>0</v>
      </c>
      <c r="F949" s="24"/>
      <c r="G949" s="58" t="str">
        <f aca="false">IF(ISERR(F949/E949),"-",F949/E949)</f>
        <v>-</v>
      </c>
      <c r="H949" s="24"/>
      <c r="I949" s="24"/>
      <c r="J949" s="24"/>
      <c r="K949" s="24"/>
      <c r="L949" s="24" t="n">
        <f aca="false">SUM(H949:K949)</f>
        <v>0</v>
      </c>
      <c r="M949" s="58" t="str">
        <f aca="false">IF(ISERROR(1-(K949/L949)),"-",1-(K949/L949))</f>
        <v>-</v>
      </c>
      <c r="N949" s="59" t="str">
        <f aca="false">IF(ISERROR(L949/E949),"-",L949/E949)</f>
        <v>-</v>
      </c>
      <c r="O949" s="60" t="str">
        <f aca="false">IF(ISERROR(L949/E949),"-",L949/E949)</f>
        <v>-</v>
      </c>
      <c r="P949" s="60" t="n">
        <v>0.950000000000145</v>
      </c>
      <c r="Q949" s="60" t="n">
        <v>0.850000000000072</v>
      </c>
      <c r="R949" s="61"/>
      <c r="S949" s="1"/>
      <c r="T949" s="24" t="n">
        <f aca="false">+T948-U948</f>
        <v>0</v>
      </c>
      <c r="U949" s="24"/>
      <c r="V949" s="58" t="str">
        <f aca="false">IF(ISERR(U949/T949),"-",U949/T949)</f>
        <v>-</v>
      </c>
      <c r="W949" s="24"/>
      <c r="X949" s="24"/>
      <c r="Y949" s="24"/>
      <c r="Z949" s="24"/>
      <c r="AA949" s="24" t="n">
        <f aca="false">SUM(W949:Z949)</f>
        <v>0</v>
      </c>
      <c r="AB949" s="58" t="str">
        <f aca="false">IF(ISERROR(1-(Z949/AA949)),"-",1-(Z949/AA949))</f>
        <v>-</v>
      </c>
      <c r="AC949" s="59" t="str">
        <f aca="false">IF(ISERROR(AA949/T949),"-",AA949/T949)</f>
        <v>-</v>
      </c>
      <c r="AD949" s="60" t="str">
        <f aca="false">IF(ISERROR(AA949/T949),"-",AA949/T949)</f>
        <v>-</v>
      </c>
      <c r="AE949" s="60" t="n">
        <v>0.95</v>
      </c>
      <c r="AF949" s="60" t="n">
        <v>0.85</v>
      </c>
      <c r="AG949" s="61"/>
      <c r="AH949" s="1"/>
      <c r="AI949" s="1"/>
      <c r="AJ949" s="1"/>
      <c r="AK949" s="1"/>
    </row>
    <row r="950" customFormat="false" ht="14.25" hidden="false" customHeight="true" outlineLevel="0" collapsed="false">
      <c r="A950" s="1"/>
      <c r="B950" s="68" t="s">
        <v>48</v>
      </c>
      <c r="C950" s="67" t="n">
        <v>46233</v>
      </c>
      <c r="D950" s="1"/>
      <c r="E950" s="24" t="n">
        <f aca="false">+E949-F949</f>
        <v>0</v>
      </c>
      <c r="F950" s="24"/>
      <c r="G950" s="58" t="str">
        <f aca="false">IF(ISERR(F950/E950),"-",F950/E950)</f>
        <v>-</v>
      </c>
      <c r="H950" s="24"/>
      <c r="I950" s="24"/>
      <c r="J950" s="24"/>
      <c r="K950" s="24"/>
      <c r="L950" s="24" t="n">
        <f aca="false">SUM(H950:K950)</f>
        <v>0</v>
      </c>
      <c r="M950" s="58" t="str">
        <f aca="false">IF(ISERROR(1-(K950/L950)),"-",1-(K950/L950))</f>
        <v>-</v>
      </c>
      <c r="N950" s="59" t="str">
        <f aca="false">IF(ISERROR(L950/E950),"-",L950/E950)</f>
        <v>-</v>
      </c>
      <c r="O950" s="60" t="str">
        <f aca="false">IF(ISERROR(L950/E950),"-",L950/E950)</f>
        <v>-</v>
      </c>
      <c r="P950" s="60" t="n">
        <v>0.950000000000145</v>
      </c>
      <c r="Q950" s="60" t="n">
        <v>0.850000000000072</v>
      </c>
      <c r="R950" s="61"/>
      <c r="S950" s="1"/>
      <c r="T950" s="24" t="n">
        <f aca="false">+T949-U949</f>
        <v>0</v>
      </c>
      <c r="U950" s="24"/>
      <c r="V950" s="58" t="str">
        <f aca="false">IF(ISERR(U950/T950),"-",U950/T950)</f>
        <v>-</v>
      </c>
      <c r="W950" s="24"/>
      <c r="X950" s="24"/>
      <c r="Y950" s="24"/>
      <c r="Z950" s="24"/>
      <c r="AA950" s="24" t="n">
        <f aca="false">SUM(W950:Z950)</f>
        <v>0</v>
      </c>
      <c r="AB950" s="58" t="str">
        <f aca="false">IF(ISERROR(1-(Z950/AA950)),"-",1-(Z950/AA950))</f>
        <v>-</v>
      </c>
      <c r="AC950" s="59" t="str">
        <f aca="false">IF(ISERROR(AA950/T950),"-",AA950/T950)</f>
        <v>-</v>
      </c>
      <c r="AD950" s="60" t="str">
        <f aca="false">IF(ISERROR(AA950/T950),"-",AA950/T950)</f>
        <v>-</v>
      </c>
      <c r="AE950" s="60" t="n">
        <v>0.95</v>
      </c>
      <c r="AF950" s="60" t="n">
        <v>0.85</v>
      </c>
      <c r="AG950" s="61"/>
      <c r="AH950" s="1"/>
      <c r="AI950" s="1"/>
      <c r="AJ950" s="1"/>
      <c r="AK950" s="1"/>
    </row>
    <row r="951" customFormat="false" ht="14.25" hidden="false" customHeight="true" outlineLevel="0" collapsed="false">
      <c r="A951" s="1"/>
      <c r="B951" s="68" t="s">
        <v>48</v>
      </c>
      <c r="C951" s="67" t="n">
        <v>46234</v>
      </c>
      <c r="D951" s="1"/>
      <c r="E951" s="24" t="n">
        <f aca="false">+E950-F950</f>
        <v>0</v>
      </c>
      <c r="F951" s="24"/>
      <c r="G951" s="58" t="str">
        <f aca="false">IF(ISERR(F951/E951),"-",F951/E951)</f>
        <v>-</v>
      </c>
      <c r="H951" s="24"/>
      <c r="I951" s="24"/>
      <c r="J951" s="24"/>
      <c r="K951" s="24"/>
      <c r="L951" s="24" t="n">
        <f aca="false">SUM(H951:K951)</f>
        <v>0</v>
      </c>
      <c r="M951" s="58" t="str">
        <f aca="false">IF(ISERROR(1-(K951/L951)),"-",1-(K951/L951))</f>
        <v>-</v>
      </c>
      <c r="N951" s="59" t="str">
        <f aca="false">IF(ISERROR(L951/E951),"-",L951/E951)</f>
        <v>-</v>
      </c>
      <c r="O951" s="60" t="str">
        <f aca="false">IF(ISERROR(L951/E951),"-",L951/E951)</f>
        <v>-</v>
      </c>
      <c r="P951" s="60" t="n">
        <v>0.950000000000145</v>
      </c>
      <c r="Q951" s="60" t="n">
        <v>0.850000000000073</v>
      </c>
      <c r="R951" s="61"/>
      <c r="S951" s="1"/>
      <c r="T951" s="24" t="n">
        <f aca="false">+T950-U950</f>
        <v>0</v>
      </c>
      <c r="U951" s="24"/>
      <c r="V951" s="58" t="str">
        <f aca="false">IF(ISERR(U951/T951),"-",U951/T951)</f>
        <v>-</v>
      </c>
      <c r="W951" s="24"/>
      <c r="X951" s="24"/>
      <c r="Y951" s="24"/>
      <c r="Z951" s="24"/>
      <c r="AA951" s="24" t="n">
        <f aca="false">SUM(W951:Z951)</f>
        <v>0</v>
      </c>
      <c r="AB951" s="58" t="str">
        <f aca="false">IF(ISERROR(1-(Z951/AA951)),"-",1-(Z951/AA951))</f>
        <v>-</v>
      </c>
      <c r="AC951" s="59" t="str">
        <f aca="false">IF(ISERROR(AA951/T951),"-",AA951/T951)</f>
        <v>-</v>
      </c>
      <c r="AD951" s="60" t="str">
        <f aca="false">IF(ISERROR(AA951/T951),"-",AA951/T951)</f>
        <v>-</v>
      </c>
      <c r="AE951" s="60" t="n">
        <v>0.95</v>
      </c>
      <c r="AF951" s="60" t="n">
        <v>0.85</v>
      </c>
      <c r="AG951" s="61"/>
      <c r="AH951" s="1"/>
      <c r="AI951" s="1"/>
      <c r="AJ951" s="1"/>
      <c r="AK951" s="1"/>
    </row>
    <row r="952" customFormat="false" ht="14.25" hidden="false" customHeight="true" outlineLevel="0" collapsed="false">
      <c r="A952" s="1"/>
      <c r="B952" s="68" t="s">
        <v>49</v>
      </c>
      <c r="C952" s="67" t="n">
        <v>46235</v>
      </c>
      <c r="D952" s="1"/>
      <c r="E952" s="24" t="n">
        <f aca="false">+E951-F951</f>
        <v>0</v>
      </c>
      <c r="F952" s="24"/>
      <c r="G952" s="58" t="str">
        <f aca="false">IF(ISERR(F952/E952),"-",F952/E952)</f>
        <v>-</v>
      </c>
      <c r="H952" s="24"/>
      <c r="I952" s="24"/>
      <c r="J952" s="24"/>
      <c r="K952" s="24"/>
      <c r="L952" s="24" t="n">
        <f aca="false">SUM(H952:K952)</f>
        <v>0</v>
      </c>
      <c r="M952" s="58" t="str">
        <f aca="false">IF(ISERROR(1-(K952/L952)),"-",1-(K952/L952))</f>
        <v>-</v>
      </c>
      <c r="N952" s="59" t="str">
        <f aca="false">IF(ISERROR(L952/E952),"-",L952/E952)</f>
        <v>-</v>
      </c>
      <c r="O952" s="60" t="str">
        <f aca="false">IF(ISERROR(L952/E952),"-",L952/E952)</f>
        <v>-</v>
      </c>
      <c r="P952" s="60" t="n">
        <v>0.950000000000145</v>
      </c>
      <c r="Q952" s="60" t="n">
        <v>0.850000000000073</v>
      </c>
      <c r="R952" s="61"/>
      <c r="S952" s="1"/>
      <c r="T952" s="24" t="n">
        <f aca="false">+T951-U951</f>
        <v>0</v>
      </c>
      <c r="U952" s="24"/>
      <c r="V952" s="58" t="str">
        <f aca="false">IF(ISERR(U952/T952),"-",U952/T952)</f>
        <v>-</v>
      </c>
      <c r="W952" s="24"/>
      <c r="X952" s="24"/>
      <c r="Y952" s="24"/>
      <c r="Z952" s="24"/>
      <c r="AA952" s="24" t="n">
        <f aca="false">SUM(W952:Z952)</f>
        <v>0</v>
      </c>
      <c r="AB952" s="58" t="str">
        <f aca="false">IF(ISERROR(1-(Z952/AA952)),"-",1-(Z952/AA952))</f>
        <v>-</v>
      </c>
      <c r="AC952" s="59" t="str">
        <f aca="false">IF(ISERROR(AA952/T952),"-",AA952/T952)</f>
        <v>-</v>
      </c>
      <c r="AD952" s="60" t="str">
        <f aca="false">IF(ISERROR(AA952/T952),"-",AA952/T952)</f>
        <v>-</v>
      </c>
      <c r="AE952" s="60" t="n">
        <v>0.95</v>
      </c>
      <c r="AF952" s="60" t="n">
        <v>0.85</v>
      </c>
      <c r="AG952" s="61"/>
      <c r="AH952" s="1"/>
      <c r="AI952" s="1"/>
      <c r="AJ952" s="1"/>
      <c r="AK952" s="1"/>
    </row>
    <row r="953" customFormat="false" ht="14.25" hidden="false" customHeight="true" outlineLevel="0" collapsed="false">
      <c r="A953" s="1"/>
      <c r="B953" s="68" t="s">
        <v>49</v>
      </c>
      <c r="C953" s="67" t="n">
        <v>46236</v>
      </c>
      <c r="D953" s="1"/>
      <c r="E953" s="24" t="n">
        <f aca="false">+E952-F952</f>
        <v>0</v>
      </c>
      <c r="F953" s="24"/>
      <c r="G953" s="58" t="str">
        <f aca="false">IF(ISERR(F953/E953),"-",F953/E953)</f>
        <v>-</v>
      </c>
      <c r="H953" s="24"/>
      <c r="I953" s="24"/>
      <c r="J953" s="24"/>
      <c r="K953" s="24"/>
      <c r="L953" s="24" t="n">
        <f aca="false">SUM(H953:K953)</f>
        <v>0</v>
      </c>
      <c r="M953" s="58" t="str">
        <f aca="false">IF(ISERROR(1-(K953/L953)),"-",1-(K953/L953))</f>
        <v>-</v>
      </c>
      <c r="N953" s="59" t="str">
        <f aca="false">IF(ISERROR(L953/E953),"-",L953/E953)</f>
        <v>-</v>
      </c>
      <c r="O953" s="60" t="str">
        <f aca="false">IF(ISERROR(L953/E953),"-",L953/E953)</f>
        <v>-</v>
      </c>
      <c r="P953" s="60" t="n">
        <v>0.950000000000145</v>
      </c>
      <c r="Q953" s="60" t="n">
        <v>0.850000000000073</v>
      </c>
      <c r="R953" s="61"/>
      <c r="S953" s="1"/>
      <c r="T953" s="24" t="n">
        <f aca="false">+T952-U952</f>
        <v>0</v>
      </c>
      <c r="U953" s="24"/>
      <c r="V953" s="58" t="str">
        <f aca="false">IF(ISERR(U953/T953),"-",U953/T953)</f>
        <v>-</v>
      </c>
      <c r="W953" s="24"/>
      <c r="X953" s="24"/>
      <c r="Y953" s="24"/>
      <c r="Z953" s="24"/>
      <c r="AA953" s="24" t="n">
        <f aca="false">SUM(W953:Z953)</f>
        <v>0</v>
      </c>
      <c r="AB953" s="58" t="str">
        <f aca="false">IF(ISERROR(1-(Z953/AA953)),"-",1-(Z953/AA953))</f>
        <v>-</v>
      </c>
      <c r="AC953" s="59" t="str">
        <f aca="false">IF(ISERROR(AA953/T953),"-",AA953/T953)</f>
        <v>-</v>
      </c>
      <c r="AD953" s="60" t="str">
        <f aca="false">IF(ISERROR(AA953/T953),"-",AA953/T953)</f>
        <v>-</v>
      </c>
      <c r="AE953" s="60" t="n">
        <v>0.95</v>
      </c>
      <c r="AF953" s="60" t="n">
        <v>0.85</v>
      </c>
      <c r="AG953" s="61"/>
      <c r="AH953" s="1"/>
      <c r="AI953" s="1"/>
      <c r="AJ953" s="1"/>
      <c r="AK953" s="1"/>
    </row>
    <row r="954" customFormat="false" ht="14.25" hidden="false" customHeight="true" outlineLevel="0" collapsed="false">
      <c r="A954" s="1"/>
      <c r="B954" s="68" t="s">
        <v>49</v>
      </c>
      <c r="C954" s="67" t="n">
        <v>46237</v>
      </c>
      <c r="D954" s="1"/>
      <c r="E954" s="24" t="n">
        <f aca="false">+E953-F953</f>
        <v>0</v>
      </c>
      <c r="F954" s="24"/>
      <c r="G954" s="58" t="str">
        <f aca="false">IF(ISERR(F954/E954),"-",F954/E954)</f>
        <v>-</v>
      </c>
      <c r="H954" s="24"/>
      <c r="I954" s="24"/>
      <c r="J954" s="24"/>
      <c r="K954" s="24"/>
      <c r="L954" s="24" t="n">
        <f aca="false">SUM(H954:K954)</f>
        <v>0</v>
      </c>
      <c r="M954" s="58" t="str">
        <f aca="false">IF(ISERROR(1-(K954/L954)),"-",1-(K954/L954))</f>
        <v>-</v>
      </c>
      <c r="N954" s="59" t="str">
        <f aca="false">IF(ISERROR(L954/E954),"-",L954/E954)</f>
        <v>-</v>
      </c>
      <c r="O954" s="60" t="str">
        <f aca="false">IF(ISERROR(L954/E954),"-",L954/E954)</f>
        <v>-</v>
      </c>
      <c r="P954" s="60" t="n">
        <v>0.950000000000145</v>
      </c>
      <c r="Q954" s="60" t="n">
        <v>0.850000000000073</v>
      </c>
      <c r="R954" s="61"/>
      <c r="S954" s="1"/>
      <c r="T954" s="24" t="n">
        <f aca="false">+T953-U953</f>
        <v>0</v>
      </c>
      <c r="U954" s="24"/>
      <c r="V954" s="58" t="str">
        <f aca="false">IF(ISERR(U954/T954),"-",U954/T954)</f>
        <v>-</v>
      </c>
      <c r="W954" s="24"/>
      <c r="X954" s="24"/>
      <c r="Y954" s="24"/>
      <c r="Z954" s="24"/>
      <c r="AA954" s="24" t="n">
        <f aca="false">SUM(W954:Z954)</f>
        <v>0</v>
      </c>
      <c r="AB954" s="58" t="str">
        <f aca="false">IF(ISERROR(1-(Z954/AA954)),"-",1-(Z954/AA954))</f>
        <v>-</v>
      </c>
      <c r="AC954" s="59" t="str">
        <f aca="false">IF(ISERROR(AA954/T954),"-",AA954/T954)</f>
        <v>-</v>
      </c>
      <c r="AD954" s="60" t="str">
        <f aca="false">IF(ISERROR(AA954/T954),"-",AA954/T954)</f>
        <v>-</v>
      </c>
      <c r="AE954" s="60" t="n">
        <v>0.95</v>
      </c>
      <c r="AF954" s="60" t="n">
        <v>0.85</v>
      </c>
      <c r="AG954" s="61"/>
      <c r="AH954" s="1"/>
      <c r="AI954" s="1"/>
      <c r="AJ954" s="1"/>
      <c r="AK954" s="1"/>
    </row>
    <row r="955" customFormat="false" ht="14.25" hidden="false" customHeight="true" outlineLevel="0" collapsed="false">
      <c r="A955" s="1"/>
      <c r="B955" s="68" t="s">
        <v>49</v>
      </c>
      <c r="C955" s="67" t="n">
        <v>46238</v>
      </c>
      <c r="D955" s="1"/>
      <c r="E955" s="24" t="n">
        <f aca="false">+E954-F954</f>
        <v>0</v>
      </c>
      <c r="F955" s="24"/>
      <c r="G955" s="58" t="str">
        <f aca="false">IF(ISERR(F955/E955),"-",F955/E955)</f>
        <v>-</v>
      </c>
      <c r="H955" s="24"/>
      <c r="I955" s="24"/>
      <c r="J955" s="24"/>
      <c r="K955" s="24"/>
      <c r="L955" s="24" t="n">
        <f aca="false">SUM(H955:K955)</f>
        <v>0</v>
      </c>
      <c r="M955" s="58" t="str">
        <f aca="false">IF(ISERROR(1-(K955/L955)),"-",1-(K955/L955))</f>
        <v>-</v>
      </c>
      <c r="N955" s="59" t="str">
        <f aca="false">IF(ISERROR(L955/E955),"-",L955/E955)</f>
        <v>-</v>
      </c>
      <c r="O955" s="60" t="str">
        <f aca="false">IF(ISERROR(L955/E955),"-",L955/E955)</f>
        <v>-</v>
      </c>
      <c r="P955" s="60" t="n">
        <v>0.950000000000146</v>
      </c>
      <c r="Q955" s="60" t="n">
        <v>0.850000000000073</v>
      </c>
      <c r="R955" s="61"/>
      <c r="S955" s="1"/>
      <c r="T955" s="24" t="n">
        <f aca="false">+T954-U954</f>
        <v>0</v>
      </c>
      <c r="U955" s="24"/>
      <c r="V955" s="58" t="str">
        <f aca="false">IF(ISERR(U955/T955),"-",U955/T955)</f>
        <v>-</v>
      </c>
      <c r="W955" s="24"/>
      <c r="X955" s="24"/>
      <c r="Y955" s="24"/>
      <c r="Z955" s="24"/>
      <c r="AA955" s="24" t="n">
        <f aca="false">SUM(W955:Z955)</f>
        <v>0</v>
      </c>
      <c r="AB955" s="58" t="str">
        <f aca="false">IF(ISERROR(1-(Z955/AA955)),"-",1-(Z955/AA955))</f>
        <v>-</v>
      </c>
      <c r="AC955" s="59" t="str">
        <f aca="false">IF(ISERROR(AA955/T955),"-",AA955/T955)</f>
        <v>-</v>
      </c>
      <c r="AD955" s="60" t="str">
        <f aca="false">IF(ISERROR(AA955/T955),"-",AA955/T955)</f>
        <v>-</v>
      </c>
      <c r="AE955" s="60" t="n">
        <v>0.95</v>
      </c>
      <c r="AF955" s="60" t="n">
        <v>0.85</v>
      </c>
      <c r="AG955" s="61"/>
      <c r="AH955" s="1"/>
      <c r="AI955" s="1"/>
      <c r="AJ955" s="1"/>
      <c r="AK955" s="1"/>
    </row>
    <row r="956" customFormat="false" ht="14.25" hidden="false" customHeight="true" outlineLevel="0" collapsed="false">
      <c r="A956" s="1"/>
      <c r="B956" s="68" t="s">
        <v>49</v>
      </c>
      <c r="C956" s="67" t="n">
        <v>46239</v>
      </c>
      <c r="D956" s="1"/>
      <c r="E956" s="24" t="n">
        <f aca="false">+E955-F955</f>
        <v>0</v>
      </c>
      <c r="F956" s="24"/>
      <c r="G956" s="58" t="str">
        <f aca="false">IF(ISERR(F956/E956),"-",F956/E956)</f>
        <v>-</v>
      </c>
      <c r="H956" s="24"/>
      <c r="I956" s="24"/>
      <c r="J956" s="24"/>
      <c r="K956" s="24"/>
      <c r="L956" s="24" t="n">
        <f aca="false">SUM(H956:K956)</f>
        <v>0</v>
      </c>
      <c r="M956" s="58" t="str">
        <f aca="false">IF(ISERROR(1-(K956/L956)),"-",1-(K956/L956))</f>
        <v>-</v>
      </c>
      <c r="N956" s="59" t="str">
        <f aca="false">IF(ISERROR(L956/E956),"-",L956/E956)</f>
        <v>-</v>
      </c>
      <c r="O956" s="60" t="str">
        <f aca="false">IF(ISERROR(L956/E956),"-",L956/E956)</f>
        <v>-</v>
      </c>
      <c r="P956" s="60" t="n">
        <v>0.950000000000146</v>
      </c>
      <c r="Q956" s="60" t="n">
        <v>0.850000000000073</v>
      </c>
      <c r="R956" s="61"/>
      <c r="S956" s="1"/>
      <c r="T956" s="24" t="n">
        <f aca="false">+T955-U955</f>
        <v>0</v>
      </c>
      <c r="U956" s="24"/>
      <c r="V956" s="58" t="str">
        <f aca="false">IF(ISERR(U956/T956),"-",U956/T956)</f>
        <v>-</v>
      </c>
      <c r="W956" s="24"/>
      <c r="X956" s="24"/>
      <c r="Y956" s="24"/>
      <c r="Z956" s="24"/>
      <c r="AA956" s="24" t="n">
        <f aca="false">SUM(W956:Z956)</f>
        <v>0</v>
      </c>
      <c r="AB956" s="58" t="str">
        <f aca="false">IF(ISERROR(1-(Z956/AA956)),"-",1-(Z956/AA956))</f>
        <v>-</v>
      </c>
      <c r="AC956" s="59" t="str">
        <f aca="false">IF(ISERROR(AA956/T956),"-",AA956/T956)</f>
        <v>-</v>
      </c>
      <c r="AD956" s="60" t="str">
        <f aca="false">IF(ISERROR(AA956/T956),"-",AA956/T956)</f>
        <v>-</v>
      </c>
      <c r="AE956" s="60" t="n">
        <v>0.95</v>
      </c>
      <c r="AF956" s="60" t="n">
        <v>0.85</v>
      </c>
      <c r="AG956" s="61"/>
      <c r="AH956" s="1"/>
      <c r="AI956" s="1"/>
      <c r="AJ956" s="1"/>
      <c r="AK956" s="1"/>
    </row>
    <row r="957" customFormat="false" ht="14.25" hidden="false" customHeight="true" outlineLevel="0" collapsed="false">
      <c r="A957" s="1"/>
      <c r="B957" s="68" t="s">
        <v>49</v>
      </c>
      <c r="C957" s="67" t="n">
        <v>46240</v>
      </c>
      <c r="D957" s="1"/>
      <c r="E957" s="24" t="n">
        <f aca="false">+E956-F956</f>
        <v>0</v>
      </c>
      <c r="F957" s="24"/>
      <c r="G957" s="58" t="str">
        <f aca="false">IF(ISERR(F957/E957),"-",F957/E957)</f>
        <v>-</v>
      </c>
      <c r="H957" s="24"/>
      <c r="I957" s="24"/>
      <c r="J957" s="24"/>
      <c r="K957" s="24"/>
      <c r="L957" s="24" t="n">
        <f aca="false">SUM(H957:K957)</f>
        <v>0</v>
      </c>
      <c r="M957" s="58" t="str">
        <f aca="false">IF(ISERROR(1-(K957/L957)),"-",1-(K957/L957))</f>
        <v>-</v>
      </c>
      <c r="N957" s="59" t="str">
        <f aca="false">IF(ISERROR(L957/E957),"-",L957/E957)</f>
        <v>-</v>
      </c>
      <c r="O957" s="60" t="str">
        <f aca="false">IF(ISERROR(L957/E957),"-",L957/E957)</f>
        <v>-</v>
      </c>
      <c r="P957" s="60" t="n">
        <v>0.950000000000146</v>
      </c>
      <c r="Q957" s="60" t="n">
        <v>0.850000000000073</v>
      </c>
      <c r="R957" s="61"/>
      <c r="S957" s="1"/>
      <c r="T957" s="24" t="n">
        <f aca="false">+T956-U956</f>
        <v>0</v>
      </c>
      <c r="U957" s="24"/>
      <c r="V957" s="58" t="str">
        <f aca="false">IF(ISERR(U957/T957),"-",U957/T957)</f>
        <v>-</v>
      </c>
      <c r="W957" s="24"/>
      <c r="X957" s="24"/>
      <c r="Y957" s="24"/>
      <c r="Z957" s="24"/>
      <c r="AA957" s="24" t="n">
        <f aca="false">SUM(W957:Z957)</f>
        <v>0</v>
      </c>
      <c r="AB957" s="58" t="str">
        <f aca="false">IF(ISERROR(1-(Z957/AA957)),"-",1-(Z957/AA957))</f>
        <v>-</v>
      </c>
      <c r="AC957" s="59" t="str">
        <f aca="false">IF(ISERROR(AA957/T957),"-",AA957/T957)</f>
        <v>-</v>
      </c>
      <c r="AD957" s="60" t="str">
        <f aca="false">IF(ISERROR(AA957/T957),"-",AA957/T957)</f>
        <v>-</v>
      </c>
      <c r="AE957" s="60" t="n">
        <v>0.95</v>
      </c>
      <c r="AF957" s="60" t="n">
        <v>0.85</v>
      </c>
      <c r="AG957" s="61"/>
      <c r="AH957" s="1"/>
      <c r="AI957" s="1"/>
      <c r="AJ957" s="1"/>
      <c r="AK957" s="1"/>
    </row>
    <row r="958" customFormat="false" ht="14.25" hidden="false" customHeight="true" outlineLevel="0" collapsed="false">
      <c r="A958" s="1"/>
      <c r="B958" s="68" t="s">
        <v>49</v>
      </c>
      <c r="C958" s="67" t="n">
        <v>46241</v>
      </c>
      <c r="D958" s="1"/>
      <c r="E958" s="24" t="n">
        <f aca="false">+E957-F957</f>
        <v>0</v>
      </c>
      <c r="F958" s="24"/>
      <c r="G958" s="58" t="str">
        <f aca="false">IF(ISERR(F958/E958),"-",F958/E958)</f>
        <v>-</v>
      </c>
      <c r="H958" s="24"/>
      <c r="I958" s="24"/>
      <c r="J958" s="24"/>
      <c r="K958" s="24"/>
      <c r="L958" s="24" t="n">
        <f aca="false">SUM(H958:K958)</f>
        <v>0</v>
      </c>
      <c r="M958" s="58" t="str">
        <f aca="false">IF(ISERROR(1-(K958/L958)),"-",1-(K958/L958))</f>
        <v>-</v>
      </c>
      <c r="N958" s="59" t="str">
        <f aca="false">IF(ISERROR(L958/E958),"-",L958/E958)</f>
        <v>-</v>
      </c>
      <c r="O958" s="60" t="str">
        <f aca="false">IF(ISERROR(L958/E958),"-",L958/E958)</f>
        <v>-</v>
      </c>
      <c r="P958" s="60" t="n">
        <v>0.950000000000146</v>
      </c>
      <c r="Q958" s="60" t="n">
        <v>0.850000000000073</v>
      </c>
      <c r="R958" s="61"/>
      <c r="S958" s="1"/>
      <c r="T958" s="24" t="n">
        <f aca="false">+T957-U957</f>
        <v>0</v>
      </c>
      <c r="U958" s="24"/>
      <c r="V958" s="58" t="str">
        <f aca="false">IF(ISERR(U958/T958),"-",U958/T958)</f>
        <v>-</v>
      </c>
      <c r="W958" s="24"/>
      <c r="X958" s="24"/>
      <c r="Y958" s="24"/>
      <c r="Z958" s="24"/>
      <c r="AA958" s="24" t="n">
        <f aca="false">SUM(W958:Z958)</f>
        <v>0</v>
      </c>
      <c r="AB958" s="58" t="str">
        <f aca="false">IF(ISERROR(1-(Z958/AA958)),"-",1-(Z958/AA958))</f>
        <v>-</v>
      </c>
      <c r="AC958" s="59" t="str">
        <f aca="false">IF(ISERROR(AA958/T958),"-",AA958/T958)</f>
        <v>-</v>
      </c>
      <c r="AD958" s="60" t="str">
        <f aca="false">IF(ISERROR(AA958/T958),"-",AA958/T958)</f>
        <v>-</v>
      </c>
      <c r="AE958" s="60" t="n">
        <v>0.95</v>
      </c>
      <c r="AF958" s="60" t="n">
        <v>0.85</v>
      </c>
      <c r="AG958" s="61"/>
      <c r="AH958" s="1"/>
      <c r="AI958" s="1"/>
      <c r="AJ958" s="1"/>
      <c r="AK958" s="1"/>
    </row>
    <row r="959" customFormat="false" ht="14.25" hidden="false" customHeight="true" outlineLevel="0" collapsed="false">
      <c r="A959" s="1"/>
      <c r="B959" s="68" t="s">
        <v>49</v>
      </c>
      <c r="C959" s="67" t="n">
        <v>46242</v>
      </c>
      <c r="D959" s="1"/>
      <c r="E959" s="24" t="n">
        <f aca="false">+E958-F958</f>
        <v>0</v>
      </c>
      <c r="F959" s="24"/>
      <c r="G959" s="58" t="str">
        <f aca="false">IF(ISERR(F959/E959),"-",F959/E959)</f>
        <v>-</v>
      </c>
      <c r="H959" s="24"/>
      <c r="I959" s="24"/>
      <c r="J959" s="24"/>
      <c r="K959" s="24"/>
      <c r="L959" s="24" t="n">
        <f aca="false">SUM(H959:K959)</f>
        <v>0</v>
      </c>
      <c r="M959" s="58" t="str">
        <f aca="false">IF(ISERROR(1-(K959/L959)),"-",1-(K959/L959))</f>
        <v>-</v>
      </c>
      <c r="N959" s="59" t="str">
        <f aca="false">IF(ISERROR(L959/E959),"-",L959/E959)</f>
        <v>-</v>
      </c>
      <c r="O959" s="60" t="str">
        <f aca="false">IF(ISERROR(L959/E959),"-",L959/E959)</f>
        <v>-</v>
      </c>
      <c r="P959" s="60" t="n">
        <v>0.950000000000146</v>
      </c>
      <c r="Q959" s="60" t="n">
        <v>0.850000000000073</v>
      </c>
      <c r="R959" s="61"/>
      <c r="S959" s="1"/>
      <c r="T959" s="24" t="n">
        <f aca="false">+T958-U958</f>
        <v>0</v>
      </c>
      <c r="U959" s="24"/>
      <c r="V959" s="58" t="str">
        <f aca="false">IF(ISERR(U959/T959),"-",U959/T959)</f>
        <v>-</v>
      </c>
      <c r="W959" s="24"/>
      <c r="X959" s="24"/>
      <c r="Y959" s="24"/>
      <c r="Z959" s="24"/>
      <c r="AA959" s="24" t="n">
        <f aca="false">SUM(W959:Z959)</f>
        <v>0</v>
      </c>
      <c r="AB959" s="58" t="str">
        <f aca="false">IF(ISERROR(1-(Z959/AA959)),"-",1-(Z959/AA959))</f>
        <v>-</v>
      </c>
      <c r="AC959" s="59" t="str">
        <f aca="false">IF(ISERROR(AA959/T959),"-",AA959/T959)</f>
        <v>-</v>
      </c>
      <c r="AD959" s="60" t="str">
        <f aca="false">IF(ISERROR(AA959/T959),"-",AA959/T959)</f>
        <v>-</v>
      </c>
      <c r="AE959" s="60" t="n">
        <v>0.95</v>
      </c>
      <c r="AF959" s="60" t="n">
        <v>0.85</v>
      </c>
      <c r="AG959" s="61"/>
      <c r="AH959" s="1"/>
      <c r="AI959" s="1"/>
      <c r="AJ959" s="1"/>
      <c r="AK959" s="1"/>
    </row>
    <row r="960" customFormat="false" ht="14.25" hidden="false" customHeight="true" outlineLevel="0" collapsed="false">
      <c r="A960" s="1"/>
      <c r="B960" s="68" t="s">
        <v>49</v>
      </c>
      <c r="C960" s="67" t="n">
        <v>46243</v>
      </c>
      <c r="D960" s="1"/>
      <c r="E960" s="24" t="n">
        <f aca="false">+E959-F959</f>
        <v>0</v>
      </c>
      <c r="F960" s="24"/>
      <c r="G960" s="58" t="str">
        <f aca="false">IF(ISERR(F960/E960),"-",F960/E960)</f>
        <v>-</v>
      </c>
      <c r="H960" s="24"/>
      <c r="I960" s="24"/>
      <c r="J960" s="24"/>
      <c r="K960" s="24"/>
      <c r="L960" s="24" t="n">
        <f aca="false">SUM(H960:K960)</f>
        <v>0</v>
      </c>
      <c r="M960" s="58" t="str">
        <f aca="false">IF(ISERROR(1-(K960/L960)),"-",1-(K960/L960))</f>
        <v>-</v>
      </c>
      <c r="N960" s="59" t="str">
        <f aca="false">IF(ISERROR(L960/E960),"-",L960/E960)</f>
        <v>-</v>
      </c>
      <c r="O960" s="60" t="str">
        <f aca="false">IF(ISERROR(L960/E960),"-",L960/E960)</f>
        <v>-</v>
      </c>
      <c r="P960" s="60" t="n">
        <v>0.950000000000146</v>
      </c>
      <c r="Q960" s="60" t="n">
        <v>0.850000000000073</v>
      </c>
      <c r="R960" s="61"/>
      <c r="S960" s="1"/>
      <c r="T960" s="24" t="n">
        <f aca="false">+T959-U959</f>
        <v>0</v>
      </c>
      <c r="U960" s="24"/>
      <c r="V960" s="58" t="str">
        <f aca="false">IF(ISERR(U960/T960),"-",U960/T960)</f>
        <v>-</v>
      </c>
      <c r="W960" s="24"/>
      <c r="X960" s="24"/>
      <c r="Y960" s="24"/>
      <c r="Z960" s="24"/>
      <c r="AA960" s="24" t="n">
        <f aca="false">SUM(W960:Z960)</f>
        <v>0</v>
      </c>
      <c r="AB960" s="58" t="str">
        <f aca="false">IF(ISERROR(1-(Z960/AA960)),"-",1-(Z960/AA960))</f>
        <v>-</v>
      </c>
      <c r="AC960" s="59" t="str">
        <f aca="false">IF(ISERROR(AA960/T960),"-",AA960/T960)</f>
        <v>-</v>
      </c>
      <c r="AD960" s="60" t="str">
        <f aca="false">IF(ISERROR(AA960/T960),"-",AA960/T960)</f>
        <v>-</v>
      </c>
      <c r="AE960" s="60" t="n">
        <v>0.95</v>
      </c>
      <c r="AF960" s="60" t="n">
        <v>0.85</v>
      </c>
      <c r="AG960" s="61"/>
      <c r="AH960" s="1"/>
      <c r="AI960" s="1"/>
      <c r="AJ960" s="1"/>
      <c r="AK960" s="1"/>
    </row>
    <row r="961" customFormat="false" ht="14.25" hidden="false" customHeight="true" outlineLevel="0" collapsed="false">
      <c r="A961" s="1"/>
      <c r="B961" s="68" t="s">
        <v>49</v>
      </c>
      <c r="C961" s="67" t="n">
        <v>46244</v>
      </c>
      <c r="D961" s="1"/>
      <c r="E961" s="24" t="n">
        <f aca="false">+E960-F960</f>
        <v>0</v>
      </c>
      <c r="F961" s="24"/>
      <c r="G961" s="58" t="str">
        <f aca="false">IF(ISERR(F961/E961),"-",F961/E961)</f>
        <v>-</v>
      </c>
      <c r="H961" s="24"/>
      <c r="I961" s="24"/>
      <c r="J961" s="24"/>
      <c r="K961" s="24"/>
      <c r="L961" s="24" t="n">
        <f aca="false">SUM(H961:K961)</f>
        <v>0</v>
      </c>
      <c r="M961" s="58" t="str">
        <f aca="false">IF(ISERROR(1-(K961/L961)),"-",1-(K961/L961))</f>
        <v>-</v>
      </c>
      <c r="N961" s="59" t="str">
        <f aca="false">IF(ISERROR(L961/E961),"-",L961/E961)</f>
        <v>-</v>
      </c>
      <c r="O961" s="60" t="str">
        <f aca="false">IF(ISERROR(L961/E961),"-",L961/E961)</f>
        <v>-</v>
      </c>
      <c r="P961" s="60" t="n">
        <v>0.950000000000146</v>
      </c>
      <c r="Q961" s="60" t="n">
        <v>0.850000000000073</v>
      </c>
      <c r="R961" s="61"/>
      <c r="S961" s="1"/>
      <c r="T961" s="24" t="n">
        <f aca="false">+T960-U960</f>
        <v>0</v>
      </c>
      <c r="U961" s="24"/>
      <c r="V961" s="58" t="str">
        <f aca="false">IF(ISERR(U961/T961),"-",U961/T961)</f>
        <v>-</v>
      </c>
      <c r="W961" s="24"/>
      <c r="X961" s="24"/>
      <c r="Y961" s="24"/>
      <c r="Z961" s="24"/>
      <c r="AA961" s="24" t="n">
        <f aca="false">SUM(W961:Z961)</f>
        <v>0</v>
      </c>
      <c r="AB961" s="58" t="str">
        <f aca="false">IF(ISERROR(1-(Z961/AA961)),"-",1-(Z961/AA961))</f>
        <v>-</v>
      </c>
      <c r="AC961" s="59" t="str">
        <f aca="false">IF(ISERROR(AA961/T961),"-",AA961/T961)</f>
        <v>-</v>
      </c>
      <c r="AD961" s="60" t="str">
        <f aca="false">IF(ISERROR(AA961/T961),"-",AA961/T961)</f>
        <v>-</v>
      </c>
      <c r="AE961" s="60" t="n">
        <v>0.95</v>
      </c>
      <c r="AF961" s="60" t="n">
        <v>0.85</v>
      </c>
      <c r="AG961" s="61"/>
      <c r="AH961" s="1"/>
      <c r="AI961" s="1"/>
      <c r="AJ961" s="1"/>
      <c r="AK961" s="1"/>
    </row>
    <row r="962" customFormat="false" ht="14.25" hidden="false" customHeight="true" outlineLevel="0" collapsed="false">
      <c r="A962" s="1"/>
      <c r="B962" s="68" t="s">
        <v>49</v>
      </c>
      <c r="C962" s="67" t="n">
        <v>46245</v>
      </c>
      <c r="D962" s="1"/>
      <c r="E962" s="24" t="n">
        <f aca="false">+E961-F961</f>
        <v>0</v>
      </c>
      <c r="F962" s="24"/>
      <c r="G962" s="58" t="str">
        <f aca="false">IF(ISERR(F962/E962),"-",F962/E962)</f>
        <v>-</v>
      </c>
      <c r="H962" s="24"/>
      <c r="I962" s="24"/>
      <c r="J962" s="24"/>
      <c r="K962" s="24"/>
      <c r="L962" s="24" t="n">
        <f aca="false">SUM(H962:K962)</f>
        <v>0</v>
      </c>
      <c r="M962" s="58" t="str">
        <f aca="false">IF(ISERROR(1-(K962/L962)),"-",1-(K962/L962))</f>
        <v>-</v>
      </c>
      <c r="N962" s="59" t="str">
        <f aca="false">IF(ISERROR(L962/E962),"-",L962/E962)</f>
        <v>-</v>
      </c>
      <c r="O962" s="60" t="str">
        <f aca="false">IF(ISERROR(L962/E962),"-",L962/E962)</f>
        <v>-</v>
      </c>
      <c r="P962" s="60" t="n">
        <v>0.950000000000147</v>
      </c>
      <c r="Q962" s="60" t="n">
        <v>0.850000000000073</v>
      </c>
      <c r="R962" s="61"/>
      <c r="S962" s="1"/>
      <c r="T962" s="24" t="n">
        <f aca="false">+T961-U961</f>
        <v>0</v>
      </c>
      <c r="U962" s="24"/>
      <c r="V962" s="58" t="str">
        <f aca="false">IF(ISERR(U962/T962),"-",U962/T962)</f>
        <v>-</v>
      </c>
      <c r="W962" s="24"/>
      <c r="X962" s="24"/>
      <c r="Y962" s="24"/>
      <c r="Z962" s="24"/>
      <c r="AA962" s="24" t="n">
        <f aca="false">SUM(W962:Z962)</f>
        <v>0</v>
      </c>
      <c r="AB962" s="58" t="str">
        <f aca="false">IF(ISERROR(1-(Z962/AA962)),"-",1-(Z962/AA962))</f>
        <v>-</v>
      </c>
      <c r="AC962" s="59" t="str">
        <f aca="false">IF(ISERROR(AA962/T962),"-",AA962/T962)</f>
        <v>-</v>
      </c>
      <c r="AD962" s="60" t="str">
        <f aca="false">IF(ISERROR(AA962/T962),"-",AA962/T962)</f>
        <v>-</v>
      </c>
      <c r="AE962" s="60" t="n">
        <v>0.95</v>
      </c>
      <c r="AF962" s="60" t="n">
        <v>0.85</v>
      </c>
      <c r="AG962" s="61"/>
      <c r="AH962" s="1"/>
      <c r="AI962" s="1"/>
      <c r="AJ962" s="1"/>
      <c r="AK962" s="1"/>
    </row>
    <row r="963" customFormat="false" ht="14.25" hidden="false" customHeight="true" outlineLevel="0" collapsed="false">
      <c r="A963" s="1"/>
      <c r="B963" s="68" t="s">
        <v>49</v>
      </c>
      <c r="C963" s="67" t="n">
        <v>46246</v>
      </c>
      <c r="D963" s="1"/>
      <c r="E963" s="24" t="n">
        <f aca="false">+E962-F962</f>
        <v>0</v>
      </c>
      <c r="F963" s="24"/>
      <c r="G963" s="58" t="str">
        <f aca="false">IF(ISERR(F963/E963),"-",F963/E963)</f>
        <v>-</v>
      </c>
      <c r="H963" s="24"/>
      <c r="I963" s="24"/>
      <c r="J963" s="24"/>
      <c r="K963" s="24"/>
      <c r="L963" s="24" t="n">
        <f aca="false">SUM(H963:K963)</f>
        <v>0</v>
      </c>
      <c r="M963" s="58" t="str">
        <f aca="false">IF(ISERROR(1-(K963/L963)),"-",1-(K963/L963))</f>
        <v>-</v>
      </c>
      <c r="N963" s="59" t="str">
        <f aca="false">IF(ISERROR(L963/E963),"-",L963/E963)</f>
        <v>-</v>
      </c>
      <c r="O963" s="60" t="str">
        <f aca="false">IF(ISERROR(L963/E963),"-",L963/E963)</f>
        <v>-</v>
      </c>
      <c r="P963" s="60" t="n">
        <v>0.950000000000147</v>
      </c>
      <c r="Q963" s="60" t="n">
        <v>0.850000000000073</v>
      </c>
      <c r="R963" s="61"/>
      <c r="S963" s="1"/>
      <c r="T963" s="24" t="n">
        <f aca="false">+T962-U962</f>
        <v>0</v>
      </c>
      <c r="U963" s="24"/>
      <c r="V963" s="58" t="str">
        <f aca="false">IF(ISERR(U963/T963),"-",U963/T963)</f>
        <v>-</v>
      </c>
      <c r="W963" s="24"/>
      <c r="X963" s="24"/>
      <c r="Y963" s="24"/>
      <c r="Z963" s="24"/>
      <c r="AA963" s="24" t="n">
        <f aca="false">SUM(W963:Z963)</f>
        <v>0</v>
      </c>
      <c r="AB963" s="58" t="str">
        <f aca="false">IF(ISERROR(1-(Z963/AA963)),"-",1-(Z963/AA963))</f>
        <v>-</v>
      </c>
      <c r="AC963" s="59" t="str">
        <f aca="false">IF(ISERROR(AA963/T963),"-",AA963/T963)</f>
        <v>-</v>
      </c>
      <c r="AD963" s="60" t="str">
        <f aca="false">IF(ISERROR(AA963/T963),"-",AA963/T963)</f>
        <v>-</v>
      </c>
      <c r="AE963" s="60" t="n">
        <v>0.95</v>
      </c>
      <c r="AF963" s="60" t="n">
        <v>0.85</v>
      </c>
      <c r="AG963" s="61"/>
      <c r="AH963" s="1"/>
      <c r="AI963" s="1"/>
      <c r="AJ963" s="1"/>
      <c r="AK963" s="1"/>
    </row>
    <row r="964" customFormat="false" ht="14.25" hidden="false" customHeight="true" outlineLevel="0" collapsed="false">
      <c r="A964" s="1"/>
      <c r="B964" s="68" t="s">
        <v>49</v>
      </c>
      <c r="C964" s="67" t="n">
        <v>46247</v>
      </c>
      <c r="D964" s="1"/>
      <c r="E964" s="24" t="n">
        <f aca="false">+E963-F963</f>
        <v>0</v>
      </c>
      <c r="F964" s="24"/>
      <c r="G964" s="58" t="str">
        <f aca="false">IF(ISERR(F964/E964),"-",F964/E964)</f>
        <v>-</v>
      </c>
      <c r="H964" s="24"/>
      <c r="I964" s="24"/>
      <c r="J964" s="24"/>
      <c r="K964" s="24"/>
      <c r="L964" s="24" t="n">
        <f aca="false">SUM(H964:K964)</f>
        <v>0</v>
      </c>
      <c r="M964" s="58" t="str">
        <f aca="false">IF(ISERROR(1-(K964/L964)),"-",1-(K964/L964))</f>
        <v>-</v>
      </c>
      <c r="N964" s="59" t="str">
        <f aca="false">IF(ISERROR(L964/E964),"-",L964/E964)</f>
        <v>-</v>
      </c>
      <c r="O964" s="60" t="str">
        <f aca="false">IF(ISERROR(L964/E964),"-",L964/E964)</f>
        <v>-</v>
      </c>
      <c r="P964" s="60" t="n">
        <v>0.950000000000147</v>
      </c>
      <c r="Q964" s="60" t="n">
        <v>0.850000000000074</v>
      </c>
      <c r="R964" s="61"/>
      <c r="S964" s="1"/>
      <c r="T964" s="24" t="n">
        <f aca="false">+T963-U963</f>
        <v>0</v>
      </c>
      <c r="U964" s="24"/>
      <c r="V964" s="58" t="str">
        <f aca="false">IF(ISERR(U964/T964),"-",U964/T964)</f>
        <v>-</v>
      </c>
      <c r="W964" s="24"/>
      <c r="X964" s="24"/>
      <c r="Y964" s="24"/>
      <c r="Z964" s="24"/>
      <c r="AA964" s="24" t="n">
        <f aca="false">SUM(W964:Z964)</f>
        <v>0</v>
      </c>
      <c r="AB964" s="58" t="str">
        <f aca="false">IF(ISERROR(1-(Z964/AA964)),"-",1-(Z964/AA964))</f>
        <v>-</v>
      </c>
      <c r="AC964" s="59" t="str">
        <f aca="false">IF(ISERROR(AA964/T964),"-",AA964/T964)</f>
        <v>-</v>
      </c>
      <c r="AD964" s="60" t="str">
        <f aca="false">IF(ISERROR(AA964/T964),"-",AA964/T964)</f>
        <v>-</v>
      </c>
      <c r="AE964" s="60" t="n">
        <v>0.95</v>
      </c>
      <c r="AF964" s="60" t="n">
        <v>0.85</v>
      </c>
      <c r="AG964" s="61"/>
      <c r="AH964" s="1"/>
      <c r="AI964" s="1"/>
      <c r="AJ964" s="1"/>
      <c r="AK964" s="1"/>
    </row>
    <row r="965" customFormat="false" ht="14.25" hidden="false" customHeight="true" outlineLevel="0" collapsed="false">
      <c r="A965" s="1"/>
      <c r="B965" s="68" t="s">
        <v>49</v>
      </c>
      <c r="C965" s="67" t="n">
        <v>46248</v>
      </c>
      <c r="D965" s="1"/>
      <c r="E965" s="24" t="n">
        <f aca="false">+E964-F964</f>
        <v>0</v>
      </c>
      <c r="F965" s="24"/>
      <c r="G965" s="58" t="str">
        <f aca="false">IF(ISERR(F965/E965),"-",F965/E965)</f>
        <v>-</v>
      </c>
      <c r="H965" s="24"/>
      <c r="I965" s="24"/>
      <c r="J965" s="24"/>
      <c r="K965" s="24"/>
      <c r="L965" s="24" t="n">
        <f aca="false">SUM(H965:K965)</f>
        <v>0</v>
      </c>
      <c r="M965" s="58" t="str">
        <f aca="false">IF(ISERROR(1-(K965/L965)),"-",1-(K965/L965))</f>
        <v>-</v>
      </c>
      <c r="N965" s="59" t="str">
        <f aca="false">IF(ISERROR(L965/E965),"-",L965/E965)</f>
        <v>-</v>
      </c>
      <c r="O965" s="60" t="str">
        <f aca="false">IF(ISERROR(L965/E965),"-",L965/E965)</f>
        <v>-</v>
      </c>
      <c r="P965" s="60" t="n">
        <v>0.950000000000147</v>
      </c>
      <c r="Q965" s="60" t="n">
        <v>0.850000000000074</v>
      </c>
      <c r="R965" s="61"/>
      <c r="S965" s="1"/>
      <c r="T965" s="24" t="n">
        <f aca="false">+T964-U964</f>
        <v>0</v>
      </c>
      <c r="U965" s="24"/>
      <c r="V965" s="58" t="str">
        <f aca="false">IF(ISERR(U965/T965),"-",U965/T965)</f>
        <v>-</v>
      </c>
      <c r="W965" s="24"/>
      <c r="X965" s="24"/>
      <c r="Y965" s="24"/>
      <c r="Z965" s="24"/>
      <c r="AA965" s="24" t="n">
        <f aca="false">SUM(W965:Z965)</f>
        <v>0</v>
      </c>
      <c r="AB965" s="58" t="str">
        <f aca="false">IF(ISERROR(1-(Z965/AA965)),"-",1-(Z965/AA965))</f>
        <v>-</v>
      </c>
      <c r="AC965" s="59" t="str">
        <f aca="false">IF(ISERROR(AA965/T965),"-",AA965/T965)</f>
        <v>-</v>
      </c>
      <c r="AD965" s="60" t="str">
        <f aca="false">IF(ISERROR(AA965/T965),"-",AA965/T965)</f>
        <v>-</v>
      </c>
      <c r="AE965" s="60" t="n">
        <v>0.95</v>
      </c>
      <c r="AF965" s="60" t="n">
        <v>0.85</v>
      </c>
      <c r="AG965" s="61"/>
      <c r="AH965" s="1"/>
      <c r="AI965" s="1"/>
      <c r="AJ965" s="1"/>
      <c r="AK965" s="1"/>
    </row>
    <row r="966" customFormat="false" ht="14.25" hidden="false" customHeight="true" outlineLevel="0" collapsed="false">
      <c r="A966" s="1"/>
      <c r="B966" s="68" t="s">
        <v>49</v>
      </c>
      <c r="C966" s="67" t="n">
        <v>46249</v>
      </c>
      <c r="D966" s="1"/>
      <c r="E966" s="24" t="n">
        <f aca="false">+E965-F965</f>
        <v>0</v>
      </c>
      <c r="F966" s="24"/>
      <c r="G966" s="58" t="str">
        <f aca="false">IF(ISERR(F966/E966),"-",F966/E966)</f>
        <v>-</v>
      </c>
      <c r="H966" s="24"/>
      <c r="I966" s="24"/>
      <c r="J966" s="24"/>
      <c r="K966" s="24"/>
      <c r="L966" s="24" t="n">
        <f aca="false">SUM(H966:K966)</f>
        <v>0</v>
      </c>
      <c r="M966" s="58" t="str">
        <f aca="false">IF(ISERROR(1-(K966/L966)),"-",1-(K966/L966))</f>
        <v>-</v>
      </c>
      <c r="N966" s="59" t="str">
        <f aca="false">IF(ISERROR(L966/E966),"-",L966/E966)</f>
        <v>-</v>
      </c>
      <c r="O966" s="60" t="str">
        <f aca="false">IF(ISERROR(L966/E966),"-",L966/E966)</f>
        <v>-</v>
      </c>
      <c r="P966" s="60" t="n">
        <v>0.950000000000147</v>
      </c>
      <c r="Q966" s="60" t="n">
        <v>0.850000000000074</v>
      </c>
      <c r="R966" s="61"/>
      <c r="S966" s="1"/>
      <c r="T966" s="24" t="n">
        <f aca="false">+T965-U965</f>
        <v>0</v>
      </c>
      <c r="U966" s="24"/>
      <c r="V966" s="58" t="str">
        <f aca="false">IF(ISERR(U966/T966),"-",U966/T966)</f>
        <v>-</v>
      </c>
      <c r="W966" s="24"/>
      <c r="X966" s="24"/>
      <c r="Y966" s="24"/>
      <c r="Z966" s="24"/>
      <c r="AA966" s="24" t="n">
        <f aca="false">SUM(W966:Z966)</f>
        <v>0</v>
      </c>
      <c r="AB966" s="58" t="str">
        <f aca="false">IF(ISERROR(1-(Z966/AA966)),"-",1-(Z966/AA966))</f>
        <v>-</v>
      </c>
      <c r="AC966" s="59" t="str">
        <f aca="false">IF(ISERROR(AA966/T966),"-",AA966/T966)</f>
        <v>-</v>
      </c>
      <c r="AD966" s="60" t="str">
        <f aca="false">IF(ISERROR(AA966/T966),"-",AA966/T966)</f>
        <v>-</v>
      </c>
      <c r="AE966" s="60" t="n">
        <v>0.95</v>
      </c>
      <c r="AF966" s="60" t="n">
        <v>0.85</v>
      </c>
      <c r="AG966" s="61"/>
      <c r="AH966" s="1"/>
      <c r="AI966" s="1"/>
      <c r="AJ966" s="1"/>
      <c r="AK966" s="1"/>
    </row>
    <row r="967" customFormat="false" ht="14.25" hidden="false" customHeight="true" outlineLevel="0" collapsed="false">
      <c r="A967" s="1"/>
      <c r="B967" s="68" t="s">
        <v>49</v>
      </c>
      <c r="C967" s="67" t="n">
        <v>46250</v>
      </c>
      <c r="D967" s="1"/>
      <c r="E967" s="24" t="n">
        <f aca="false">+E966-F966</f>
        <v>0</v>
      </c>
      <c r="F967" s="24"/>
      <c r="G967" s="58" t="str">
        <f aca="false">IF(ISERR(F967/E967),"-",F967/E967)</f>
        <v>-</v>
      </c>
      <c r="H967" s="24"/>
      <c r="I967" s="24"/>
      <c r="J967" s="24"/>
      <c r="K967" s="24"/>
      <c r="L967" s="24" t="n">
        <f aca="false">SUM(H967:K967)</f>
        <v>0</v>
      </c>
      <c r="M967" s="58" t="str">
        <f aca="false">IF(ISERROR(1-(K967/L967)),"-",1-(K967/L967))</f>
        <v>-</v>
      </c>
      <c r="N967" s="59" t="str">
        <f aca="false">IF(ISERROR(L967/E967),"-",L967/E967)</f>
        <v>-</v>
      </c>
      <c r="O967" s="60" t="str">
        <f aca="false">IF(ISERROR(L967/E967),"-",L967/E967)</f>
        <v>-</v>
      </c>
      <c r="P967" s="60" t="n">
        <v>0.950000000000147</v>
      </c>
      <c r="Q967" s="60" t="n">
        <v>0.850000000000074</v>
      </c>
      <c r="R967" s="61"/>
      <c r="S967" s="1"/>
      <c r="T967" s="24" t="n">
        <f aca="false">+T966-U966</f>
        <v>0</v>
      </c>
      <c r="U967" s="24"/>
      <c r="V967" s="58" t="str">
        <f aca="false">IF(ISERR(U967/T967),"-",U967/T967)</f>
        <v>-</v>
      </c>
      <c r="W967" s="24"/>
      <c r="X967" s="24"/>
      <c r="Y967" s="24"/>
      <c r="Z967" s="24"/>
      <c r="AA967" s="24" t="n">
        <f aca="false">SUM(W967:Z967)</f>
        <v>0</v>
      </c>
      <c r="AB967" s="58" t="str">
        <f aca="false">IF(ISERROR(1-(Z967/AA967)),"-",1-(Z967/AA967))</f>
        <v>-</v>
      </c>
      <c r="AC967" s="59" t="str">
        <f aca="false">IF(ISERROR(AA967/T967),"-",AA967/T967)</f>
        <v>-</v>
      </c>
      <c r="AD967" s="60" t="str">
        <f aca="false">IF(ISERROR(AA967/T967),"-",AA967/T967)</f>
        <v>-</v>
      </c>
      <c r="AE967" s="60" t="n">
        <v>0.95</v>
      </c>
      <c r="AF967" s="60" t="n">
        <v>0.85</v>
      </c>
      <c r="AG967" s="61"/>
      <c r="AH967" s="1"/>
      <c r="AI967" s="1"/>
      <c r="AJ967" s="1"/>
      <c r="AK967" s="1"/>
    </row>
    <row r="968" customFormat="false" ht="14.25" hidden="false" customHeight="true" outlineLevel="0" collapsed="false">
      <c r="A968" s="1"/>
      <c r="B968" s="68" t="s">
        <v>49</v>
      </c>
      <c r="C968" s="67" t="n">
        <v>46251</v>
      </c>
      <c r="D968" s="1"/>
      <c r="E968" s="24" t="n">
        <f aca="false">+E967-F967</f>
        <v>0</v>
      </c>
      <c r="F968" s="24"/>
      <c r="G968" s="58" t="str">
        <f aca="false">IF(ISERR(F968/E968),"-",F968/E968)</f>
        <v>-</v>
      </c>
      <c r="H968" s="24"/>
      <c r="I968" s="24"/>
      <c r="J968" s="24"/>
      <c r="K968" s="24"/>
      <c r="L968" s="24" t="n">
        <f aca="false">SUM(H968:K968)</f>
        <v>0</v>
      </c>
      <c r="M968" s="58" t="str">
        <f aca="false">IF(ISERROR(1-(K968/L968)),"-",1-(K968/L968))</f>
        <v>-</v>
      </c>
      <c r="N968" s="59" t="str">
        <f aca="false">IF(ISERROR(L968/E968),"-",L968/E968)</f>
        <v>-</v>
      </c>
      <c r="O968" s="60" t="str">
        <f aca="false">IF(ISERROR(L968/E968),"-",L968/E968)</f>
        <v>-</v>
      </c>
      <c r="P968" s="60" t="n">
        <v>0.950000000000148</v>
      </c>
      <c r="Q968" s="60" t="n">
        <v>0.850000000000074</v>
      </c>
      <c r="R968" s="61"/>
      <c r="S968" s="1"/>
      <c r="T968" s="24" t="n">
        <f aca="false">+T967-U967</f>
        <v>0</v>
      </c>
      <c r="U968" s="24"/>
      <c r="V968" s="58" t="str">
        <f aca="false">IF(ISERR(U968/T968),"-",U968/T968)</f>
        <v>-</v>
      </c>
      <c r="W968" s="24"/>
      <c r="X968" s="24"/>
      <c r="Y968" s="24"/>
      <c r="Z968" s="24"/>
      <c r="AA968" s="24" t="n">
        <f aca="false">SUM(W968:Z968)</f>
        <v>0</v>
      </c>
      <c r="AB968" s="58" t="str">
        <f aca="false">IF(ISERROR(1-(Z968/AA968)),"-",1-(Z968/AA968))</f>
        <v>-</v>
      </c>
      <c r="AC968" s="59" t="str">
        <f aca="false">IF(ISERROR(AA968/T968),"-",AA968/T968)</f>
        <v>-</v>
      </c>
      <c r="AD968" s="60" t="str">
        <f aca="false">IF(ISERROR(AA968/T968),"-",AA968/T968)</f>
        <v>-</v>
      </c>
      <c r="AE968" s="60" t="n">
        <v>0.95</v>
      </c>
      <c r="AF968" s="60" t="n">
        <v>0.85</v>
      </c>
      <c r="AG968" s="61"/>
      <c r="AH968" s="1"/>
      <c r="AI968" s="1"/>
      <c r="AJ968" s="1"/>
      <c r="AK968" s="1"/>
    </row>
    <row r="969" customFormat="false" ht="14.25" hidden="false" customHeight="true" outlineLevel="0" collapsed="false">
      <c r="A969" s="1"/>
      <c r="B969" s="68" t="s">
        <v>49</v>
      </c>
      <c r="C969" s="67" t="n">
        <v>46252</v>
      </c>
      <c r="D969" s="1"/>
      <c r="E969" s="24" t="n">
        <f aca="false">+E968-F968</f>
        <v>0</v>
      </c>
      <c r="F969" s="24"/>
      <c r="G969" s="58" t="str">
        <f aca="false">IF(ISERR(F969/E969),"-",F969/E969)</f>
        <v>-</v>
      </c>
      <c r="H969" s="24"/>
      <c r="I969" s="24"/>
      <c r="J969" s="24"/>
      <c r="K969" s="24"/>
      <c r="L969" s="24" t="n">
        <f aca="false">SUM(H969:K969)</f>
        <v>0</v>
      </c>
      <c r="M969" s="58" t="str">
        <f aca="false">IF(ISERROR(1-(K969/L969)),"-",1-(K969/L969))</f>
        <v>-</v>
      </c>
      <c r="N969" s="59" t="str">
        <f aca="false">IF(ISERROR(L969/E969),"-",L969/E969)</f>
        <v>-</v>
      </c>
      <c r="O969" s="60" t="str">
        <f aca="false">IF(ISERROR(L969/E969),"-",L969/E969)</f>
        <v>-</v>
      </c>
      <c r="P969" s="60" t="n">
        <v>0.950000000000148</v>
      </c>
      <c r="Q969" s="60" t="n">
        <v>0.850000000000074</v>
      </c>
      <c r="R969" s="61"/>
      <c r="S969" s="1"/>
      <c r="T969" s="24" t="n">
        <f aca="false">+T968-U968</f>
        <v>0</v>
      </c>
      <c r="U969" s="24"/>
      <c r="V969" s="58" t="str">
        <f aca="false">IF(ISERR(U969/T969),"-",U969/T969)</f>
        <v>-</v>
      </c>
      <c r="W969" s="24"/>
      <c r="X969" s="24"/>
      <c r="Y969" s="24"/>
      <c r="Z969" s="24"/>
      <c r="AA969" s="24" t="n">
        <f aca="false">SUM(W969:Z969)</f>
        <v>0</v>
      </c>
      <c r="AB969" s="58" t="str">
        <f aca="false">IF(ISERROR(1-(Z969/AA969)),"-",1-(Z969/AA969))</f>
        <v>-</v>
      </c>
      <c r="AC969" s="59" t="str">
        <f aca="false">IF(ISERROR(AA969/T969),"-",AA969/T969)</f>
        <v>-</v>
      </c>
      <c r="AD969" s="60" t="str">
        <f aca="false">IF(ISERROR(AA969/T969),"-",AA969/T969)</f>
        <v>-</v>
      </c>
      <c r="AE969" s="60" t="n">
        <v>0.95</v>
      </c>
      <c r="AF969" s="60" t="n">
        <v>0.85</v>
      </c>
      <c r="AG969" s="61"/>
      <c r="AH969" s="1"/>
      <c r="AI969" s="1"/>
      <c r="AJ969" s="1"/>
      <c r="AK969" s="1"/>
    </row>
    <row r="970" customFormat="false" ht="14.25" hidden="false" customHeight="true" outlineLevel="0" collapsed="false">
      <c r="A970" s="1"/>
      <c r="B970" s="68" t="s">
        <v>49</v>
      </c>
      <c r="C970" s="67" t="n">
        <v>46253</v>
      </c>
      <c r="D970" s="1"/>
      <c r="E970" s="24" t="n">
        <f aca="false">+E969-F969</f>
        <v>0</v>
      </c>
      <c r="F970" s="24"/>
      <c r="G970" s="58" t="str">
        <f aca="false">IF(ISERR(F970/E970),"-",F970/E970)</f>
        <v>-</v>
      </c>
      <c r="H970" s="24"/>
      <c r="I970" s="24"/>
      <c r="J970" s="24"/>
      <c r="K970" s="24"/>
      <c r="L970" s="24" t="n">
        <f aca="false">SUM(H970:K970)</f>
        <v>0</v>
      </c>
      <c r="M970" s="58" t="str">
        <f aca="false">IF(ISERROR(1-(K970/L970)),"-",1-(K970/L970))</f>
        <v>-</v>
      </c>
      <c r="N970" s="59" t="str">
        <f aca="false">IF(ISERROR(L970/E970),"-",L970/E970)</f>
        <v>-</v>
      </c>
      <c r="O970" s="60" t="str">
        <f aca="false">IF(ISERROR(L970/E970),"-",L970/E970)</f>
        <v>-</v>
      </c>
      <c r="P970" s="60" t="n">
        <v>0.950000000000148</v>
      </c>
      <c r="Q970" s="60" t="n">
        <v>0.850000000000074</v>
      </c>
      <c r="R970" s="61"/>
      <c r="S970" s="1"/>
      <c r="T970" s="24" t="n">
        <f aca="false">+T969-U969</f>
        <v>0</v>
      </c>
      <c r="U970" s="24"/>
      <c r="V970" s="58" t="str">
        <f aca="false">IF(ISERR(U970/T970),"-",U970/T970)</f>
        <v>-</v>
      </c>
      <c r="W970" s="24"/>
      <c r="X970" s="24"/>
      <c r="Y970" s="24"/>
      <c r="Z970" s="24"/>
      <c r="AA970" s="24" t="n">
        <f aca="false">SUM(W970:Z970)</f>
        <v>0</v>
      </c>
      <c r="AB970" s="58" t="str">
        <f aca="false">IF(ISERROR(1-(Z970/AA970)),"-",1-(Z970/AA970))</f>
        <v>-</v>
      </c>
      <c r="AC970" s="59" t="str">
        <f aca="false">IF(ISERROR(AA970/T970),"-",AA970/T970)</f>
        <v>-</v>
      </c>
      <c r="AD970" s="60" t="str">
        <f aca="false">IF(ISERROR(AA970/T970),"-",AA970/T970)</f>
        <v>-</v>
      </c>
      <c r="AE970" s="60" t="n">
        <v>0.95</v>
      </c>
      <c r="AF970" s="60" t="n">
        <v>0.85</v>
      </c>
      <c r="AG970" s="61"/>
      <c r="AH970" s="1"/>
      <c r="AI970" s="1"/>
      <c r="AJ970" s="1"/>
      <c r="AK970" s="1"/>
    </row>
    <row r="971" customFormat="false" ht="14.25" hidden="false" customHeight="true" outlineLevel="0" collapsed="false">
      <c r="A971" s="1"/>
      <c r="B971" s="68" t="s">
        <v>49</v>
      </c>
      <c r="C971" s="67" t="n">
        <v>46254</v>
      </c>
      <c r="D971" s="1"/>
      <c r="E971" s="24" t="n">
        <f aca="false">+E970-F970</f>
        <v>0</v>
      </c>
      <c r="F971" s="24"/>
      <c r="G971" s="58" t="str">
        <f aca="false">IF(ISERR(F971/E971),"-",F971/E971)</f>
        <v>-</v>
      </c>
      <c r="H971" s="24"/>
      <c r="I971" s="24"/>
      <c r="J971" s="24"/>
      <c r="K971" s="24"/>
      <c r="L971" s="24" t="n">
        <f aca="false">SUM(H971:K971)</f>
        <v>0</v>
      </c>
      <c r="M971" s="58" t="str">
        <f aca="false">IF(ISERROR(1-(K971/L971)),"-",1-(K971/L971))</f>
        <v>-</v>
      </c>
      <c r="N971" s="59" t="str">
        <f aca="false">IF(ISERROR(L971/E971),"-",L971/E971)</f>
        <v>-</v>
      </c>
      <c r="O971" s="60" t="str">
        <f aca="false">IF(ISERROR(L971/E971),"-",L971/E971)</f>
        <v>-</v>
      </c>
      <c r="P971" s="60" t="n">
        <v>0.950000000000148</v>
      </c>
      <c r="Q971" s="60" t="n">
        <v>0.850000000000074</v>
      </c>
      <c r="R971" s="61"/>
      <c r="S971" s="1"/>
      <c r="T971" s="24" t="n">
        <f aca="false">+T970-U970</f>
        <v>0</v>
      </c>
      <c r="U971" s="24"/>
      <c r="V971" s="58" t="str">
        <f aca="false">IF(ISERR(U971/T971),"-",U971/T971)</f>
        <v>-</v>
      </c>
      <c r="W971" s="24"/>
      <c r="X971" s="24"/>
      <c r="Y971" s="24"/>
      <c r="Z971" s="24"/>
      <c r="AA971" s="24" t="n">
        <f aca="false">SUM(W971:Z971)</f>
        <v>0</v>
      </c>
      <c r="AB971" s="58" t="str">
        <f aca="false">IF(ISERROR(1-(Z971/AA971)),"-",1-(Z971/AA971))</f>
        <v>-</v>
      </c>
      <c r="AC971" s="59" t="str">
        <f aca="false">IF(ISERROR(AA971/T971),"-",AA971/T971)</f>
        <v>-</v>
      </c>
      <c r="AD971" s="60" t="str">
        <f aca="false">IF(ISERROR(AA971/T971),"-",AA971/T971)</f>
        <v>-</v>
      </c>
      <c r="AE971" s="60" t="n">
        <v>0.95</v>
      </c>
      <c r="AF971" s="60" t="n">
        <v>0.85</v>
      </c>
      <c r="AG971" s="61"/>
      <c r="AH971" s="1"/>
      <c r="AI971" s="1"/>
      <c r="AJ971" s="1"/>
      <c r="AK971" s="1"/>
    </row>
    <row r="972" customFormat="false" ht="14.25" hidden="false" customHeight="true" outlineLevel="0" collapsed="false">
      <c r="A972" s="1"/>
      <c r="B972" s="68" t="s">
        <v>49</v>
      </c>
      <c r="C972" s="67" t="n">
        <v>46255</v>
      </c>
      <c r="D972" s="1"/>
      <c r="E972" s="24" t="n">
        <f aca="false">+E971-F971</f>
        <v>0</v>
      </c>
      <c r="F972" s="24"/>
      <c r="G972" s="58" t="str">
        <f aca="false">IF(ISERR(F972/E972),"-",F972/E972)</f>
        <v>-</v>
      </c>
      <c r="H972" s="24"/>
      <c r="I972" s="24"/>
      <c r="J972" s="24"/>
      <c r="K972" s="24"/>
      <c r="L972" s="24" t="n">
        <f aca="false">SUM(H972:K972)</f>
        <v>0</v>
      </c>
      <c r="M972" s="58" t="str">
        <f aca="false">IF(ISERROR(1-(K972/L972)),"-",1-(K972/L972))</f>
        <v>-</v>
      </c>
      <c r="N972" s="59" t="str">
        <f aca="false">IF(ISERROR(L972/E972),"-",L972/E972)</f>
        <v>-</v>
      </c>
      <c r="O972" s="60" t="str">
        <f aca="false">IF(ISERROR(L972/E972),"-",L972/E972)</f>
        <v>-</v>
      </c>
      <c r="P972" s="60" t="n">
        <v>0.950000000000148</v>
      </c>
      <c r="Q972" s="60" t="n">
        <v>0.850000000000074</v>
      </c>
      <c r="R972" s="61"/>
      <c r="S972" s="1"/>
      <c r="T972" s="24" t="n">
        <f aca="false">+T971-U971</f>
        <v>0</v>
      </c>
      <c r="U972" s="24"/>
      <c r="V972" s="58" t="str">
        <f aca="false">IF(ISERR(U972/T972),"-",U972/T972)</f>
        <v>-</v>
      </c>
      <c r="W972" s="24"/>
      <c r="X972" s="24"/>
      <c r="Y972" s="24"/>
      <c r="Z972" s="24"/>
      <c r="AA972" s="24" t="n">
        <f aca="false">SUM(W972:Z972)</f>
        <v>0</v>
      </c>
      <c r="AB972" s="58" t="str">
        <f aca="false">IF(ISERROR(1-(Z972/AA972)),"-",1-(Z972/AA972))</f>
        <v>-</v>
      </c>
      <c r="AC972" s="59" t="str">
        <f aca="false">IF(ISERROR(AA972/T972),"-",AA972/T972)</f>
        <v>-</v>
      </c>
      <c r="AD972" s="60" t="str">
        <f aca="false">IF(ISERROR(AA972/T972),"-",AA972/T972)</f>
        <v>-</v>
      </c>
      <c r="AE972" s="60" t="n">
        <v>0.95</v>
      </c>
      <c r="AF972" s="60" t="n">
        <v>0.85</v>
      </c>
      <c r="AG972" s="61"/>
      <c r="AH972" s="1"/>
      <c r="AI972" s="1"/>
      <c r="AJ972" s="1"/>
      <c r="AK972" s="1"/>
    </row>
    <row r="973" customFormat="false" ht="14.25" hidden="false" customHeight="true" outlineLevel="0" collapsed="false">
      <c r="A973" s="1"/>
      <c r="B973" s="68" t="s">
        <v>49</v>
      </c>
      <c r="C973" s="67" t="n">
        <v>46256</v>
      </c>
      <c r="D973" s="1"/>
      <c r="E973" s="24" t="n">
        <f aca="false">+E972-F972</f>
        <v>0</v>
      </c>
      <c r="F973" s="24"/>
      <c r="G973" s="58" t="str">
        <f aca="false">IF(ISERR(F973/E973),"-",F973/E973)</f>
        <v>-</v>
      </c>
      <c r="H973" s="24"/>
      <c r="I973" s="24"/>
      <c r="J973" s="24"/>
      <c r="K973" s="24"/>
      <c r="L973" s="24" t="n">
        <f aca="false">SUM(H973:K973)</f>
        <v>0</v>
      </c>
      <c r="M973" s="58" t="str">
        <f aca="false">IF(ISERROR(1-(K973/L973)),"-",1-(K973/L973))</f>
        <v>-</v>
      </c>
      <c r="N973" s="59" t="str">
        <f aca="false">IF(ISERROR(L973/E973),"-",L973/E973)</f>
        <v>-</v>
      </c>
      <c r="O973" s="60" t="str">
        <f aca="false">IF(ISERROR(L973/E973),"-",L973/E973)</f>
        <v>-</v>
      </c>
      <c r="P973" s="60" t="n">
        <v>0.950000000000148</v>
      </c>
      <c r="Q973" s="60" t="n">
        <v>0.850000000000074</v>
      </c>
      <c r="R973" s="61"/>
      <c r="S973" s="1"/>
      <c r="T973" s="24" t="n">
        <f aca="false">+T972-U972</f>
        <v>0</v>
      </c>
      <c r="U973" s="24"/>
      <c r="V973" s="58" t="str">
        <f aca="false">IF(ISERR(U973/T973),"-",U973/T973)</f>
        <v>-</v>
      </c>
      <c r="W973" s="24"/>
      <c r="X973" s="24"/>
      <c r="Y973" s="24"/>
      <c r="Z973" s="24"/>
      <c r="AA973" s="24" t="n">
        <f aca="false">SUM(W973:Z973)</f>
        <v>0</v>
      </c>
      <c r="AB973" s="58" t="str">
        <f aca="false">IF(ISERROR(1-(Z973/AA973)),"-",1-(Z973/AA973))</f>
        <v>-</v>
      </c>
      <c r="AC973" s="59" t="str">
        <f aca="false">IF(ISERROR(AA973/T973),"-",AA973/T973)</f>
        <v>-</v>
      </c>
      <c r="AD973" s="60" t="str">
        <f aca="false">IF(ISERROR(AA973/T973),"-",AA973/T973)</f>
        <v>-</v>
      </c>
      <c r="AE973" s="60" t="n">
        <v>0.95</v>
      </c>
      <c r="AF973" s="60" t="n">
        <v>0.85</v>
      </c>
      <c r="AG973" s="61"/>
      <c r="AH973" s="1"/>
      <c r="AI973" s="1"/>
      <c r="AJ973" s="1"/>
      <c r="AK973" s="1"/>
    </row>
    <row r="974" customFormat="false" ht="14.25" hidden="false" customHeight="true" outlineLevel="0" collapsed="false">
      <c r="A974" s="1"/>
      <c r="B974" s="68" t="s">
        <v>49</v>
      </c>
      <c r="C974" s="67" t="n">
        <v>46257</v>
      </c>
      <c r="D974" s="1"/>
      <c r="E974" s="24" t="n">
        <f aca="false">+E973-F973</f>
        <v>0</v>
      </c>
      <c r="F974" s="24"/>
      <c r="G974" s="58" t="str">
        <f aca="false">IF(ISERR(F974/E974),"-",F974/E974)</f>
        <v>-</v>
      </c>
      <c r="H974" s="24"/>
      <c r="I974" s="24"/>
      <c r="J974" s="24"/>
      <c r="K974" s="24"/>
      <c r="L974" s="24" t="n">
        <f aca="false">SUM(H974:K974)</f>
        <v>0</v>
      </c>
      <c r="M974" s="58" t="str">
        <f aca="false">IF(ISERROR(1-(K974/L974)),"-",1-(K974/L974))</f>
        <v>-</v>
      </c>
      <c r="N974" s="59" t="str">
        <f aca="false">IF(ISERROR(L974/E974),"-",L974/E974)</f>
        <v>-</v>
      </c>
      <c r="O974" s="60" t="str">
        <f aca="false">IF(ISERROR(L974/E974),"-",L974/E974)</f>
        <v>-</v>
      </c>
      <c r="P974" s="60" t="n">
        <v>0.950000000000149</v>
      </c>
      <c r="Q974" s="60" t="n">
        <v>0.850000000000074</v>
      </c>
      <c r="R974" s="61"/>
      <c r="S974" s="1"/>
      <c r="T974" s="24" t="n">
        <f aca="false">+T973-U973</f>
        <v>0</v>
      </c>
      <c r="U974" s="24"/>
      <c r="V974" s="58" t="str">
        <f aca="false">IF(ISERR(U974/T974),"-",U974/T974)</f>
        <v>-</v>
      </c>
      <c r="W974" s="24"/>
      <c r="X974" s="24"/>
      <c r="Y974" s="24"/>
      <c r="Z974" s="24"/>
      <c r="AA974" s="24" t="n">
        <f aca="false">SUM(W974:Z974)</f>
        <v>0</v>
      </c>
      <c r="AB974" s="58" t="str">
        <f aca="false">IF(ISERROR(1-(Z974/AA974)),"-",1-(Z974/AA974))</f>
        <v>-</v>
      </c>
      <c r="AC974" s="59" t="str">
        <f aca="false">IF(ISERROR(AA974/T974),"-",AA974/T974)</f>
        <v>-</v>
      </c>
      <c r="AD974" s="60" t="str">
        <f aca="false">IF(ISERROR(AA974/T974),"-",AA974/T974)</f>
        <v>-</v>
      </c>
      <c r="AE974" s="60" t="n">
        <v>0.95</v>
      </c>
      <c r="AF974" s="60" t="n">
        <v>0.85</v>
      </c>
      <c r="AG974" s="61"/>
      <c r="AH974" s="1"/>
      <c r="AI974" s="1"/>
      <c r="AJ974" s="1"/>
      <c r="AK974" s="1"/>
    </row>
    <row r="975" customFormat="false" ht="14.25" hidden="false" customHeight="true" outlineLevel="0" collapsed="false">
      <c r="A975" s="1"/>
      <c r="B975" s="68" t="s">
        <v>49</v>
      </c>
      <c r="C975" s="67" t="n">
        <v>46258</v>
      </c>
      <c r="D975" s="1"/>
      <c r="E975" s="24" t="n">
        <f aca="false">+E974-F974</f>
        <v>0</v>
      </c>
      <c r="F975" s="24"/>
      <c r="G975" s="58" t="str">
        <f aca="false">IF(ISERR(F975/E975),"-",F975/E975)</f>
        <v>-</v>
      </c>
      <c r="H975" s="24"/>
      <c r="I975" s="24"/>
      <c r="J975" s="24"/>
      <c r="K975" s="24"/>
      <c r="L975" s="24" t="n">
        <f aca="false">SUM(H975:K975)</f>
        <v>0</v>
      </c>
      <c r="M975" s="58" t="str">
        <f aca="false">IF(ISERROR(1-(K975/L975)),"-",1-(K975/L975))</f>
        <v>-</v>
      </c>
      <c r="N975" s="59" t="str">
        <f aca="false">IF(ISERROR(L975/E975),"-",L975/E975)</f>
        <v>-</v>
      </c>
      <c r="O975" s="60" t="str">
        <f aca="false">IF(ISERROR(L975/E975),"-",L975/E975)</f>
        <v>-</v>
      </c>
      <c r="P975" s="60" t="n">
        <v>0.950000000000149</v>
      </c>
      <c r="Q975" s="60" t="n">
        <v>0.850000000000074</v>
      </c>
      <c r="R975" s="61"/>
      <c r="S975" s="1"/>
      <c r="T975" s="24" t="n">
        <f aca="false">+T974-U974</f>
        <v>0</v>
      </c>
      <c r="U975" s="24"/>
      <c r="V975" s="58" t="str">
        <f aca="false">IF(ISERR(U975/T975),"-",U975/T975)</f>
        <v>-</v>
      </c>
      <c r="W975" s="24"/>
      <c r="X975" s="24"/>
      <c r="Y975" s="24"/>
      <c r="Z975" s="24"/>
      <c r="AA975" s="24" t="n">
        <f aca="false">SUM(W975:Z975)</f>
        <v>0</v>
      </c>
      <c r="AB975" s="58" t="str">
        <f aca="false">IF(ISERROR(1-(Z975/AA975)),"-",1-(Z975/AA975))</f>
        <v>-</v>
      </c>
      <c r="AC975" s="59" t="str">
        <f aca="false">IF(ISERROR(AA975/T975),"-",AA975/T975)</f>
        <v>-</v>
      </c>
      <c r="AD975" s="60" t="str">
        <f aca="false">IF(ISERROR(AA975/T975),"-",AA975/T975)</f>
        <v>-</v>
      </c>
      <c r="AE975" s="60" t="n">
        <v>0.95</v>
      </c>
      <c r="AF975" s="60" t="n">
        <v>0.85</v>
      </c>
      <c r="AG975" s="61"/>
      <c r="AH975" s="1"/>
      <c r="AI975" s="1"/>
      <c r="AJ975" s="1"/>
      <c r="AK975" s="1"/>
    </row>
    <row r="976" customFormat="false" ht="14.25" hidden="false" customHeight="true" outlineLevel="0" collapsed="false">
      <c r="A976" s="1"/>
      <c r="B976" s="68" t="s">
        <v>49</v>
      </c>
      <c r="C976" s="67" t="n">
        <v>46259</v>
      </c>
      <c r="D976" s="1"/>
      <c r="E976" s="24" t="n">
        <f aca="false">+E975-F975</f>
        <v>0</v>
      </c>
      <c r="F976" s="24"/>
      <c r="G976" s="58" t="str">
        <f aca="false">IF(ISERR(F976/E976),"-",F976/E976)</f>
        <v>-</v>
      </c>
      <c r="H976" s="24"/>
      <c r="I976" s="24"/>
      <c r="J976" s="24"/>
      <c r="K976" s="24"/>
      <c r="L976" s="24" t="n">
        <f aca="false">SUM(H976:K976)</f>
        <v>0</v>
      </c>
      <c r="M976" s="58" t="str">
        <f aca="false">IF(ISERROR(1-(K976/L976)),"-",1-(K976/L976))</f>
        <v>-</v>
      </c>
      <c r="N976" s="59" t="str">
        <f aca="false">IF(ISERROR(L976/E976),"-",L976/E976)</f>
        <v>-</v>
      </c>
      <c r="O976" s="60" t="str">
        <f aca="false">IF(ISERROR(L976/E976),"-",L976/E976)</f>
        <v>-</v>
      </c>
      <c r="P976" s="60" t="n">
        <v>0.950000000000149</v>
      </c>
      <c r="Q976" s="60" t="n">
        <v>0.850000000000074</v>
      </c>
      <c r="R976" s="61"/>
      <c r="S976" s="1"/>
      <c r="T976" s="24" t="n">
        <f aca="false">+T975-U975</f>
        <v>0</v>
      </c>
      <c r="U976" s="24"/>
      <c r="V976" s="58" t="str">
        <f aca="false">IF(ISERR(U976/T976),"-",U976/T976)</f>
        <v>-</v>
      </c>
      <c r="W976" s="24"/>
      <c r="X976" s="24"/>
      <c r="Y976" s="24"/>
      <c r="Z976" s="24"/>
      <c r="AA976" s="24" t="n">
        <f aca="false">SUM(W976:Z976)</f>
        <v>0</v>
      </c>
      <c r="AB976" s="58" t="str">
        <f aca="false">IF(ISERROR(1-(Z976/AA976)),"-",1-(Z976/AA976))</f>
        <v>-</v>
      </c>
      <c r="AC976" s="59" t="str">
        <f aca="false">IF(ISERROR(AA976/T976),"-",AA976/T976)</f>
        <v>-</v>
      </c>
      <c r="AD976" s="60" t="str">
        <f aca="false">IF(ISERROR(AA976/T976),"-",AA976/T976)</f>
        <v>-</v>
      </c>
      <c r="AE976" s="60" t="n">
        <v>0.95</v>
      </c>
      <c r="AF976" s="60" t="n">
        <v>0.85</v>
      </c>
      <c r="AG976" s="61"/>
      <c r="AH976" s="1"/>
      <c r="AI976" s="1"/>
      <c r="AJ976" s="1"/>
      <c r="AK976" s="1"/>
    </row>
    <row r="977" customFormat="false" ht="14.25" hidden="false" customHeight="true" outlineLevel="0" collapsed="false">
      <c r="A977" s="1"/>
      <c r="B977" s="68" t="s">
        <v>49</v>
      </c>
      <c r="C977" s="67" t="n">
        <v>46260</v>
      </c>
      <c r="D977" s="1"/>
      <c r="E977" s="24" t="n">
        <f aca="false">+E976-F976</f>
        <v>0</v>
      </c>
      <c r="F977" s="24"/>
      <c r="G977" s="58" t="str">
        <f aca="false">IF(ISERR(F977/E977),"-",F977/E977)</f>
        <v>-</v>
      </c>
      <c r="H977" s="24"/>
      <c r="I977" s="24"/>
      <c r="J977" s="24"/>
      <c r="K977" s="24"/>
      <c r="L977" s="24" t="n">
        <f aca="false">SUM(H977:K977)</f>
        <v>0</v>
      </c>
      <c r="M977" s="58" t="str">
        <f aca="false">IF(ISERROR(1-(K977/L977)),"-",1-(K977/L977))</f>
        <v>-</v>
      </c>
      <c r="N977" s="59" t="str">
        <f aca="false">IF(ISERROR(L977/E977),"-",L977/E977)</f>
        <v>-</v>
      </c>
      <c r="O977" s="60" t="str">
        <f aca="false">IF(ISERROR(L977/E977),"-",L977/E977)</f>
        <v>-</v>
      </c>
      <c r="P977" s="60" t="n">
        <v>0.950000000000149</v>
      </c>
      <c r="Q977" s="60" t="n">
        <v>0.850000000000075</v>
      </c>
      <c r="R977" s="61"/>
      <c r="S977" s="1"/>
      <c r="T977" s="24" t="n">
        <f aca="false">+T976-U976</f>
        <v>0</v>
      </c>
      <c r="U977" s="24"/>
      <c r="V977" s="58" t="str">
        <f aca="false">IF(ISERR(U977/T977),"-",U977/T977)</f>
        <v>-</v>
      </c>
      <c r="W977" s="24"/>
      <c r="X977" s="24"/>
      <c r="Y977" s="24"/>
      <c r="Z977" s="24"/>
      <c r="AA977" s="24" t="n">
        <f aca="false">SUM(W977:Z977)</f>
        <v>0</v>
      </c>
      <c r="AB977" s="58" t="str">
        <f aca="false">IF(ISERROR(1-(Z977/AA977)),"-",1-(Z977/AA977))</f>
        <v>-</v>
      </c>
      <c r="AC977" s="59" t="str">
        <f aca="false">IF(ISERROR(AA977/T977),"-",AA977/T977)</f>
        <v>-</v>
      </c>
      <c r="AD977" s="60" t="str">
        <f aca="false">IF(ISERROR(AA977/T977),"-",AA977/T977)</f>
        <v>-</v>
      </c>
      <c r="AE977" s="60" t="n">
        <v>0.95</v>
      </c>
      <c r="AF977" s="60" t="n">
        <v>0.85</v>
      </c>
      <c r="AG977" s="61"/>
      <c r="AH977" s="1"/>
      <c r="AI977" s="1"/>
      <c r="AJ977" s="1"/>
      <c r="AK977" s="1"/>
    </row>
    <row r="978" customFormat="false" ht="14.25" hidden="false" customHeight="true" outlineLevel="0" collapsed="false">
      <c r="A978" s="1"/>
      <c r="B978" s="68" t="s">
        <v>49</v>
      </c>
      <c r="C978" s="67" t="n">
        <v>46261</v>
      </c>
      <c r="D978" s="1"/>
      <c r="E978" s="24" t="n">
        <f aca="false">+E977-F977</f>
        <v>0</v>
      </c>
      <c r="F978" s="24"/>
      <c r="G978" s="58" t="str">
        <f aca="false">IF(ISERR(F978/E978),"-",F978/E978)</f>
        <v>-</v>
      </c>
      <c r="H978" s="24"/>
      <c r="I978" s="24"/>
      <c r="J978" s="24"/>
      <c r="K978" s="24"/>
      <c r="L978" s="24" t="n">
        <f aca="false">SUM(H978:K978)</f>
        <v>0</v>
      </c>
      <c r="M978" s="58" t="str">
        <f aca="false">IF(ISERROR(1-(K978/L978)),"-",1-(K978/L978))</f>
        <v>-</v>
      </c>
      <c r="N978" s="59" t="str">
        <f aca="false">IF(ISERROR(L978/E978),"-",L978/E978)</f>
        <v>-</v>
      </c>
      <c r="O978" s="60" t="str">
        <f aca="false">IF(ISERROR(L978/E978),"-",L978/E978)</f>
        <v>-</v>
      </c>
      <c r="P978" s="60" t="n">
        <v>0.950000000000149</v>
      </c>
      <c r="Q978" s="60" t="n">
        <v>0.850000000000075</v>
      </c>
      <c r="R978" s="61"/>
      <c r="S978" s="1"/>
      <c r="T978" s="24" t="n">
        <f aca="false">+T977-U977</f>
        <v>0</v>
      </c>
      <c r="U978" s="24"/>
      <c r="V978" s="58" t="str">
        <f aca="false">IF(ISERR(U978/T978),"-",U978/T978)</f>
        <v>-</v>
      </c>
      <c r="W978" s="24"/>
      <c r="X978" s="24"/>
      <c r="Y978" s="24"/>
      <c r="Z978" s="24"/>
      <c r="AA978" s="24" t="n">
        <f aca="false">SUM(W978:Z978)</f>
        <v>0</v>
      </c>
      <c r="AB978" s="58" t="str">
        <f aca="false">IF(ISERROR(1-(Z978/AA978)),"-",1-(Z978/AA978))</f>
        <v>-</v>
      </c>
      <c r="AC978" s="59" t="str">
        <f aca="false">IF(ISERROR(AA978/T978),"-",AA978/T978)</f>
        <v>-</v>
      </c>
      <c r="AD978" s="60" t="str">
        <f aca="false">IF(ISERROR(AA978/T978),"-",AA978/T978)</f>
        <v>-</v>
      </c>
      <c r="AE978" s="60" t="n">
        <v>0.95</v>
      </c>
      <c r="AF978" s="60" t="n">
        <v>0.85</v>
      </c>
      <c r="AG978" s="61"/>
      <c r="AH978" s="1"/>
      <c r="AI978" s="1"/>
      <c r="AJ978" s="1"/>
      <c r="AK978" s="1"/>
    </row>
    <row r="979" customFormat="false" ht="14.25" hidden="false" customHeight="true" outlineLevel="0" collapsed="false">
      <c r="A979" s="1"/>
      <c r="B979" s="68" t="s">
        <v>49</v>
      </c>
      <c r="C979" s="67" t="n">
        <v>46262</v>
      </c>
      <c r="D979" s="1"/>
      <c r="E979" s="24" t="n">
        <f aca="false">+E978-F978</f>
        <v>0</v>
      </c>
      <c r="F979" s="24"/>
      <c r="G979" s="58" t="str">
        <f aca="false">IF(ISERR(F979/E979),"-",F979/E979)</f>
        <v>-</v>
      </c>
      <c r="H979" s="24"/>
      <c r="I979" s="24"/>
      <c r="J979" s="24"/>
      <c r="K979" s="24"/>
      <c r="L979" s="24" t="n">
        <f aca="false">SUM(H979:K979)</f>
        <v>0</v>
      </c>
      <c r="M979" s="58" t="str">
        <f aca="false">IF(ISERROR(1-(K979/L979)),"-",1-(K979/L979))</f>
        <v>-</v>
      </c>
      <c r="N979" s="59" t="str">
        <f aca="false">IF(ISERROR(L979/E979),"-",L979/E979)</f>
        <v>-</v>
      </c>
      <c r="O979" s="60" t="str">
        <f aca="false">IF(ISERROR(L979/E979),"-",L979/E979)</f>
        <v>-</v>
      </c>
      <c r="P979" s="60" t="n">
        <v>0.950000000000149</v>
      </c>
      <c r="Q979" s="60" t="n">
        <v>0.850000000000075</v>
      </c>
      <c r="R979" s="61"/>
      <c r="S979" s="1"/>
      <c r="T979" s="24" t="n">
        <f aca="false">+T978-U978</f>
        <v>0</v>
      </c>
      <c r="U979" s="24"/>
      <c r="V979" s="58" t="str">
        <f aca="false">IF(ISERR(U979/T979),"-",U979/T979)</f>
        <v>-</v>
      </c>
      <c r="W979" s="24"/>
      <c r="X979" s="24"/>
      <c r="Y979" s="24"/>
      <c r="Z979" s="24"/>
      <c r="AA979" s="24" t="n">
        <f aca="false">SUM(W979:Z979)</f>
        <v>0</v>
      </c>
      <c r="AB979" s="58" t="str">
        <f aca="false">IF(ISERROR(1-(Z979/AA979)),"-",1-(Z979/AA979))</f>
        <v>-</v>
      </c>
      <c r="AC979" s="59" t="str">
        <f aca="false">IF(ISERROR(AA979/T979),"-",AA979/T979)</f>
        <v>-</v>
      </c>
      <c r="AD979" s="60" t="str">
        <f aca="false">IF(ISERROR(AA979/T979),"-",AA979/T979)</f>
        <v>-</v>
      </c>
      <c r="AE979" s="60" t="n">
        <v>0.95</v>
      </c>
      <c r="AF979" s="60" t="n">
        <v>0.85</v>
      </c>
      <c r="AG979" s="61"/>
      <c r="AH979" s="1"/>
      <c r="AI979" s="1"/>
      <c r="AJ979" s="1"/>
      <c r="AK979" s="1"/>
    </row>
    <row r="980" customFormat="false" ht="14.25" hidden="false" customHeight="true" outlineLevel="0" collapsed="false">
      <c r="A980" s="1"/>
      <c r="B980" s="68" t="s">
        <v>49</v>
      </c>
      <c r="C980" s="67" t="n">
        <v>46263</v>
      </c>
      <c r="D980" s="1"/>
      <c r="E980" s="24" t="n">
        <f aca="false">+E979-F979</f>
        <v>0</v>
      </c>
      <c r="F980" s="24"/>
      <c r="G980" s="58" t="str">
        <f aca="false">IF(ISERR(F980/E980),"-",F980/E980)</f>
        <v>-</v>
      </c>
      <c r="H980" s="24"/>
      <c r="I980" s="24"/>
      <c r="J980" s="24"/>
      <c r="K980" s="24"/>
      <c r="L980" s="24" t="n">
        <f aca="false">SUM(H980:K980)</f>
        <v>0</v>
      </c>
      <c r="M980" s="58" t="str">
        <f aca="false">IF(ISERROR(1-(K980/L980)),"-",1-(K980/L980))</f>
        <v>-</v>
      </c>
      <c r="N980" s="59" t="str">
        <f aca="false">IF(ISERROR(L980/E980),"-",L980/E980)</f>
        <v>-</v>
      </c>
      <c r="O980" s="60" t="str">
        <f aca="false">IF(ISERROR(L980/E980),"-",L980/E980)</f>
        <v>-</v>
      </c>
      <c r="P980" s="60" t="n">
        <v>0.950000000000149</v>
      </c>
      <c r="Q980" s="60" t="n">
        <v>0.850000000000075</v>
      </c>
      <c r="R980" s="61"/>
      <c r="S980" s="1"/>
      <c r="T980" s="24" t="n">
        <f aca="false">+T979-U979</f>
        <v>0</v>
      </c>
      <c r="U980" s="24"/>
      <c r="V980" s="58" t="str">
        <f aca="false">IF(ISERR(U980/T980),"-",U980/T980)</f>
        <v>-</v>
      </c>
      <c r="W980" s="24"/>
      <c r="X980" s="24"/>
      <c r="Y980" s="24"/>
      <c r="Z980" s="24"/>
      <c r="AA980" s="24" t="n">
        <f aca="false">SUM(W980:Z980)</f>
        <v>0</v>
      </c>
      <c r="AB980" s="58" t="str">
        <f aca="false">IF(ISERROR(1-(Z980/AA980)),"-",1-(Z980/AA980))</f>
        <v>-</v>
      </c>
      <c r="AC980" s="59" t="str">
        <f aca="false">IF(ISERROR(AA980/T980),"-",AA980/T980)</f>
        <v>-</v>
      </c>
      <c r="AD980" s="60" t="str">
        <f aca="false">IF(ISERROR(AA980/T980),"-",AA980/T980)</f>
        <v>-</v>
      </c>
      <c r="AE980" s="60" t="n">
        <v>0.95</v>
      </c>
      <c r="AF980" s="60" t="n">
        <v>0.85</v>
      </c>
      <c r="AG980" s="61"/>
      <c r="AH980" s="1"/>
      <c r="AI980" s="1"/>
      <c r="AJ980" s="1"/>
      <c r="AK980" s="1"/>
    </row>
    <row r="981" customFormat="false" ht="14.25" hidden="false" customHeight="true" outlineLevel="0" collapsed="false">
      <c r="A981" s="1"/>
      <c r="B981" s="68" t="s">
        <v>49</v>
      </c>
      <c r="C981" s="67" t="n">
        <v>46264</v>
      </c>
      <c r="D981" s="1"/>
      <c r="E981" s="24" t="n">
        <f aca="false">+E980-F980</f>
        <v>0</v>
      </c>
      <c r="F981" s="24"/>
      <c r="G981" s="58" t="str">
        <f aca="false">IF(ISERR(F981/E981),"-",F981/E981)</f>
        <v>-</v>
      </c>
      <c r="H981" s="24"/>
      <c r="I981" s="24"/>
      <c r="J981" s="24"/>
      <c r="K981" s="24"/>
      <c r="L981" s="24" t="n">
        <f aca="false">SUM(H981:K981)</f>
        <v>0</v>
      </c>
      <c r="M981" s="58" t="str">
        <f aca="false">IF(ISERROR(1-(K981/L981)),"-",1-(K981/L981))</f>
        <v>-</v>
      </c>
      <c r="N981" s="59" t="str">
        <f aca="false">IF(ISERROR(L981/E981),"-",L981/E981)</f>
        <v>-</v>
      </c>
      <c r="O981" s="60" t="str">
        <f aca="false">IF(ISERROR(L981/E981),"-",L981/E981)</f>
        <v>-</v>
      </c>
      <c r="P981" s="60" t="n">
        <v>0.95000000000015</v>
      </c>
      <c r="Q981" s="60" t="n">
        <v>0.850000000000075</v>
      </c>
      <c r="R981" s="61"/>
      <c r="S981" s="1"/>
      <c r="T981" s="24" t="n">
        <f aca="false">+T980-U980</f>
        <v>0</v>
      </c>
      <c r="U981" s="24"/>
      <c r="V981" s="58" t="str">
        <f aca="false">IF(ISERR(U981/T981),"-",U981/T981)</f>
        <v>-</v>
      </c>
      <c r="W981" s="24"/>
      <c r="X981" s="24"/>
      <c r="Y981" s="24"/>
      <c r="Z981" s="24"/>
      <c r="AA981" s="24" t="n">
        <f aca="false">SUM(W981:Z981)</f>
        <v>0</v>
      </c>
      <c r="AB981" s="58" t="str">
        <f aca="false">IF(ISERROR(1-(Z981/AA981)),"-",1-(Z981/AA981))</f>
        <v>-</v>
      </c>
      <c r="AC981" s="59" t="str">
        <f aca="false">IF(ISERROR(AA981/T981),"-",AA981/T981)</f>
        <v>-</v>
      </c>
      <c r="AD981" s="60" t="str">
        <f aca="false">IF(ISERROR(AA981/T981),"-",AA981/T981)</f>
        <v>-</v>
      </c>
      <c r="AE981" s="60" t="n">
        <v>0.95</v>
      </c>
      <c r="AF981" s="60" t="n">
        <v>0.85</v>
      </c>
      <c r="AG981" s="61"/>
      <c r="AH981" s="1"/>
      <c r="AI981" s="1"/>
      <c r="AJ981" s="1"/>
      <c r="AK981" s="1"/>
    </row>
    <row r="982" customFormat="false" ht="14.25" hidden="false" customHeight="true" outlineLevel="0" collapsed="false">
      <c r="A982" s="1"/>
      <c r="B982" s="68" t="s">
        <v>49</v>
      </c>
      <c r="C982" s="67" t="n">
        <v>46265</v>
      </c>
      <c r="D982" s="1"/>
      <c r="E982" s="24" t="n">
        <f aca="false">+E981-F981</f>
        <v>0</v>
      </c>
      <c r="F982" s="24"/>
      <c r="G982" s="58" t="str">
        <f aca="false">IF(ISERR(F982/E982),"-",F982/E982)</f>
        <v>-</v>
      </c>
      <c r="H982" s="24"/>
      <c r="I982" s="24"/>
      <c r="J982" s="24"/>
      <c r="K982" s="24"/>
      <c r="L982" s="24" t="n">
        <f aca="false">SUM(H982:K982)</f>
        <v>0</v>
      </c>
      <c r="M982" s="58" t="str">
        <f aca="false">IF(ISERROR(1-(K982/L982)),"-",1-(K982/L982))</f>
        <v>-</v>
      </c>
      <c r="N982" s="59" t="str">
        <f aca="false">IF(ISERROR(L982/E982),"-",L982/E982)</f>
        <v>-</v>
      </c>
      <c r="O982" s="60" t="str">
        <f aca="false">IF(ISERROR(L982/E982),"-",L982/E982)</f>
        <v>-</v>
      </c>
      <c r="P982" s="60" t="n">
        <v>0.95000000000015</v>
      </c>
      <c r="Q982" s="60" t="n">
        <v>0.850000000000075</v>
      </c>
      <c r="R982" s="61"/>
      <c r="S982" s="1"/>
      <c r="T982" s="24" t="n">
        <f aca="false">+T981-U981</f>
        <v>0</v>
      </c>
      <c r="U982" s="24"/>
      <c r="V982" s="58" t="str">
        <f aca="false">IF(ISERR(U982/T982),"-",U982/T982)</f>
        <v>-</v>
      </c>
      <c r="W982" s="24"/>
      <c r="X982" s="24"/>
      <c r="Y982" s="24"/>
      <c r="Z982" s="24"/>
      <c r="AA982" s="24" t="n">
        <f aca="false">SUM(W982:Z982)</f>
        <v>0</v>
      </c>
      <c r="AB982" s="58" t="str">
        <f aca="false">IF(ISERROR(1-(Z982/AA982)),"-",1-(Z982/AA982))</f>
        <v>-</v>
      </c>
      <c r="AC982" s="59" t="str">
        <f aca="false">IF(ISERROR(AA982/T982),"-",AA982/T982)</f>
        <v>-</v>
      </c>
      <c r="AD982" s="60" t="str">
        <f aca="false">IF(ISERROR(AA982/T982),"-",AA982/T982)</f>
        <v>-</v>
      </c>
      <c r="AE982" s="60" t="n">
        <v>0.95</v>
      </c>
      <c r="AF982" s="60" t="n">
        <v>0.85</v>
      </c>
      <c r="AG982" s="61"/>
      <c r="AH982" s="1"/>
      <c r="AI982" s="1"/>
      <c r="AJ982" s="1"/>
      <c r="AK982" s="1"/>
    </row>
    <row r="983" customFormat="false" ht="14.25" hidden="false" customHeight="true" outlineLevel="0" collapsed="false">
      <c r="A983" s="1"/>
      <c r="B983" s="68" t="s">
        <v>50</v>
      </c>
      <c r="C983" s="67" t="n">
        <v>46266</v>
      </c>
      <c r="D983" s="1"/>
      <c r="E983" s="24" t="n">
        <f aca="false">+E982-F982</f>
        <v>0</v>
      </c>
      <c r="F983" s="24"/>
      <c r="G983" s="58" t="str">
        <f aca="false">IF(ISERR(F983/E983),"-",F983/E983)</f>
        <v>-</v>
      </c>
      <c r="H983" s="24"/>
      <c r="I983" s="24"/>
      <c r="J983" s="24"/>
      <c r="K983" s="24"/>
      <c r="L983" s="24" t="n">
        <f aca="false">SUM(H983:K983)</f>
        <v>0</v>
      </c>
      <c r="M983" s="58" t="str">
        <f aca="false">IF(ISERROR(1-(K983/L983)),"-",1-(K983/L983))</f>
        <v>-</v>
      </c>
      <c r="N983" s="59" t="str">
        <f aca="false">IF(ISERROR(L983/E983),"-",L983/E983)</f>
        <v>-</v>
      </c>
      <c r="O983" s="60" t="str">
        <f aca="false">IF(ISERROR(L983/E983),"-",L983/E983)</f>
        <v>-</v>
      </c>
      <c r="P983" s="60" t="n">
        <v>0.95000000000015</v>
      </c>
      <c r="Q983" s="60" t="n">
        <v>0.850000000000075</v>
      </c>
      <c r="R983" s="61"/>
      <c r="S983" s="1"/>
      <c r="T983" s="24" t="n">
        <f aca="false">+T982-U982</f>
        <v>0</v>
      </c>
      <c r="U983" s="24"/>
      <c r="V983" s="58" t="str">
        <f aca="false">IF(ISERR(U983/T983),"-",U983/T983)</f>
        <v>-</v>
      </c>
      <c r="W983" s="24"/>
      <c r="X983" s="24"/>
      <c r="Y983" s="24"/>
      <c r="Z983" s="24"/>
      <c r="AA983" s="24" t="n">
        <f aca="false">SUM(W983:Z983)</f>
        <v>0</v>
      </c>
      <c r="AB983" s="58" t="str">
        <f aca="false">IF(ISERROR(1-(Z983/AA983)),"-",1-(Z983/AA983))</f>
        <v>-</v>
      </c>
      <c r="AC983" s="59" t="str">
        <f aca="false">IF(ISERROR(AA983/T983),"-",AA983/T983)</f>
        <v>-</v>
      </c>
      <c r="AD983" s="60" t="str">
        <f aca="false">IF(ISERROR(AA983/T983),"-",AA983/T983)</f>
        <v>-</v>
      </c>
      <c r="AE983" s="60" t="n">
        <v>0.95</v>
      </c>
      <c r="AF983" s="60" t="n">
        <v>0.85</v>
      </c>
      <c r="AG983" s="61"/>
      <c r="AH983" s="1"/>
      <c r="AI983" s="1"/>
      <c r="AJ983" s="1"/>
      <c r="AK983" s="1"/>
    </row>
    <row r="984" customFormat="false" ht="14.25" hidden="false" customHeight="true" outlineLevel="0" collapsed="false">
      <c r="A984" s="1"/>
      <c r="B984" s="68" t="s">
        <v>50</v>
      </c>
      <c r="C984" s="67" t="n">
        <v>46267</v>
      </c>
      <c r="D984" s="1"/>
      <c r="E984" s="24" t="n">
        <f aca="false">+E983-F983</f>
        <v>0</v>
      </c>
      <c r="F984" s="24"/>
      <c r="G984" s="58" t="str">
        <f aca="false">IF(ISERR(F984/E984),"-",F984/E984)</f>
        <v>-</v>
      </c>
      <c r="H984" s="24"/>
      <c r="I984" s="24"/>
      <c r="J984" s="24"/>
      <c r="K984" s="24"/>
      <c r="L984" s="24" t="n">
        <f aca="false">SUM(H984:K984)</f>
        <v>0</v>
      </c>
      <c r="M984" s="58" t="str">
        <f aca="false">IF(ISERROR(1-(K984/L984)),"-",1-(K984/L984))</f>
        <v>-</v>
      </c>
      <c r="N984" s="59" t="str">
        <f aca="false">IF(ISERROR(L984/E984),"-",L984/E984)</f>
        <v>-</v>
      </c>
      <c r="O984" s="60" t="str">
        <f aca="false">IF(ISERROR(L984/E984),"-",L984/E984)</f>
        <v>-</v>
      </c>
      <c r="P984" s="60" t="n">
        <v>0.95000000000015</v>
      </c>
      <c r="Q984" s="60" t="n">
        <v>0.850000000000075</v>
      </c>
      <c r="R984" s="61"/>
      <c r="S984" s="1"/>
      <c r="T984" s="24" t="n">
        <f aca="false">+T983-U983</f>
        <v>0</v>
      </c>
      <c r="U984" s="24"/>
      <c r="V984" s="58" t="str">
        <f aca="false">IF(ISERR(U984/T984),"-",U984/T984)</f>
        <v>-</v>
      </c>
      <c r="W984" s="24"/>
      <c r="X984" s="24"/>
      <c r="Y984" s="24"/>
      <c r="Z984" s="24"/>
      <c r="AA984" s="24" t="n">
        <f aca="false">SUM(W984:Z984)</f>
        <v>0</v>
      </c>
      <c r="AB984" s="58" t="str">
        <f aca="false">IF(ISERROR(1-(Z984/AA984)),"-",1-(Z984/AA984))</f>
        <v>-</v>
      </c>
      <c r="AC984" s="59" t="str">
        <f aca="false">IF(ISERROR(AA984/T984),"-",AA984/T984)</f>
        <v>-</v>
      </c>
      <c r="AD984" s="60" t="str">
        <f aca="false">IF(ISERROR(AA984/T984),"-",AA984/T984)</f>
        <v>-</v>
      </c>
      <c r="AE984" s="60" t="n">
        <v>0.95</v>
      </c>
      <c r="AF984" s="60" t="n">
        <v>0.85</v>
      </c>
      <c r="AG984" s="61"/>
      <c r="AH984" s="1"/>
      <c r="AI984" s="1"/>
      <c r="AJ984" s="1"/>
      <c r="AK984" s="1"/>
    </row>
    <row r="985" customFormat="false" ht="14.25" hidden="false" customHeight="true" outlineLevel="0" collapsed="false">
      <c r="A985" s="1"/>
      <c r="B985" s="68" t="s">
        <v>50</v>
      </c>
      <c r="C985" s="67" t="n">
        <v>46268</v>
      </c>
      <c r="D985" s="1"/>
      <c r="E985" s="24" t="n">
        <f aca="false">+E984-F984</f>
        <v>0</v>
      </c>
      <c r="F985" s="24"/>
      <c r="G985" s="58" t="str">
        <f aca="false">IF(ISERR(F985/E985),"-",F985/E985)</f>
        <v>-</v>
      </c>
      <c r="H985" s="24"/>
      <c r="I985" s="24"/>
      <c r="J985" s="24"/>
      <c r="K985" s="24"/>
      <c r="L985" s="24" t="n">
        <f aca="false">SUM(H985:K985)</f>
        <v>0</v>
      </c>
      <c r="M985" s="58" t="str">
        <f aca="false">IF(ISERROR(1-(K985/L985)),"-",1-(K985/L985))</f>
        <v>-</v>
      </c>
      <c r="N985" s="59" t="str">
        <f aca="false">IF(ISERROR(L985/E985),"-",L985/E985)</f>
        <v>-</v>
      </c>
      <c r="O985" s="60" t="str">
        <f aca="false">IF(ISERROR(L985/E985),"-",L985/E985)</f>
        <v>-</v>
      </c>
      <c r="P985" s="60" t="n">
        <v>0.95000000000015</v>
      </c>
      <c r="Q985" s="60" t="n">
        <v>0.850000000000075</v>
      </c>
      <c r="R985" s="61"/>
      <c r="S985" s="1"/>
      <c r="T985" s="24" t="n">
        <f aca="false">+T984-U984</f>
        <v>0</v>
      </c>
      <c r="U985" s="24"/>
      <c r="V985" s="58" t="str">
        <f aca="false">IF(ISERR(U985/T985),"-",U985/T985)</f>
        <v>-</v>
      </c>
      <c r="W985" s="24"/>
      <c r="X985" s="24"/>
      <c r="Y985" s="24"/>
      <c r="Z985" s="24"/>
      <c r="AA985" s="24" t="n">
        <f aca="false">SUM(W985:Z985)</f>
        <v>0</v>
      </c>
      <c r="AB985" s="58" t="str">
        <f aca="false">IF(ISERROR(1-(Z985/AA985)),"-",1-(Z985/AA985))</f>
        <v>-</v>
      </c>
      <c r="AC985" s="59" t="str">
        <f aca="false">IF(ISERROR(AA985/T985),"-",AA985/T985)</f>
        <v>-</v>
      </c>
      <c r="AD985" s="60" t="str">
        <f aca="false">IF(ISERROR(AA985/T985),"-",AA985/T985)</f>
        <v>-</v>
      </c>
      <c r="AE985" s="60" t="n">
        <v>0.95</v>
      </c>
      <c r="AF985" s="60" t="n">
        <v>0.85</v>
      </c>
      <c r="AG985" s="61"/>
      <c r="AH985" s="1"/>
      <c r="AI985" s="1"/>
      <c r="AJ985" s="1"/>
      <c r="AK985" s="1"/>
    </row>
    <row r="986" customFormat="false" ht="14.25" hidden="false" customHeight="true" outlineLevel="0" collapsed="false">
      <c r="A986" s="1"/>
      <c r="B986" s="68" t="s">
        <v>50</v>
      </c>
      <c r="C986" s="67" t="n">
        <v>46269</v>
      </c>
      <c r="D986" s="1"/>
      <c r="E986" s="24" t="n">
        <f aca="false">+E985-F985</f>
        <v>0</v>
      </c>
      <c r="F986" s="24"/>
      <c r="G986" s="58" t="str">
        <f aca="false">IF(ISERR(F986/E986),"-",F986/E986)</f>
        <v>-</v>
      </c>
      <c r="H986" s="24"/>
      <c r="I986" s="24"/>
      <c r="J986" s="24"/>
      <c r="K986" s="24"/>
      <c r="L986" s="24" t="n">
        <f aca="false">SUM(H986:K986)</f>
        <v>0</v>
      </c>
      <c r="M986" s="58" t="str">
        <f aca="false">IF(ISERROR(1-(K986/L986)),"-",1-(K986/L986))</f>
        <v>-</v>
      </c>
      <c r="N986" s="59" t="str">
        <f aca="false">IF(ISERROR(L986/E986),"-",L986/E986)</f>
        <v>-</v>
      </c>
      <c r="O986" s="60" t="str">
        <f aca="false">IF(ISERROR(L986/E986),"-",L986/E986)</f>
        <v>-</v>
      </c>
      <c r="P986" s="60" t="n">
        <v>0.95000000000015</v>
      </c>
      <c r="Q986" s="60" t="n">
        <v>0.850000000000075</v>
      </c>
      <c r="R986" s="61"/>
      <c r="S986" s="1"/>
      <c r="T986" s="24" t="n">
        <f aca="false">+T985-U985</f>
        <v>0</v>
      </c>
      <c r="U986" s="24"/>
      <c r="V986" s="58" t="str">
        <f aca="false">IF(ISERR(U986/T986),"-",U986/T986)</f>
        <v>-</v>
      </c>
      <c r="W986" s="24"/>
      <c r="X986" s="24"/>
      <c r="Y986" s="24"/>
      <c r="Z986" s="24"/>
      <c r="AA986" s="24" t="n">
        <f aca="false">SUM(W986:Z986)</f>
        <v>0</v>
      </c>
      <c r="AB986" s="58" t="str">
        <f aca="false">IF(ISERROR(1-(Z986/AA986)),"-",1-(Z986/AA986))</f>
        <v>-</v>
      </c>
      <c r="AC986" s="59" t="str">
        <f aca="false">IF(ISERROR(AA986/T986),"-",AA986/T986)</f>
        <v>-</v>
      </c>
      <c r="AD986" s="60" t="str">
        <f aca="false">IF(ISERROR(AA986/T986),"-",AA986/T986)</f>
        <v>-</v>
      </c>
      <c r="AE986" s="60" t="n">
        <v>0.95</v>
      </c>
      <c r="AF986" s="60" t="n">
        <v>0.85</v>
      </c>
      <c r="AG986" s="61"/>
      <c r="AH986" s="1"/>
      <c r="AI986" s="1"/>
      <c r="AJ986" s="1"/>
      <c r="AK986" s="1"/>
    </row>
    <row r="987" customFormat="false" ht="14.25" hidden="false" customHeight="true" outlineLevel="0" collapsed="false">
      <c r="A987" s="1"/>
      <c r="B987" s="68" t="s">
        <v>50</v>
      </c>
      <c r="C987" s="67" t="n">
        <v>46270</v>
      </c>
      <c r="D987" s="1"/>
      <c r="E987" s="24" t="n">
        <f aca="false">+E986-F986</f>
        <v>0</v>
      </c>
      <c r="F987" s="24"/>
      <c r="G987" s="58" t="str">
        <f aca="false">IF(ISERR(F987/E987),"-",F987/E987)</f>
        <v>-</v>
      </c>
      <c r="H987" s="24"/>
      <c r="I987" s="24"/>
      <c r="J987" s="24"/>
      <c r="K987" s="24"/>
      <c r="L987" s="24" t="n">
        <f aca="false">SUM(H987:K987)</f>
        <v>0</v>
      </c>
      <c r="M987" s="58" t="str">
        <f aca="false">IF(ISERROR(1-(K987/L987)),"-",1-(K987/L987))</f>
        <v>-</v>
      </c>
      <c r="N987" s="59" t="str">
        <f aca="false">IF(ISERROR(L987/E987),"-",L987/E987)</f>
        <v>-</v>
      </c>
      <c r="O987" s="60" t="str">
        <f aca="false">IF(ISERROR(L987/E987),"-",L987/E987)</f>
        <v>-</v>
      </c>
      <c r="P987" s="60" t="n">
        <v>0.950000000000151</v>
      </c>
      <c r="Q987" s="60" t="n">
        <v>0.850000000000075</v>
      </c>
      <c r="R987" s="61"/>
      <c r="S987" s="1"/>
      <c r="T987" s="24" t="n">
        <f aca="false">+T986-U986</f>
        <v>0</v>
      </c>
      <c r="U987" s="24"/>
      <c r="V987" s="58" t="str">
        <f aca="false">IF(ISERR(U987/T987),"-",U987/T987)</f>
        <v>-</v>
      </c>
      <c r="W987" s="24"/>
      <c r="X987" s="24"/>
      <c r="Y987" s="24"/>
      <c r="Z987" s="24"/>
      <c r="AA987" s="24" t="n">
        <f aca="false">SUM(W987:Z987)</f>
        <v>0</v>
      </c>
      <c r="AB987" s="58" t="str">
        <f aca="false">IF(ISERROR(1-(Z987/AA987)),"-",1-(Z987/AA987))</f>
        <v>-</v>
      </c>
      <c r="AC987" s="59" t="str">
        <f aca="false">IF(ISERROR(AA987/T987),"-",AA987/T987)</f>
        <v>-</v>
      </c>
      <c r="AD987" s="60" t="str">
        <f aca="false">IF(ISERROR(AA987/T987),"-",AA987/T987)</f>
        <v>-</v>
      </c>
      <c r="AE987" s="60" t="n">
        <v>0.95</v>
      </c>
      <c r="AF987" s="60" t="n">
        <v>0.85</v>
      </c>
      <c r="AG987" s="61"/>
      <c r="AH987" s="1"/>
      <c r="AI987" s="1"/>
      <c r="AJ987" s="1"/>
      <c r="AK987" s="1"/>
    </row>
    <row r="988" customFormat="false" ht="14.25" hidden="false" customHeight="true" outlineLevel="0" collapsed="false">
      <c r="A988" s="1"/>
      <c r="B988" s="68" t="s">
        <v>50</v>
      </c>
      <c r="C988" s="67" t="n">
        <v>46271</v>
      </c>
      <c r="D988" s="1"/>
      <c r="E988" s="24" t="n">
        <f aca="false">+E987-F987</f>
        <v>0</v>
      </c>
      <c r="F988" s="24"/>
      <c r="G988" s="58" t="str">
        <f aca="false">IF(ISERR(F988/E988),"-",F988/E988)</f>
        <v>-</v>
      </c>
      <c r="H988" s="24"/>
      <c r="I988" s="24"/>
      <c r="J988" s="24"/>
      <c r="K988" s="24"/>
      <c r="L988" s="24" t="n">
        <f aca="false">SUM(H988:K988)</f>
        <v>0</v>
      </c>
      <c r="M988" s="58" t="str">
        <f aca="false">IF(ISERROR(1-(K988/L988)),"-",1-(K988/L988))</f>
        <v>-</v>
      </c>
      <c r="N988" s="59" t="str">
        <f aca="false">IF(ISERROR(L988/E988),"-",L988/E988)</f>
        <v>-</v>
      </c>
      <c r="O988" s="60" t="str">
        <f aca="false">IF(ISERROR(L988/E988),"-",L988/E988)</f>
        <v>-</v>
      </c>
      <c r="P988" s="60" t="n">
        <v>0.950000000000151</v>
      </c>
      <c r="Q988" s="60" t="n">
        <v>0.850000000000075</v>
      </c>
      <c r="R988" s="61"/>
      <c r="S988" s="1"/>
      <c r="T988" s="24" t="n">
        <f aca="false">+T987-U987</f>
        <v>0</v>
      </c>
      <c r="U988" s="24"/>
      <c r="V988" s="58" t="str">
        <f aca="false">IF(ISERR(U988/T988),"-",U988/T988)</f>
        <v>-</v>
      </c>
      <c r="W988" s="24"/>
      <c r="X988" s="24"/>
      <c r="Y988" s="24"/>
      <c r="Z988" s="24"/>
      <c r="AA988" s="24" t="n">
        <f aca="false">SUM(W988:Z988)</f>
        <v>0</v>
      </c>
      <c r="AB988" s="58" t="str">
        <f aca="false">IF(ISERROR(1-(Z988/AA988)),"-",1-(Z988/AA988))</f>
        <v>-</v>
      </c>
      <c r="AC988" s="59" t="str">
        <f aca="false">IF(ISERROR(AA988/T988),"-",AA988/T988)</f>
        <v>-</v>
      </c>
      <c r="AD988" s="60" t="str">
        <f aca="false">IF(ISERROR(AA988/T988),"-",AA988/T988)</f>
        <v>-</v>
      </c>
      <c r="AE988" s="60" t="n">
        <v>0.95</v>
      </c>
      <c r="AF988" s="60" t="n">
        <v>0.85</v>
      </c>
      <c r="AG988" s="61"/>
      <c r="AH988" s="1"/>
      <c r="AI988" s="1"/>
      <c r="AJ988" s="1"/>
      <c r="AK988" s="1"/>
    </row>
    <row r="989" customFormat="false" ht="14.25" hidden="false" customHeight="true" outlineLevel="0" collapsed="false">
      <c r="A989" s="1"/>
      <c r="B989" s="68" t="s">
        <v>50</v>
      </c>
      <c r="C989" s="67" t="n">
        <v>46272</v>
      </c>
      <c r="D989" s="1"/>
      <c r="E989" s="24" t="n">
        <f aca="false">+E988-F988</f>
        <v>0</v>
      </c>
      <c r="F989" s="24"/>
      <c r="G989" s="58" t="str">
        <f aca="false">IF(ISERR(F989/E989),"-",F989/E989)</f>
        <v>-</v>
      </c>
      <c r="H989" s="24"/>
      <c r="I989" s="24"/>
      <c r="J989" s="24"/>
      <c r="K989" s="24"/>
      <c r="L989" s="24" t="n">
        <f aca="false">SUM(H989:K989)</f>
        <v>0</v>
      </c>
      <c r="M989" s="58" t="str">
        <f aca="false">IF(ISERROR(1-(K989/L989)),"-",1-(K989/L989))</f>
        <v>-</v>
      </c>
      <c r="N989" s="59" t="str">
        <f aca="false">IF(ISERROR(L989/E989),"-",L989/E989)</f>
        <v>-</v>
      </c>
      <c r="O989" s="60" t="str">
        <f aca="false">IF(ISERROR(L989/E989),"-",L989/E989)</f>
        <v>-</v>
      </c>
      <c r="P989" s="60" t="n">
        <v>0.950000000000151</v>
      </c>
      <c r="Q989" s="60" t="n">
        <v>0.850000000000075</v>
      </c>
      <c r="R989" s="61"/>
      <c r="S989" s="1"/>
      <c r="T989" s="24" t="n">
        <f aca="false">+T988-U988</f>
        <v>0</v>
      </c>
      <c r="U989" s="24"/>
      <c r="V989" s="58" t="str">
        <f aca="false">IF(ISERR(U989/T989),"-",U989/T989)</f>
        <v>-</v>
      </c>
      <c r="W989" s="24"/>
      <c r="X989" s="24"/>
      <c r="Y989" s="24"/>
      <c r="Z989" s="24"/>
      <c r="AA989" s="24" t="n">
        <f aca="false">SUM(W989:Z989)</f>
        <v>0</v>
      </c>
      <c r="AB989" s="58" t="str">
        <f aca="false">IF(ISERROR(1-(Z989/AA989)),"-",1-(Z989/AA989))</f>
        <v>-</v>
      </c>
      <c r="AC989" s="59" t="str">
        <f aca="false">IF(ISERROR(AA989/T989),"-",AA989/T989)</f>
        <v>-</v>
      </c>
      <c r="AD989" s="60" t="str">
        <f aca="false">IF(ISERROR(AA989/T989),"-",AA989/T989)</f>
        <v>-</v>
      </c>
      <c r="AE989" s="60" t="n">
        <v>0.95</v>
      </c>
      <c r="AF989" s="60" t="n">
        <v>0.85</v>
      </c>
      <c r="AG989" s="61"/>
      <c r="AH989" s="1"/>
      <c r="AI989" s="1"/>
      <c r="AJ989" s="1"/>
      <c r="AK989" s="1"/>
    </row>
    <row r="990" customFormat="false" ht="14.25" hidden="false" customHeight="true" outlineLevel="0" collapsed="false">
      <c r="A990" s="1"/>
      <c r="B990" s="68" t="s">
        <v>50</v>
      </c>
      <c r="C990" s="67" t="n">
        <v>46273</v>
      </c>
      <c r="D990" s="1"/>
      <c r="E990" s="24" t="n">
        <f aca="false">+E989-F989</f>
        <v>0</v>
      </c>
      <c r="F990" s="24"/>
      <c r="G990" s="58" t="str">
        <f aca="false">IF(ISERR(F990/E990),"-",F990/E990)</f>
        <v>-</v>
      </c>
      <c r="H990" s="24"/>
      <c r="I990" s="24"/>
      <c r="J990" s="24"/>
      <c r="K990" s="24"/>
      <c r="L990" s="24" t="n">
        <f aca="false">SUM(H990:K990)</f>
        <v>0</v>
      </c>
      <c r="M990" s="58" t="str">
        <f aca="false">IF(ISERROR(1-(K990/L990)),"-",1-(K990/L990))</f>
        <v>-</v>
      </c>
      <c r="N990" s="59" t="str">
        <f aca="false">IF(ISERROR(L990/E990),"-",L990/E990)</f>
        <v>-</v>
      </c>
      <c r="O990" s="60" t="str">
        <f aca="false">IF(ISERROR(L990/E990),"-",L990/E990)</f>
        <v>-</v>
      </c>
      <c r="P990" s="60" t="n">
        <v>0.950000000000151</v>
      </c>
      <c r="Q990" s="60" t="n">
        <v>0.850000000000076</v>
      </c>
      <c r="R990" s="61"/>
      <c r="S990" s="1"/>
      <c r="T990" s="24" t="n">
        <f aca="false">+T989-U989</f>
        <v>0</v>
      </c>
      <c r="U990" s="24"/>
      <c r="V990" s="58" t="str">
        <f aca="false">IF(ISERR(U990/T990),"-",U990/T990)</f>
        <v>-</v>
      </c>
      <c r="W990" s="24"/>
      <c r="X990" s="24"/>
      <c r="Y990" s="24"/>
      <c r="Z990" s="24"/>
      <c r="AA990" s="24" t="n">
        <f aca="false">SUM(W990:Z990)</f>
        <v>0</v>
      </c>
      <c r="AB990" s="58" t="str">
        <f aca="false">IF(ISERROR(1-(Z990/AA990)),"-",1-(Z990/AA990))</f>
        <v>-</v>
      </c>
      <c r="AC990" s="59" t="str">
        <f aca="false">IF(ISERROR(AA990/T990),"-",AA990/T990)</f>
        <v>-</v>
      </c>
      <c r="AD990" s="60" t="str">
        <f aca="false">IF(ISERROR(AA990/T990),"-",AA990/T990)</f>
        <v>-</v>
      </c>
      <c r="AE990" s="60" t="n">
        <v>0.95</v>
      </c>
      <c r="AF990" s="60" t="n">
        <v>0.85</v>
      </c>
      <c r="AG990" s="61"/>
      <c r="AH990" s="1"/>
      <c r="AI990" s="1"/>
      <c r="AJ990" s="1"/>
      <c r="AK990" s="1"/>
    </row>
    <row r="991" customFormat="false" ht="14.25" hidden="false" customHeight="true" outlineLevel="0" collapsed="false">
      <c r="A991" s="1"/>
      <c r="B991" s="68" t="s">
        <v>50</v>
      </c>
      <c r="C991" s="67" t="n">
        <v>46274</v>
      </c>
      <c r="D991" s="1"/>
      <c r="E991" s="24" t="n">
        <f aca="false">+E990-F990</f>
        <v>0</v>
      </c>
      <c r="F991" s="24"/>
      <c r="G991" s="58" t="str">
        <f aca="false">IF(ISERR(F991/E991),"-",F991/E991)</f>
        <v>-</v>
      </c>
      <c r="H991" s="24"/>
      <c r="I991" s="24"/>
      <c r="J991" s="24"/>
      <c r="K991" s="24"/>
      <c r="L991" s="24" t="n">
        <f aca="false">SUM(H991:K991)</f>
        <v>0</v>
      </c>
      <c r="M991" s="58" t="str">
        <f aca="false">IF(ISERROR(1-(K991/L991)),"-",1-(K991/L991))</f>
        <v>-</v>
      </c>
      <c r="N991" s="59" t="str">
        <f aca="false">IF(ISERROR(L991/E991),"-",L991/E991)</f>
        <v>-</v>
      </c>
      <c r="O991" s="60" t="str">
        <f aca="false">IF(ISERROR(L991/E991),"-",L991/E991)</f>
        <v>-</v>
      </c>
      <c r="P991" s="60" t="n">
        <v>0.950000000000151</v>
      </c>
      <c r="Q991" s="60" t="n">
        <v>0.850000000000076</v>
      </c>
      <c r="R991" s="61"/>
      <c r="S991" s="1"/>
      <c r="T991" s="24" t="n">
        <f aca="false">+T990-U990</f>
        <v>0</v>
      </c>
      <c r="U991" s="24"/>
      <c r="V991" s="58" t="str">
        <f aca="false">IF(ISERR(U991/T991),"-",U991/T991)</f>
        <v>-</v>
      </c>
      <c r="W991" s="24"/>
      <c r="X991" s="24"/>
      <c r="Y991" s="24"/>
      <c r="Z991" s="24"/>
      <c r="AA991" s="24" t="n">
        <f aca="false">SUM(W991:Z991)</f>
        <v>0</v>
      </c>
      <c r="AB991" s="58" t="str">
        <f aca="false">IF(ISERROR(1-(Z991/AA991)),"-",1-(Z991/AA991))</f>
        <v>-</v>
      </c>
      <c r="AC991" s="59" t="str">
        <f aca="false">IF(ISERROR(AA991/T991),"-",AA991/T991)</f>
        <v>-</v>
      </c>
      <c r="AD991" s="60" t="str">
        <f aca="false">IF(ISERROR(AA991/T991),"-",AA991/T991)</f>
        <v>-</v>
      </c>
      <c r="AE991" s="60" t="n">
        <v>0.95</v>
      </c>
      <c r="AF991" s="60" t="n">
        <v>0.85</v>
      </c>
      <c r="AG991" s="61"/>
      <c r="AH991" s="1"/>
      <c r="AI991" s="1"/>
      <c r="AJ991" s="1"/>
      <c r="AK991" s="1"/>
    </row>
    <row r="992" customFormat="false" ht="14.25" hidden="false" customHeight="true" outlineLevel="0" collapsed="false">
      <c r="A992" s="1"/>
      <c r="B992" s="68" t="s">
        <v>50</v>
      </c>
      <c r="C992" s="67" t="n">
        <v>46275</v>
      </c>
      <c r="D992" s="1"/>
      <c r="E992" s="24" t="n">
        <f aca="false">+E991-F991</f>
        <v>0</v>
      </c>
      <c r="F992" s="24"/>
      <c r="G992" s="58" t="str">
        <f aca="false">IF(ISERR(F992/E992),"-",F992/E992)</f>
        <v>-</v>
      </c>
      <c r="H992" s="24"/>
      <c r="I992" s="24"/>
      <c r="J992" s="24"/>
      <c r="K992" s="24"/>
      <c r="L992" s="24" t="n">
        <f aca="false">SUM(H992:K992)</f>
        <v>0</v>
      </c>
      <c r="M992" s="58" t="str">
        <f aca="false">IF(ISERROR(1-(K992/L992)),"-",1-(K992/L992))</f>
        <v>-</v>
      </c>
      <c r="N992" s="59" t="str">
        <f aca="false">IF(ISERROR(L992/E992),"-",L992/E992)</f>
        <v>-</v>
      </c>
      <c r="O992" s="60" t="str">
        <f aca="false">IF(ISERROR(L992/E992),"-",L992/E992)</f>
        <v>-</v>
      </c>
      <c r="P992" s="60" t="n">
        <v>0.950000000000151</v>
      </c>
      <c r="Q992" s="60" t="n">
        <v>0.850000000000076</v>
      </c>
      <c r="R992" s="61"/>
      <c r="S992" s="1"/>
      <c r="T992" s="24" t="n">
        <f aca="false">+T991-U991</f>
        <v>0</v>
      </c>
      <c r="U992" s="24"/>
      <c r="V992" s="58" t="str">
        <f aca="false">IF(ISERR(U992/T992),"-",U992/T992)</f>
        <v>-</v>
      </c>
      <c r="W992" s="24"/>
      <c r="X992" s="24"/>
      <c r="Y992" s="24"/>
      <c r="Z992" s="24"/>
      <c r="AA992" s="24" t="n">
        <f aca="false">SUM(W992:Z992)</f>
        <v>0</v>
      </c>
      <c r="AB992" s="58" t="str">
        <f aca="false">IF(ISERROR(1-(Z992/AA992)),"-",1-(Z992/AA992))</f>
        <v>-</v>
      </c>
      <c r="AC992" s="59" t="str">
        <f aca="false">IF(ISERROR(AA992/T992),"-",AA992/T992)</f>
        <v>-</v>
      </c>
      <c r="AD992" s="60" t="str">
        <f aca="false">IF(ISERROR(AA992/T992),"-",AA992/T992)</f>
        <v>-</v>
      </c>
      <c r="AE992" s="60" t="n">
        <v>0.95</v>
      </c>
      <c r="AF992" s="60" t="n">
        <v>0.85</v>
      </c>
      <c r="AG992" s="61"/>
      <c r="AH992" s="1"/>
      <c r="AI992" s="1"/>
      <c r="AJ992" s="1"/>
      <c r="AK992" s="1"/>
    </row>
    <row r="993" customFormat="false" ht="14.25" hidden="false" customHeight="true" outlineLevel="0" collapsed="false">
      <c r="A993" s="1"/>
      <c r="B993" s="68" t="s">
        <v>50</v>
      </c>
      <c r="C993" s="67" t="n">
        <v>46276</v>
      </c>
      <c r="D993" s="1"/>
      <c r="E993" s="24" t="n">
        <f aca="false">+E992-F992</f>
        <v>0</v>
      </c>
      <c r="F993" s="24"/>
      <c r="G993" s="58" t="str">
        <f aca="false">IF(ISERR(F993/E993),"-",F993/E993)</f>
        <v>-</v>
      </c>
      <c r="H993" s="24"/>
      <c r="I993" s="24"/>
      <c r="J993" s="24"/>
      <c r="K993" s="24"/>
      <c r="L993" s="24" t="n">
        <f aca="false">SUM(H993:K993)</f>
        <v>0</v>
      </c>
      <c r="M993" s="58" t="str">
        <f aca="false">IF(ISERROR(1-(K993/L993)),"-",1-(K993/L993))</f>
        <v>-</v>
      </c>
      <c r="N993" s="59" t="str">
        <f aca="false">IF(ISERROR(L993/E993),"-",L993/E993)</f>
        <v>-</v>
      </c>
      <c r="O993" s="60" t="str">
        <f aca="false">IF(ISERROR(L993/E993),"-",L993/E993)</f>
        <v>-</v>
      </c>
      <c r="P993" s="60" t="n">
        <v>0.950000000000151</v>
      </c>
      <c r="Q993" s="60" t="n">
        <v>0.850000000000076</v>
      </c>
      <c r="R993" s="61"/>
      <c r="S993" s="1"/>
      <c r="T993" s="24" t="n">
        <f aca="false">+T992-U992</f>
        <v>0</v>
      </c>
      <c r="U993" s="24"/>
      <c r="V993" s="58" t="str">
        <f aca="false">IF(ISERR(U993/T993),"-",U993/T993)</f>
        <v>-</v>
      </c>
      <c r="W993" s="24"/>
      <c r="X993" s="24"/>
      <c r="Y993" s="24"/>
      <c r="Z993" s="24"/>
      <c r="AA993" s="24" t="n">
        <f aca="false">SUM(W993:Z993)</f>
        <v>0</v>
      </c>
      <c r="AB993" s="58" t="str">
        <f aca="false">IF(ISERROR(1-(Z993/AA993)),"-",1-(Z993/AA993))</f>
        <v>-</v>
      </c>
      <c r="AC993" s="59" t="str">
        <f aca="false">IF(ISERROR(AA993/T993),"-",AA993/T993)</f>
        <v>-</v>
      </c>
      <c r="AD993" s="60" t="str">
        <f aca="false">IF(ISERROR(AA993/T993),"-",AA993/T993)</f>
        <v>-</v>
      </c>
      <c r="AE993" s="60" t="n">
        <v>0.95</v>
      </c>
      <c r="AF993" s="60" t="n">
        <v>0.85</v>
      </c>
      <c r="AG993" s="61"/>
      <c r="AH993" s="1"/>
      <c r="AI993" s="1"/>
      <c r="AJ993" s="1"/>
      <c r="AK993" s="1"/>
    </row>
    <row r="994" customFormat="false" ht="14.25" hidden="false" customHeight="true" outlineLevel="0" collapsed="false">
      <c r="A994" s="1"/>
      <c r="B994" s="68" t="s">
        <v>50</v>
      </c>
      <c r="C994" s="67" t="n">
        <v>46277</v>
      </c>
      <c r="D994" s="1"/>
      <c r="E994" s="24" t="n">
        <f aca="false">+E993-F993</f>
        <v>0</v>
      </c>
      <c r="F994" s="24"/>
      <c r="G994" s="58" t="str">
        <f aca="false">IF(ISERR(F994/E994),"-",F994/E994)</f>
        <v>-</v>
      </c>
      <c r="H994" s="24"/>
      <c r="I994" s="24"/>
      <c r="J994" s="24"/>
      <c r="K994" s="24"/>
      <c r="L994" s="24" t="n">
        <f aca="false">SUM(H994:K994)</f>
        <v>0</v>
      </c>
      <c r="M994" s="58" t="str">
        <f aca="false">IF(ISERROR(1-(K994/L994)),"-",1-(K994/L994))</f>
        <v>-</v>
      </c>
      <c r="N994" s="59" t="str">
        <f aca="false">IF(ISERROR(L994/E994),"-",L994/E994)</f>
        <v>-</v>
      </c>
      <c r="O994" s="60" t="str">
        <f aca="false">IF(ISERROR(L994/E994),"-",L994/E994)</f>
        <v>-</v>
      </c>
      <c r="P994" s="60" t="n">
        <v>0.950000000000152</v>
      </c>
      <c r="Q994" s="60" t="n">
        <v>0.850000000000076</v>
      </c>
      <c r="R994" s="61"/>
      <c r="S994" s="1"/>
      <c r="T994" s="24" t="n">
        <f aca="false">+T993-U993</f>
        <v>0</v>
      </c>
      <c r="U994" s="24"/>
      <c r="V994" s="58" t="str">
        <f aca="false">IF(ISERR(U994/T994),"-",U994/T994)</f>
        <v>-</v>
      </c>
      <c r="W994" s="24"/>
      <c r="X994" s="24"/>
      <c r="Y994" s="24"/>
      <c r="Z994" s="24"/>
      <c r="AA994" s="24" t="n">
        <f aca="false">SUM(W994:Z994)</f>
        <v>0</v>
      </c>
      <c r="AB994" s="58" t="str">
        <f aca="false">IF(ISERROR(1-(Z994/AA994)),"-",1-(Z994/AA994))</f>
        <v>-</v>
      </c>
      <c r="AC994" s="59" t="str">
        <f aca="false">IF(ISERROR(AA994/T994),"-",AA994/T994)</f>
        <v>-</v>
      </c>
      <c r="AD994" s="60" t="str">
        <f aca="false">IF(ISERROR(AA994/T994),"-",AA994/T994)</f>
        <v>-</v>
      </c>
      <c r="AE994" s="60" t="n">
        <v>0.95</v>
      </c>
      <c r="AF994" s="60" t="n">
        <v>0.85</v>
      </c>
      <c r="AG994" s="61"/>
      <c r="AH994" s="1"/>
      <c r="AI994" s="1"/>
      <c r="AJ994" s="1"/>
      <c r="AK994" s="1"/>
    </row>
    <row r="995" customFormat="false" ht="14.25" hidden="false" customHeight="true" outlineLevel="0" collapsed="false">
      <c r="A995" s="1"/>
      <c r="B995" s="68" t="s">
        <v>50</v>
      </c>
      <c r="C995" s="67" t="n">
        <v>46278</v>
      </c>
      <c r="D995" s="1"/>
      <c r="E995" s="24" t="n">
        <f aca="false">+E994-F994</f>
        <v>0</v>
      </c>
      <c r="F995" s="24"/>
      <c r="G995" s="58" t="str">
        <f aca="false">IF(ISERR(F995/E995),"-",F995/E995)</f>
        <v>-</v>
      </c>
      <c r="H995" s="24"/>
      <c r="I995" s="24"/>
      <c r="J995" s="24"/>
      <c r="K995" s="24"/>
      <c r="L995" s="24" t="n">
        <f aca="false">SUM(H995:K995)</f>
        <v>0</v>
      </c>
      <c r="M995" s="58" t="str">
        <f aca="false">IF(ISERROR(1-(K995/L995)),"-",1-(K995/L995))</f>
        <v>-</v>
      </c>
      <c r="N995" s="59" t="str">
        <f aca="false">IF(ISERROR(L995/E995),"-",L995/E995)</f>
        <v>-</v>
      </c>
      <c r="O995" s="60" t="str">
        <f aca="false">IF(ISERROR(L995/E995),"-",L995/E995)</f>
        <v>-</v>
      </c>
      <c r="P995" s="60" t="n">
        <v>0.950000000000152</v>
      </c>
      <c r="Q995" s="60" t="n">
        <v>0.850000000000076</v>
      </c>
      <c r="R995" s="61"/>
      <c r="S995" s="1"/>
      <c r="T995" s="24" t="n">
        <f aca="false">+T994-U994</f>
        <v>0</v>
      </c>
      <c r="U995" s="24"/>
      <c r="V995" s="58" t="str">
        <f aca="false">IF(ISERR(U995/T995),"-",U995/T995)</f>
        <v>-</v>
      </c>
      <c r="W995" s="24"/>
      <c r="X995" s="24"/>
      <c r="Y995" s="24"/>
      <c r="Z995" s="24"/>
      <c r="AA995" s="24" t="n">
        <f aca="false">SUM(W995:Z995)</f>
        <v>0</v>
      </c>
      <c r="AB995" s="58" t="str">
        <f aca="false">IF(ISERROR(1-(Z995/AA995)),"-",1-(Z995/AA995))</f>
        <v>-</v>
      </c>
      <c r="AC995" s="59" t="str">
        <f aca="false">IF(ISERROR(AA995/T995),"-",AA995/T995)</f>
        <v>-</v>
      </c>
      <c r="AD995" s="60" t="str">
        <f aca="false">IF(ISERROR(AA995/T995),"-",AA995/T995)</f>
        <v>-</v>
      </c>
      <c r="AE995" s="60" t="n">
        <v>0.95</v>
      </c>
      <c r="AF995" s="60" t="n">
        <v>0.85</v>
      </c>
      <c r="AG995" s="61"/>
      <c r="AH995" s="1"/>
      <c r="AI995" s="1"/>
      <c r="AJ995" s="1"/>
      <c r="AK995" s="1"/>
    </row>
    <row r="996" customFormat="false" ht="14.25" hidden="false" customHeight="true" outlineLevel="0" collapsed="false">
      <c r="A996" s="1"/>
      <c r="B996" s="68" t="s">
        <v>50</v>
      </c>
      <c r="C996" s="67" t="n">
        <v>46279</v>
      </c>
      <c r="D996" s="1"/>
      <c r="E996" s="24" t="n">
        <f aca="false">+E995-F995</f>
        <v>0</v>
      </c>
      <c r="F996" s="24"/>
      <c r="G996" s="58" t="str">
        <f aca="false">IF(ISERR(F996/E996),"-",F996/E996)</f>
        <v>-</v>
      </c>
      <c r="H996" s="24"/>
      <c r="I996" s="24"/>
      <c r="J996" s="24"/>
      <c r="K996" s="24"/>
      <c r="L996" s="24" t="n">
        <f aca="false">SUM(H996:K996)</f>
        <v>0</v>
      </c>
      <c r="M996" s="58" t="str">
        <f aca="false">IF(ISERROR(1-(K996/L996)),"-",1-(K996/L996))</f>
        <v>-</v>
      </c>
      <c r="N996" s="59" t="str">
        <f aca="false">IF(ISERROR(L996/E996),"-",L996/E996)</f>
        <v>-</v>
      </c>
      <c r="O996" s="60" t="str">
        <f aca="false">IF(ISERROR(L996/E996),"-",L996/E996)</f>
        <v>-</v>
      </c>
      <c r="P996" s="60" t="n">
        <v>0.950000000000152</v>
      </c>
      <c r="Q996" s="60" t="n">
        <v>0.850000000000076</v>
      </c>
      <c r="R996" s="61"/>
      <c r="S996" s="1"/>
      <c r="T996" s="24" t="n">
        <f aca="false">+T995-U995</f>
        <v>0</v>
      </c>
      <c r="U996" s="24"/>
      <c r="V996" s="58" t="str">
        <f aca="false">IF(ISERR(U996/T996),"-",U996/T996)</f>
        <v>-</v>
      </c>
      <c r="W996" s="24"/>
      <c r="X996" s="24"/>
      <c r="Y996" s="24"/>
      <c r="Z996" s="24"/>
      <c r="AA996" s="24" t="n">
        <f aca="false">SUM(W996:Z996)</f>
        <v>0</v>
      </c>
      <c r="AB996" s="58" t="str">
        <f aca="false">IF(ISERROR(1-(Z996/AA996)),"-",1-(Z996/AA996))</f>
        <v>-</v>
      </c>
      <c r="AC996" s="59" t="str">
        <f aca="false">IF(ISERROR(AA996/T996),"-",AA996/T996)</f>
        <v>-</v>
      </c>
      <c r="AD996" s="60" t="str">
        <f aca="false">IF(ISERROR(AA996/T996),"-",AA996/T996)</f>
        <v>-</v>
      </c>
      <c r="AE996" s="60" t="n">
        <v>0.95</v>
      </c>
      <c r="AF996" s="60" t="n">
        <v>0.85</v>
      </c>
      <c r="AG996" s="61"/>
      <c r="AH996" s="1"/>
      <c r="AI996" s="1"/>
      <c r="AJ996" s="1"/>
      <c r="AK996" s="1"/>
    </row>
    <row r="997" customFormat="false" ht="14.25" hidden="false" customHeight="true" outlineLevel="0" collapsed="false">
      <c r="A997" s="1"/>
      <c r="B997" s="68" t="s">
        <v>50</v>
      </c>
      <c r="C997" s="67" t="n">
        <v>46280</v>
      </c>
      <c r="D997" s="1"/>
      <c r="E997" s="24" t="n">
        <f aca="false">+E996-F996</f>
        <v>0</v>
      </c>
      <c r="F997" s="24"/>
      <c r="G997" s="58" t="str">
        <f aca="false">IF(ISERR(F997/E997),"-",F997/E997)</f>
        <v>-</v>
      </c>
      <c r="H997" s="24"/>
      <c r="I997" s="24"/>
      <c r="J997" s="24"/>
      <c r="K997" s="24"/>
      <c r="L997" s="24" t="n">
        <f aca="false">SUM(H997:K997)</f>
        <v>0</v>
      </c>
      <c r="M997" s="58" t="str">
        <f aca="false">IF(ISERROR(1-(K997/L997)),"-",1-(K997/L997))</f>
        <v>-</v>
      </c>
      <c r="N997" s="59" t="str">
        <f aca="false">IF(ISERROR(L997/E997),"-",L997/E997)</f>
        <v>-</v>
      </c>
      <c r="O997" s="60" t="str">
        <f aca="false">IF(ISERROR(L997/E997),"-",L997/E997)</f>
        <v>-</v>
      </c>
      <c r="P997" s="60" t="n">
        <v>0.950000000000152</v>
      </c>
      <c r="Q997" s="60" t="n">
        <v>0.850000000000076</v>
      </c>
      <c r="R997" s="61"/>
      <c r="S997" s="1"/>
      <c r="T997" s="24" t="n">
        <f aca="false">+T996-U996</f>
        <v>0</v>
      </c>
      <c r="U997" s="24"/>
      <c r="V997" s="58" t="str">
        <f aca="false">IF(ISERR(U997/T997),"-",U997/T997)</f>
        <v>-</v>
      </c>
      <c r="W997" s="24"/>
      <c r="X997" s="24"/>
      <c r="Y997" s="24"/>
      <c r="Z997" s="24"/>
      <c r="AA997" s="24" t="n">
        <f aca="false">SUM(W997:Z997)</f>
        <v>0</v>
      </c>
      <c r="AB997" s="58" t="str">
        <f aca="false">IF(ISERROR(1-(Z997/AA997)),"-",1-(Z997/AA997))</f>
        <v>-</v>
      </c>
      <c r="AC997" s="59" t="str">
        <f aca="false">IF(ISERROR(AA997/T997),"-",AA997/T997)</f>
        <v>-</v>
      </c>
      <c r="AD997" s="60" t="str">
        <f aca="false">IF(ISERROR(AA997/T997),"-",AA997/T997)</f>
        <v>-</v>
      </c>
      <c r="AE997" s="60" t="n">
        <v>0.95</v>
      </c>
      <c r="AF997" s="60" t="n">
        <v>0.85</v>
      </c>
      <c r="AG997" s="61"/>
      <c r="AH997" s="1"/>
      <c r="AI997" s="1"/>
      <c r="AJ997" s="1"/>
      <c r="AK997" s="1"/>
    </row>
    <row r="998" customFormat="false" ht="14.25" hidden="false" customHeight="true" outlineLevel="0" collapsed="false">
      <c r="A998" s="1"/>
      <c r="B998" s="68" t="s">
        <v>50</v>
      </c>
      <c r="C998" s="67" t="n">
        <v>46281</v>
      </c>
      <c r="D998" s="1"/>
      <c r="E998" s="24" t="n">
        <f aca="false">+E997-F997</f>
        <v>0</v>
      </c>
      <c r="F998" s="24"/>
      <c r="G998" s="58" t="str">
        <f aca="false">IF(ISERR(F998/E998),"-",F998/E998)</f>
        <v>-</v>
      </c>
      <c r="H998" s="24"/>
      <c r="I998" s="24"/>
      <c r="J998" s="24"/>
      <c r="K998" s="24"/>
      <c r="L998" s="24" t="n">
        <f aca="false">SUM(H998:K998)</f>
        <v>0</v>
      </c>
      <c r="M998" s="58" t="str">
        <f aca="false">IF(ISERROR(1-(K998/L998)),"-",1-(K998/L998))</f>
        <v>-</v>
      </c>
      <c r="N998" s="59" t="str">
        <f aca="false">IF(ISERROR(L998/E998),"-",L998/E998)</f>
        <v>-</v>
      </c>
      <c r="O998" s="60" t="str">
        <f aca="false">IF(ISERROR(L998/E998),"-",L998/E998)</f>
        <v>-</v>
      </c>
      <c r="P998" s="60" t="n">
        <v>0.950000000000152</v>
      </c>
      <c r="Q998" s="60" t="n">
        <v>0.850000000000076</v>
      </c>
      <c r="R998" s="61"/>
      <c r="S998" s="1"/>
      <c r="T998" s="24" t="n">
        <f aca="false">+T997-U997</f>
        <v>0</v>
      </c>
      <c r="U998" s="24"/>
      <c r="V998" s="58" t="str">
        <f aca="false">IF(ISERR(U998/T998),"-",U998/T998)</f>
        <v>-</v>
      </c>
      <c r="W998" s="24"/>
      <c r="X998" s="24"/>
      <c r="Y998" s="24"/>
      <c r="Z998" s="24"/>
      <c r="AA998" s="24" t="n">
        <f aca="false">SUM(W998:Z998)</f>
        <v>0</v>
      </c>
      <c r="AB998" s="58" t="str">
        <f aca="false">IF(ISERROR(1-(Z998/AA998)),"-",1-(Z998/AA998))</f>
        <v>-</v>
      </c>
      <c r="AC998" s="59" t="str">
        <f aca="false">IF(ISERROR(AA998/T998),"-",AA998/T998)</f>
        <v>-</v>
      </c>
      <c r="AD998" s="60" t="str">
        <f aca="false">IF(ISERROR(AA998/T998),"-",AA998/T998)</f>
        <v>-</v>
      </c>
      <c r="AE998" s="60" t="n">
        <v>0.95</v>
      </c>
      <c r="AF998" s="60" t="n">
        <v>0.85</v>
      </c>
      <c r="AG998" s="61"/>
      <c r="AH998" s="1"/>
      <c r="AI998" s="1"/>
      <c r="AJ998" s="1"/>
      <c r="AK998" s="1"/>
    </row>
    <row r="999" customFormat="false" ht="14.25" hidden="false" customHeight="true" outlineLevel="0" collapsed="false">
      <c r="A999" s="1"/>
      <c r="B999" s="68" t="s">
        <v>50</v>
      </c>
      <c r="C999" s="67" t="n">
        <v>46282</v>
      </c>
      <c r="D999" s="1"/>
      <c r="E999" s="24" t="n">
        <f aca="false">+E998-F998</f>
        <v>0</v>
      </c>
      <c r="F999" s="24"/>
      <c r="G999" s="58" t="str">
        <f aca="false">IF(ISERR(F999/E999),"-",F999/E999)</f>
        <v>-</v>
      </c>
      <c r="H999" s="24"/>
      <c r="I999" s="24"/>
      <c r="J999" s="24"/>
      <c r="K999" s="24"/>
      <c r="L999" s="24" t="n">
        <f aca="false">SUM(H999:K999)</f>
        <v>0</v>
      </c>
      <c r="M999" s="58" t="str">
        <f aca="false">IF(ISERROR(1-(K999/L999)),"-",1-(K999/L999))</f>
        <v>-</v>
      </c>
      <c r="N999" s="59" t="str">
        <f aca="false">IF(ISERROR(L999/E999),"-",L999/E999)</f>
        <v>-</v>
      </c>
      <c r="O999" s="60" t="str">
        <f aca="false">IF(ISERROR(L999/E999),"-",L999/E999)</f>
        <v>-</v>
      </c>
      <c r="P999" s="60" t="n">
        <v>0.950000000000152</v>
      </c>
      <c r="Q999" s="60" t="n">
        <v>0.850000000000076</v>
      </c>
      <c r="R999" s="61"/>
      <c r="S999" s="1"/>
      <c r="T999" s="24" t="n">
        <f aca="false">+T998-U998</f>
        <v>0</v>
      </c>
      <c r="U999" s="24"/>
      <c r="V999" s="58" t="str">
        <f aca="false">IF(ISERR(U999/T999),"-",U999/T999)</f>
        <v>-</v>
      </c>
      <c r="W999" s="24"/>
      <c r="X999" s="24"/>
      <c r="Y999" s="24"/>
      <c r="Z999" s="24"/>
      <c r="AA999" s="24" t="n">
        <f aca="false">SUM(W999:Z999)</f>
        <v>0</v>
      </c>
      <c r="AB999" s="58" t="str">
        <f aca="false">IF(ISERROR(1-(Z999/AA999)),"-",1-(Z999/AA999))</f>
        <v>-</v>
      </c>
      <c r="AC999" s="59" t="str">
        <f aca="false">IF(ISERROR(AA999/T999),"-",AA999/T999)</f>
        <v>-</v>
      </c>
      <c r="AD999" s="60" t="str">
        <f aca="false">IF(ISERROR(AA999/T999),"-",AA999/T999)</f>
        <v>-</v>
      </c>
      <c r="AE999" s="60" t="n">
        <v>0.95</v>
      </c>
      <c r="AF999" s="60" t="n">
        <v>0.85</v>
      </c>
      <c r="AG999" s="61"/>
      <c r="AH999" s="1"/>
      <c r="AI999" s="1"/>
      <c r="AJ999" s="1"/>
      <c r="AK999" s="1"/>
    </row>
    <row r="1000" customFormat="false" ht="14.25" hidden="false" customHeight="true" outlineLevel="0" collapsed="false">
      <c r="A1000" s="1"/>
      <c r="B1000" s="68" t="s">
        <v>50</v>
      </c>
      <c r="C1000" s="67" t="n">
        <v>46283</v>
      </c>
      <c r="D1000" s="1"/>
      <c r="E1000" s="24" t="n">
        <f aca="false">+E999-F999</f>
        <v>0</v>
      </c>
      <c r="F1000" s="24"/>
      <c r="G1000" s="58" t="str">
        <f aca="false">IF(ISERR(F1000/E1000),"-",F1000/E1000)</f>
        <v>-</v>
      </c>
      <c r="H1000" s="24"/>
      <c r="I1000" s="24"/>
      <c r="J1000" s="24"/>
      <c r="K1000" s="24"/>
      <c r="L1000" s="24" t="n">
        <f aca="false">SUM(H1000:K1000)</f>
        <v>0</v>
      </c>
      <c r="M1000" s="58" t="str">
        <f aca="false">IF(ISERROR(1-(K1000/L1000)),"-",1-(K1000/L1000))</f>
        <v>-</v>
      </c>
      <c r="N1000" s="59" t="str">
        <f aca="false">IF(ISERROR(L1000/E1000),"-",L1000/E1000)</f>
        <v>-</v>
      </c>
      <c r="O1000" s="60" t="str">
        <f aca="false">IF(ISERROR(L1000/E1000),"-",L1000/E1000)</f>
        <v>-</v>
      </c>
      <c r="P1000" s="60" t="n">
        <v>0.950000000000153</v>
      </c>
      <c r="Q1000" s="60" t="n">
        <v>0.850000000000076</v>
      </c>
      <c r="R1000" s="61"/>
      <c r="S1000" s="1"/>
      <c r="T1000" s="24" t="n">
        <f aca="false">+T999-U999</f>
        <v>0</v>
      </c>
      <c r="U1000" s="24"/>
      <c r="V1000" s="58" t="str">
        <f aca="false">IF(ISERR(U1000/T1000),"-",U1000/T1000)</f>
        <v>-</v>
      </c>
      <c r="W1000" s="24"/>
      <c r="X1000" s="24"/>
      <c r="Y1000" s="24"/>
      <c r="Z1000" s="24"/>
      <c r="AA1000" s="24" t="n">
        <f aca="false">SUM(W1000:Z1000)</f>
        <v>0</v>
      </c>
      <c r="AB1000" s="58" t="str">
        <f aca="false">IF(ISERROR(1-(Z1000/AA1000)),"-",1-(Z1000/AA1000))</f>
        <v>-</v>
      </c>
      <c r="AC1000" s="59" t="str">
        <f aca="false">IF(ISERROR(AA1000/T1000),"-",AA1000/T1000)</f>
        <v>-</v>
      </c>
      <c r="AD1000" s="60" t="str">
        <f aca="false">IF(ISERROR(AA1000/T1000),"-",AA1000/T1000)</f>
        <v>-</v>
      </c>
      <c r="AE1000" s="60" t="n">
        <v>0.95</v>
      </c>
      <c r="AF1000" s="60" t="n">
        <v>0.85</v>
      </c>
      <c r="AG1000" s="61"/>
      <c r="AH1000" s="1"/>
      <c r="AI1000" s="1"/>
      <c r="AJ1000" s="1"/>
      <c r="AK1000" s="1"/>
    </row>
    <row r="1001" customFormat="false" ht="14.25" hidden="false" customHeight="true" outlineLevel="0" collapsed="false">
      <c r="A1001" s="1"/>
      <c r="B1001" s="68" t="s">
        <v>50</v>
      </c>
      <c r="C1001" s="67" t="n">
        <v>46284</v>
      </c>
      <c r="D1001" s="1"/>
      <c r="E1001" s="24" t="n">
        <f aca="false">+E1000-F1000</f>
        <v>0</v>
      </c>
      <c r="F1001" s="24"/>
      <c r="G1001" s="58" t="str">
        <f aca="false">IF(ISERR(F1001/E1001),"-",F1001/E1001)</f>
        <v>-</v>
      </c>
      <c r="H1001" s="24"/>
      <c r="I1001" s="24"/>
      <c r="J1001" s="24"/>
      <c r="K1001" s="24"/>
      <c r="L1001" s="24" t="n">
        <f aca="false">SUM(H1001:K1001)</f>
        <v>0</v>
      </c>
      <c r="M1001" s="58" t="str">
        <f aca="false">IF(ISERROR(1-(K1001/L1001)),"-",1-(K1001/L1001))</f>
        <v>-</v>
      </c>
      <c r="N1001" s="59" t="str">
        <f aca="false">IF(ISERROR(L1001/E1001),"-",L1001/E1001)</f>
        <v>-</v>
      </c>
      <c r="O1001" s="60" t="str">
        <f aca="false">IF(ISERROR(L1001/E1001),"-",L1001/E1001)</f>
        <v>-</v>
      </c>
      <c r="P1001" s="60" t="n">
        <v>0.950000000000153</v>
      </c>
      <c r="Q1001" s="60" t="n">
        <v>0.850000000000076</v>
      </c>
      <c r="R1001" s="61"/>
      <c r="S1001" s="1"/>
      <c r="T1001" s="24" t="n">
        <f aca="false">+T1000-U1000</f>
        <v>0</v>
      </c>
      <c r="U1001" s="24"/>
      <c r="V1001" s="58" t="str">
        <f aca="false">IF(ISERR(U1001/T1001),"-",U1001/T1001)</f>
        <v>-</v>
      </c>
      <c r="W1001" s="24"/>
      <c r="X1001" s="24"/>
      <c r="Y1001" s="24"/>
      <c r="Z1001" s="24"/>
      <c r="AA1001" s="24" t="n">
        <f aca="false">SUM(W1001:Z1001)</f>
        <v>0</v>
      </c>
      <c r="AB1001" s="58" t="str">
        <f aca="false">IF(ISERROR(1-(Z1001/AA1001)),"-",1-(Z1001/AA1001))</f>
        <v>-</v>
      </c>
      <c r="AC1001" s="59" t="str">
        <f aca="false">IF(ISERROR(AA1001/T1001),"-",AA1001/T1001)</f>
        <v>-</v>
      </c>
      <c r="AD1001" s="60" t="str">
        <f aca="false">IF(ISERROR(AA1001/T1001),"-",AA1001/T1001)</f>
        <v>-</v>
      </c>
      <c r="AE1001" s="60" t="n">
        <v>0.95</v>
      </c>
      <c r="AF1001" s="60" t="n">
        <v>0.85</v>
      </c>
      <c r="AG1001" s="61"/>
      <c r="AH1001" s="1"/>
      <c r="AI1001" s="1"/>
      <c r="AJ1001" s="1"/>
      <c r="AK1001" s="1"/>
    </row>
    <row r="1002" customFormat="false" ht="14.25" hidden="false" customHeight="true" outlineLevel="0" collapsed="false">
      <c r="A1002" s="1"/>
      <c r="B1002" s="68" t="s">
        <v>50</v>
      </c>
      <c r="C1002" s="67" t="n">
        <v>46285</v>
      </c>
      <c r="D1002" s="1"/>
      <c r="E1002" s="24" t="n">
        <f aca="false">+E1001-F1001</f>
        <v>0</v>
      </c>
      <c r="F1002" s="24"/>
      <c r="G1002" s="58" t="str">
        <f aca="false">IF(ISERR(F1002/E1002),"-",F1002/E1002)</f>
        <v>-</v>
      </c>
      <c r="H1002" s="24"/>
      <c r="I1002" s="24"/>
      <c r="J1002" s="24"/>
      <c r="K1002" s="24"/>
      <c r="L1002" s="24" t="n">
        <f aca="false">SUM(H1002:K1002)</f>
        <v>0</v>
      </c>
      <c r="M1002" s="58" t="str">
        <f aca="false">IF(ISERROR(1-(K1002/L1002)),"-",1-(K1002/L1002))</f>
        <v>-</v>
      </c>
      <c r="N1002" s="59" t="str">
        <f aca="false">IF(ISERROR(L1002/E1002),"-",L1002/E1002)</f>
        <v>-</v>
      </c>
      <c r="O1002" s="60" t="str">
        <f aca="false">IF(ISERROR(L1002/E1002),"-",L1002/E1002)</f>
        <v>-</v>
      </c>
      <c r="P1002" s="60" t="n">
        <v>0.950000000000153</v>
      </c>
      <c r="Q1002" s="60" t="n">
        <v>0.850000000000077</v>
      </c>
      <c r="R1002" s="61"/>
      <c r="S1002" s="1"/>
      <c r="T1002" s="24" t="n">
        <f aca="false">+T1001-U1001</f>
        <v>0</v>
      </c>
      <c r="U1002" s="24"/>
      <c r="V1002" s="58" t="str">
        <f aca="false">IF(ISERR(U1002/T1002),"-",U1002/T1002)</f>
        <v>-</v>
      </c>
      <c r="W1002" s="24"/>
      <c r="X1002" s="24"/>
      <c r="Y1002" s="24"/>
      <c r="Z1002" s="24"/>
      <c r="AA1002" s="24" t="n">
        <f aca="false">SUM(W1002:Z1002)</f>
        <v>0</v>
      </c>
      <c r="AB1002" s="58" t="str">
        <f aca="false">IF(ISERROR(1-(Z1002/AA1002)),"-",1-(Z1002/AA1002))</f>
        <v>-</v>
      </c>
      <c r="AC1002" s="59" t="str">
        <f aca="false">IF(ISERROR(AA1002/T1002),"-",AA1002/T1002)</f>
        <v>-</v>
      </c>
      <c r="AD1002" s="60" t="str">
        <f aca="false">IF(ISERROR(AA1002/T1002),"-",AA1002/T1002)</f>
        <v>-</v>
      </c>
      <c r="AE1002" s="60" t="n">
        <v>0.95</v>
      </c>
      <c r="AF1002" s="60" t="n">
        <v>0.85</v>
      </c>
      <c r="AG1002" s="61"/>
      <c r="AH1002" s="1"/>
      <c r="AI1002" s="1"/>
      <c r="AJ1002" s="1"/>
      <c r="AK1002" s="1"/>
    </row>
    <row r="1003" customFormat="false" ht="14.25" hidden="false" customHeight="true" outlineLevel="0" collapsed="false">
      <c r="A1003" s="1"/>
      <c r="B1003" s="68" t="s">
        <v>50</v>
      </c>
      <c r="C1003" s="67" t="n">
        <v>46286</v>
      </c>
      <c r="D1003" s="1"/>
      <c r="E1003" s="24" t="n">
        <f aca="false">+E1002-F1002</f>
        <v>0</v>
      </c>
      <c r="F1003" s="24"/>
      <c r="G1003" s="58" t="str">
        <f aca="false">IF(ISERR(F1003/E1003),"-",F1003/E1003)</f>
        <v>-</v>
      </c>
      <c r="H1003" s="24"/>
      <c r="I1003" s="24"/>
      <c r="J1003" s="24"/>
      <c r="K1003" s="24"/>
      <c r="L1003" s="24" t="n">
        <f aca="false">SUM(H1003:K1003)</f>
        <v>0</v>
      </c>
      <c r="M1003" s="58" t="str">
        <f aca="false">IF(ISERROR(1-(K1003/L1003)),"-",1-(K1003/L1003))</f>
        <v>-</v>
      </c>
      <c r="N1003" s="59" t="str">
        <f aca="false">IF(ISERROR(L1003/E1003),"-",L1003/E1003)</f>
        <v>-</v>
      </c>
      <c r="O1003" s="60" t="str">
        <f aca="false">IF(ISERROR(L1003/E1003),"-",L1003/E1003)</f>
        <v>-</v>
      </c>
      <c r="P1003" s="60" t="n">
        <v>0.950000000000153</v>
      </c>
      <c r="Q1003" s="60" t="n">
        <v>0.850000000000077</v>
      </c>
      <c r="R1003" s="61"/>
      <c r="S1003" s="1"/>
      <c r="T1003" s="24" t="n">
        <f aca="false">+T1002-U1002</f>
        <v>0</v>
      </c>
      <c r="U1003" s="24"/>
      <c r="V1003" s="58" t="str">
        <f aca="false">IF(ISERR(U1003/T1003),"-",U1003/T1003)</f>
        <v>-</v>
      </c>
      <c r="W1003" s="24"/>
      <c r="X1003" s="24"/>
      <c r="Y1003" s="24"/>
      <c r="Z1003" s="24"/>
      <c r="AA1003" s="24" t="n">
        <f aca="false">SUM(W1003:Z1003)</f>
        <v>0</v>
      </c>
      <c r="AB1003" s="58" t="str">
        <f aca="false">IF(ISERROR(1-(Z1003/AA1003)),"-",1-(Z1003/AA1003))</f>
        <v>-</v>
      </c>
      <c r="AC1003" s="59" t="str">
        <f aca="false">IF(ISERROR(AA1003/T1003),"-",AA1003/T1003)</f>
        <v>-</v>
      </c>
      <c r="AD1003" s="60" t="str">
        <f aca="false">IF(ISERROR(AA1003/T1003),"-",AA1003/T1003)</f>
        <v>-</v>
      </c>
      <c r="AE1003" s="60" t="n">
        <v>0.95</v>
      </c>
      <c r="AF1003" s="60" t="n">
        <v>0.85</v>
      </c>
      <c r="AG1003" s="61"/>
      <c r="AH1003" s="1"/>
      <c r="AI1003" s="1"/>
      <c r="AJ1003" s="1"/>
      <c r="AK1003" s="1"/>
    </row>
    <row r="1004" customFormat="false" ht="14.25" hidden="false" customHeight="true" outlineLevel="0" collapsed="false">
      <c r="A1004" s="1"/>
      <c r="B1004" s="68" t="s">
        <v>50</v>
      </c>
      <c r="C1004" s="67" t="n">
        <v>46287</v>
      </c>
      <c r="D1004" s="1"/>
      <c r="E1004" s="24" t="n">
        <f aca="false">+E1003-F1003</f>
        <v>0</v>
      </c>
      <c r="F1004" s="24"/>
      <c r="G1004" s="58" t="str">
        <f aca="false">IF(ISERR(F1004/E1004),"-",F1004/E1004)</f>
        <v>-</v>
      </c>
      <c r="H1004" s="24"/>
      <c r="I1004" s="24"/>
      <c r="J1004" s="24"/>
      <c r="K1004" s="24"/>
      <c r="L1004" s="24" t="n">
        <f aca="false">SUM(H1004:K1004)</f>
        <v>0</v>
      </c>
      <c r="M1004" s="58" t="str">
        <f aca="false">IF(ISERROR(1-(K1004/L1004)),"-",1-(K1004/L1004))</f>
        <v>-</v>
      </c>
      <c r="N1004" s="59" t="str">
        <f aca="false">IF(ISERROR(L1004/E1004),"-",L1004/E1004)</f>
        <v>-</v>
      </c>
      <c r="O1004" s="60" t="str">
        <f aca="false">IF(ISERROR(L1004/E1004),"-",L1004/E1004)</f>
        <v>-</v>
      </c>
      <c r="P1004" s="60" t="n">
        <v>0.950000000000153</v>
      </c>
      <c r="Q1004" s="60" t="n">
        <v>0.850000000000077</v>
      </c>
      <c r="R1004" s="61"/>
      <c r="S1004" s="1"/>
      <c r="T1004" s="24" t="n">
        <f aca="false">+T1003-U1003</f>
        <v>0</v>
      </c>
      <c r="U1004" s="24"/>
      <c r="V1004" s="58" t="str">
        <f aca="false">IF(ISERR(U1004/T1004),"-",U1004/T1004)</f>
        <v>-</v>
      </c>
      <c r="W1004" s="24"/>
      <c r="X1004" s="24"/>
      <c r="Y1004" s="24"/>
      <c r="Z1004" s="24"/>
      <c r="AA1004" s="24" t="n">
        <f aca="false">SUM(W1004:Z1004)</f>
        <v>0</v>
      </c>
      <c r="AB1004" s="58" t="str">
        <f aca="false">IF(ISERROR(1-(Z1004/AA1004)),"-",1-(Z1004/AA1004))</f>
        <v>-</v>
      </c>
      <c r="AC1004" s="59" t="str">
        <f aca="false">IF(ISERROR(AA1004/T1004),"-",AA1004/T1004)</f>
        <v>-</v>
      </c>
      <c r="AD1004" s="60" t="str">
        <f aca="false">IF(ISERROR(AA1004/T1004),"-",AA1004/T1004)</f>
        <v>-</v>
      </c>
      <c r="AE1004" s="60" t="n">
        <v>0.95</v>
      </c>
      <c r="AF1004" s="60" t="n">
        <v>0.85</v>
      </c>
      <c r="AG1004" s="61"/>
      <c r="AH1004" s="1"/>
      <c r="AI1004" s="1"/>
      <c r="AJ1004" s="1"/>
      <c r="AK1004" s="1"/>
    </row>
    <row r="1005" customFormat="false" ht="14.25" hidden="false" customHeight="true" outlineLevel="0" collapsed="false">
      <c r="A1005" s="1"/>
      <c r="B1005" s="68" t="s">
        <v>50</v>
      </c>
      <c r="C1005" s="67" t="n">
        <v>46288</v>
      </c>
      <c r="D1005" s="1"/>
      <c r="E1005" s="24" t="n">
        <f aca="false">+E1004-F1004</f>
        <v>0</v>
      </c>
      <c r="F1005" s="24"/>
      <c r="G1005" s="58" t="str">
        <f aca="false">IF(ISERR(F1005/E1005),"-",F1005/E1005)</f>
        <v>-</v>
      </c>
      <c r="H1005" s="24"/>
      <c r="I1005" s="24"/>
      <c r="J1005" s="24"/>
      <c r="K1005" s="24"/>
      <c r="L1005" s="24" t="n">
        <f aca="false">SUM(H1005:K1005)</f>
        <v>0</v>
      </c>
      <c r="M1005" s="58" t="str">
        <f aca="false">IF(ISERROR(1-(K1005/L1005)),"-",1-(K1005/L1005))</f>
        <v>-</v>
      </c>
      <c r="N1005" s="59" t="str">
        <f aca="false">IF(ISERROR(L1005/E1005),"-",L1005/E1005)</f>
        <v>-</v>
      </c>
      <c r="O1005" s="60" t="str">
        <f aca="false">IF(ISERROR(L1005/E1005),"-",L1005/E1005)</f>
        <v>-</v>
      </c>
      <c r="P1005" s="60" t="n">
        <v>0.950000000000153</v>
      </c>
      <c r="Q1005" s="60" t="n">
        <v>0.850000000000077</v>
      </c>
      <c r="R1005" s="61"/>
      <c r="S1005" s="1"/>
      <c r="T1005" s="24" t="n">
        <f aca="false">+T1004-U1004</f>
        <v>0</v>
      </c>
      <c r="U1005" s="24"/>
      <c r="V1005" s="58" t="str">
        <f aca="false">IF(ISERR(U1005/T1005),"-",U1005/T1005)</f>
        <v>-</v>
      </c>
      <c r="W1005" s="24"/>
      <c r="X1005" s="24"/>
      <c r="Y1005" s="24"/>
      <c r="Z1005" s="24"/>
      <c r="AA1005" s="24" t="n">
        <f aca="false">SUM(W1005:Z1005)</f>
        <v>0</v>
      </c>
      <c r="AB1005" s="58" t="str">
        <f aca="false">IF(ISERROR(1-(Z1005/AA1005)),"-",1-(Z1005/AA1005))</f>
        <v>-</v>
      </c>
      <c r="AC1005" s="59" t="str">
        <f aca="false">IF(ISERROR(AA1005/T1005),"-",AA1005/T1005)</f>
        <v>-</v>
      </c>
      <c r="AD1005" s="60" t="str">
        <f aca="false">IF(ISERROR(AA1005/T1005),"-",AA1005/T1005)</f>
        <v>-</v>
      </c>
      <c r="AE1005" s="60" t="n">
        <v>0.95</v>
      </c>
      <c r="AF1005" s="60" t="n">
        <v>0.85</v>
      </c>
      <c r="AG1005" s="61"/>
      <c r="AH1005" s="1"/>
      <c r="AI1005" s="1"/>
      <c r="AJ1005" s="1"/>
      <c r="AK1005" s="1"/>
    </row>
    <row r="1006" customFormat="false" ht="14.25" hidden="false" customHeight="true" outlineLevel="0" collapsed="false">
      <c r="A1006" s="1"/>
      <c r="B1006" s="68" t="s">
        <v>50</v>
      </c>
      <c r="C1006" s="67" t="n">
        <v>46289</v>
      </c>
      <c r="D1006" s="1"/>
      <c r="E1006" s="24" t="n">
        <f aca="false">+E1005-F1005</f>
        <v>0</v>
      </c>
      <c r="F1006" s="24"/>
      <c r="G1006" s="58" t="str">
        <f aca="false">IF(ISERR(F1006/E1006),"-",F1006/E1006)</f>
        <v>-</v>
      </c>
      <c r="H1006" s="24"/>
      <c r="I1006" s="24"/>
      <c r="J1006" s="24"/>
      <c r="K1006" s="24"/>
      <c r="L1006" s="24" t="n">
        <f aca="false">SUM(H1006:K1006)</f>
        <v>0</v>
      </c>
      <c r="M1006" s="58" t="str">
        <f aca="false">IF(ISERROR(1-(K1006/L1006)),"-",1-(K1006/L1006))</f>
        <v>-</v>
      </c>
      <c r="N1006" s="59" t="str">
        <f aca="false">IF(ISERROR(L1006/E1006),"-",L1006/E1006)</f>
        <v>-</v>
      </c>
      <c r="O1006" s="60" t="str">
        <f aca="false">IF(ISERROR(L1006/E1006),"-",L1006/E1006)</f>
        <v>-</v>
      </c>
      <c r="P1006" s="60" t="n">
        <v>0.950000000000154</v>
      </c>
      <c r="Q1006" s="60" t="n">
        <v>0.850000000000077</v>
      </c>
      <c r="R1006" s="61"/>
      <c r="S1006" s="1"/>
      <c r="T1006" s="24" t="n">
        <f aca="false">+T1005-U1005</f>
        <v>0</v>
      </c>
      <c r="U1006" s="24"/>
      <c r="V1006" s="58" t="str">
        <f aca="false">IF(ISERR(U1006/T1006),"-",U1006/T1006)</f>
        <v>-</v>
      </c>
      <c r="W1006" s="24"/>
      <c r="X1006" s="24"/>
      <c r="Y1006" s="24"/>
      <c r="Z1006" s="24"/>
      <c r="AA1006" s="24" t="n">
        <f aca="false">SUM(W1006:Z1006)</f>
        <v>0</v>
      </c>
      <c r="AB1006" s="58" t="str">
        <f aca="false">IF(ISERROR(1-(Z1006/AA1006)),"-",1-(Z1006/AA1006))</f>
        <v>-</v>
      </c>
      <c r="AC1006" s="59" t="str">
        <f aca="false">IF(ISERROR(AA1006/T1006),"-",AA1006/T1006)</f>
        <v>-</v>
      </c>
      <c r="AD1006" s="60" t="str">
        <f aca="false">IF(ISERROR(AA1006/T1006),"-",AA1006/T1006)</f>
        <v>-</v>
      </c>
      <c r="AE1006" s="60" t="n">
        <v>0.95</v>
      </c>
      <c r="AF1006" s="60" t="n">
        <v>0.85</v>
      </c>
      <c r="AG1006" s="61"/>
      <c r="AH1006" s="1"/>
      <c r="AI1006" s="1"/>
      <c r="AJ1006" s="1"/>
      <c r="AK1006" s="1"/>
    </row>
    <row r="1007" customFormat="false" ht="14.25" hidden="false" customHeight="true" outlineLevel="0" collapsed="false">
      <c r="A1007" s="1"/>
      <c r="B1007" s="68" t="s">
        <v>50</v>
      </c>
      <c r="C1007" s="67" t="n">
        <v>46290</v>
      </c>
      <c r="D1007" s="1"/>
      <c r="E1007" s="24" t="n">
        <f aca="false">+E1006-F1006</f>
        <v>0</v>
      </c>
      <c r="F1007" s="24"/>
      <c r="G1007" s="58" t="str">
        <f aca="false">IF(ISERR(F1007/E1007),"-",F1007/E1007)</f>
        <v>-</v>
      </c>
      <c r="H1007" s="24"/>
      <c r="I1007" s="24"/>
      <c r="J1007" s="24"/>
      <c r="K1007" s="24"/>
      <c r="L1007" s="24" t="n">
        <f aca="false">SUM(H1007:K1007)</f>
        <v>0</v>
      </c>
      <c r="M1007" s="58" t="str">
        <f aca="false">IF(ISERROR(1-(K1007/L1007)),"-",1-(K1007/L1007))</f>
        <v>-</v>
      </c>
      <c r="N1007" s="59" t="str">
        <f aca="false">IF(ISERROR(L1007/E1007),"-",L1007/E1007)</f>
        <v>-</v>
      </c>
      <c r="O1007" s="60" t="str">
        <f aca="false">IF(ISERROR(L1007/E1007),"-",L1007/E1007)</f>
        <v>-</v>
      </c>
      <c r="P1007" s="60" t="n">
        <v>0.950000000000154</v>
      </c>
      <c r="Q1007" s="60" t="n">
        <v>0.850000000000077</v>
      </c>
      <c r="R1007" s="61"/>
      <c r="S1007" s="1"/>
      <c r="T1007" s="24" t="n">
        <f aca="false">+T1006-U1006</f>
        <v>0</v>
      </c>
      <c r="U1007" s="24"/>
      <c r="V1007" s="58" t="str">
        <f aca="false">IF(ISERR(U1007/T1007),"-",U1007/T1007)</f>
        <v>-</v>
      </c>
      <c r="W1007" s="24"/>
      <c r="X1007" s="24"/>
      <c r="Y1007" s="24"/>
      <c r="Z1007" s="24"/>
      <c r="AA1007" s="24" t="n">
        <f aca="false">SUM(W1007:Z1007)</f>
        <v>0</v>
      </c>
      <c r="AB1007" s="58" t="str">
        <f aca="false">IF(ISERROR(1-(Z1007/AA1007)),"-",1-(Z1007/AA1007))</f>
        <v>-</v>
      </c>
      <c r="AC1007" s="59" t="str">
        <f aca="false">IF(ISERROR(AA1007/T1007),"-",AA1007/T1007)</f>
        <v>-</v>
      </c>
      <c r="AD1007" s="60" t="str">
        <f aca="false">IF(ISERROR(AA1007/T1007),"-",AA1007/T1007)</f>
        <v>-</v>
      </c>
      <c r="AE1007" s="60" t="n">
        <v>0.95</v>
      </c>
      <c r="AF1007" s="60" t="n">
        <v>0.85</v>
      </c>
      <c r="AG1007" s="61"/>
      <c r="AH1007" s="1"/>
      <c r="AI1007" s="1"/>
      <c r="AJ1007" s="1"/>
      <c r="AK1007" s="1"/>
    </row>
    <row r="1008" customFormat="false" ht="14.25" hidden="false" customHeight="true" outlineLevel="0" collapsed="false">
      <c r="A1008" s="1"/>
      <c r="B1008" s="68" t="s">
        <v>50</v>
      </c>
      <c r="C1008" s="67" t="n">
        <v>46291</v>
      </c>
      <c r="D1008" s="1"/>
      <c r="E1008" s="24" t="n">
        <f aca="false">+E1007-F1007</f>
        <v>0</v>
      </c>
      <c r="F1008" s="24"/>
      <c r="G1008" s="58" t="str">
        <f aca="false">IF(ISERR(F1008/E1008),"-",F1008/E1008)</f>
        <v>-</v>
      </c>
      <c r="H1008" s="24"/>
      <c r="I1008" s="24"/>
      <c r="J1008" s="24"/>
      <c r="K1008" s="24"/>
      <c r="L1008" s="24" t="n">
        <f aca="false">SUM(H1008:K1008)</f>
        <v>0</v>
      </c>
      <c r="M1008" s="58" t="str">
        <f aca="false">IF(ISERROR(1-(K1008/L1008)),"-",1-(K1008/L1008))</f>
        <v>-</v>
      </c>
      <c r="N1008" s="59" t="str">
        <f aca="false">IF(ISERROR(L1008/E1008),"-",L1008/E1008)</f>
        <v>-</v>
      </c>
      <c r="O1008" s="60" t="str">
        <f aca="false">IF(ISERROR(L1008/E1008),"-",L1008/E1008)</f>
        <v>-</v>
      </c>
      <c r="P1008" s="60" t="n">
        <v>0.950000000000154</v>
      </c>
      <c r="Q1008" s="60" t="n">
        <v>0.850000000000077</v>
      </c>
      <c r="R1008" s="61"/>
      <c r="S1008" s="1"/>
      <c r="T1008" s="24" t="n">
        <f aca="false">+T1007-U1007</f>
        <v>0</v>
      </c>
      <c r="U1008" s="24"/>
      <c r="V1008" s="58" t="str">
        <f aca="false">IF(ISERR(U1008/T1008),"-",U1008/T1008)</f>
        <v>-</v>
      </c>
      <c r="W1008" s="24"/>
      <c r="X1008" s="24"/>
      <c r="Y1008" s="24"/>
      <c r="Z1008" s="24"/>
      <c r="AA1008" s="24" t="n">
        <f aca="false">SUM(W1008:Z1008)</f>
        <v>0</v>
      </c>
      <c r="AB1008" s="58" t="str">
        <f aca="false">IF(ISERROR(1-(Z1008/AA1008)),"-",1-(Z1008/AA1008))</f>
        <v>-</v>
      </c>
      <c r="AC1008" s="59" t="str">
        <f aca="false">IF(ISERROR(AA1008/T1008),"-",AA1008/T1008)</f>
        <v>-</v>
      </c>
      <c r="AD1008" s="60" t="str">
        <f aca="false">IF(ISERROR(AA1008/T1008),"-",AA1008/T1008)</f>
        <v>-</v>
      </c>
      <c r="AE1008" s="60" t="n">
        <v>0.95</v>
      </c>
      <c r="AF1008" s="60" t="n">
        <v>0.85</v>
      </c>
      <c r="AG1008" s="61"/>
      <c r="AH1008" s="1"/>
      <c r="AI1008" s="1"/>
      <c r="AJ1008" s="1"/>
      <c r="AK1008" s="1"/>
    </row>
    <row r="1009" customFormat="false" ht="14.25" hidden="false" customHeight="true" outlineLevel="0" collapsed="false">
      <c r="A1009" s="1"/>
      <c r="B1009" s="68" t="s">
        <v>50</v>
      </c>
      <c r="C1009" s="67" t="n">
        <v>46292</v>
      </c>
      <c r="D1009" s="1"/>
      <c r="E1009" s="24" t="n">
        <f aca="false">+E1008-F1008</f>
        <v>0</v>
      </c>
      <c r="F1009" s="24"/>
      <c r="G1009" s="58" t="str">
        <f aca="false">IF(ISERR(F1009/E1009),"-",F1009/E1009)</f>
        <v>-</v>
      </c>
      <c r="H1009" s="24"/>
      <c r="I1009" s="24"/>
      <c r="J1009" s="24"/>
      <c r="K1009" s="24"/>
      <c r="L1009" s="24" t="n">
        <f aca="false">SUM(H1009:K1009)</f>
        <v>0</v>
      </c>
      <c r="M1009" s="58" t="str">
        <f aca="false">IF(ISERROR(1-(K1009/L1009)),"-",1-(K1009/L1009))</f>
        <v>-</v>
      </c>
      <c r="N1009" s="59" t="str">
        <f aca="false">IF(ISERROR(L1009/E1009),"-",L1009/E1009)</f>
        <v>-</v>
      </c>
      <c r="O1009" s="60" t="str">
        <f aca="false">IF(ISERROR(L1009/E1009),"-",L1009/E1009)</f>
        <v>-</v>
      </c>
      <c r="P1009" s="60" t="n">
        <v>0.950000000000154</v>
      </c>
      <c r="Q1009" s="60" t="n">
        <v>0.850000000000077</v>
      </c>
      <c r="R1009" s="61"/>
      <c r="S1009" s="1"/>
      <c r="T1009" s="24" t="n">
        <f aca="false">+T1008-U1008</f>
        <v>0</v>
      </c>
      <c r="U1009" s="24"/>
      <c r="V1009" s="58" t="str">
        <f aca="false">IF(ISERR(U1009/T1009),"-",U1009/T1009)</f>
        <v>-</v>
      </c>
      <c r="W1009" s="24"/>
      <c r="X1009" s="24"/>
      <c r="Y1009" s="24"/>
      <c r="Z1009" s="24"/>
      <c r="AA1009" s="24" t="n">
        <f aca="false">SUM(W1009:Z1009)</f>
        <v>0</v>
      </c>
      <c r="AB1009" s="58" t="str">
        <f aca="false">IF(ISERROR(1-(Z1009/AA1009)),"-",1-(Z1009/AA1009))</f>
        <v>-</v>
      </c>
      <c r="AC1009" s="59" t="str">
        <f aca="false">IF(ISERROR(AA1009/T1009),"-",AA1009/T1009)</f>
        <v>-</v>
      </c>
      <c r="AD1009" s="60" t="str">
        <f aca="false">IF(ISERROR(AA1009/T1009),"-",AA1009/T1009)</f>
        <v>-</v>
      </c>
      <c r="AE1009" s="60" t="n">
        <v>0.95</v>
      </c>
      <c r="AF1009" s="60" t="n">
        <v>0.85</v>
      </c>
      <c r="AG1009" s="61"/>
      <c r="AH1009" s="1"/>
      <c r="AI1009" s="1"/>
      <c r="AJ1009" s="1"/>
      <c r="AK1009" s="1"/>
    </row>
    <row r="1010" customFormat="false" ht="14.25" hidden="false" customHeight="true" outlineLevel="0" collapsed="false">
      <c r="A1010" s="1"/>
      <c r="B1010" s="68" t="s">
        <v>50</v>
      </c>
      <c r="C1010" s="67" t="n">
        <v>46293</v>
      </c>
      <c r="D1010" s="1"/>
      <c r="E1010" s="24" t="n">
        <f aca="false">+E1009-F1009</f>
        <v>0</v>
      </c>
      <c r="F1010" s="24"/>
      <c r="G1010" s="58" t="str">
        <f aca="false">IF(ISERR(F1010/E1010),"-",F1010/E1010)</f>
        <v>-</v>
      </c>
      <c r="H1010" s="24"/>
      <c r="I1010" s="24"/>
      <c r="J1010" s="24"/>
      <c r="K1010" s="24"/>
      <c r="L1010" s="24" t="n">
        <f aca="false">SUM(H1010:K1010)</f>
        <v>0</v>
      </c>
      <c r="M1010" s="58" t="str">
        <f aca="false">IF(ISERROR(1-(K1010/L1010)),"-",1-(K1010/L1010))</f>
        <v>-</v>
      </c>
      <c r="N1010" s="59" t="str">
        <f aca="false">IF(ISERROR(L1010/E1010),"-",L1010/E1010)</f>
        <v>-</v>
      </c>
      <c r="O1010" s="60" t="str">
        <f aca="false">IF(ISERROR(L1010/E1010),"-",L1010/E1010)</f>
        <v>-</v>
      </c>
      <c r="P1010" s="60" t="n">
        <v>0.950000000000154</v>
      </c>
      <c r="Q1010" s="60" t="n">
        <v>0.850000000000077</v>
      </c>
      <c r="R1010" s="61"/>
      <c r="S1010" s="1"/>
      <c r="T1010" s="24" t="n">
        <f aca="false">+T1009-U1009</f>
        <v>0</v>
      </c>
      <c r="U1010" s="24"/>
      <c r="V1010" s="58" t="str">
        <f aca="false">IF(ISERR(U1010/T1010),"-",U1010/T1010)</f>
        <v>-</v>
      </c>
      <c r="W1010" s="24"/>
      <c r="X1010" s="24"/>
      <c r="Y1010" s="24"/>
      <c r="Z1010" s="24"/>
      <c r="AA1010" s="24" t="n">
        <f aca="false">SUM(W1010:Z1010)</f>
        <v>0</v>
      </c>
      <c r="AB1010" s="58" t="str">
        <f aca="false">IF(ISERROR(1-(Z1010/AA1010)),"-",1-(Z1010/AA1010))</f>
        <v>-</v>
      </c>
      <c r="AC1010" s="59" t="str">
        <f aca="false">IF(ISERROR(AA1010/T1010),"-",AA1010/T1010)</f>
        <v>-</v>
      </c>
      <c r="AD1010" s="60" t="str">
        <f aca="false">IF(ISERROR(AA1010/T1010),"-",AA1010/T1010)</f>
        <v>-</v>
      </c>
      <c r="AE1010" s="60" t="n">
        <v>0.95</v>
      </c>
      <c r="AF1010" s="60" t="n">
        <v>0.85</v>
      </c>
      <c r="AG1010" s="61"/>
      <c r="AH1010" s="1"/>
      <c r="AI1010" s="1"/>
      <c r="AJ1010" s="1"/>
      <c r="AK1010" s="1"/>
    </row>
    <row r="1011" customFormat="false" ht="14.25" hidden="false" customHeight="true" outlineLevel="0" collapsed="false">
      <c r="A1011" s="1"/>
      <c r="B1011" s="68" t="s">
        <v>50</v>
      </c>
      <c r="C1011" s="67" t="n">
        <v>46294</v>
      </c>
      <c r="D1011" s="1"/>
      <c r="E1011" s="24" t="n">
        <f aca="false">+E1010-F1010</f>
        <v>0</v>
      </c>
      <c r="F1011" s="24"/>
      <c r="G1011" s="58" t="str">
        <f aca="false">IF(ISERR(F1011/E1011),"-",F1011/E1011)</f>
        <v>-</v>
      </c>
      <c r="H1011" s="24"/>
      <c r="I1011" s="24"/>
      <c r="J1011" s="24"/>
      <c r="K1011" s="24"/>
      <c r="L1011" s="24" t="n">
        <f aca="false">SUM(H1011:K1011)</f>
        <v>0</v>
      </c>
      <c r="M1011" s="58" t="str">
        <f aca="false">IF(ISERROR(1-(K1011/L1011)),"-",1-(K1011/L1011))</f>
        <v>-</v>
      </c>
      <c r="N1011" s="59" t="str">
        <f aca="false">IF(ISERROR(L1011/E1011),"-",L1011/E1011)</f>
        <v>-</v>
      </c>
      <c r="O1011" s="60" t="str">
        <f aca="false">IF(ISERROR(L1011/E1011),"-",L1011/E1011)</f>
        <v>-</v>
      </c>
      <c r="P1011" s="60" t="n">
        <v>0.950000000000154</v>
      </c>
      <c r="Q1011" s="60" t="n">
        <v>0.850000000000077</v>
      </c>
      <c r="R1011" s="61"/>
      <c r="S1011" s="1"/>
      <c r="T1011" s="24" t="n">
        <f aca="false">+T1010-U1010</f>
        <v>0</v>
      </c>
      <c r="U1011" s="24"/>
      <c r="V1011" s="58" t="str">
        <f aca="false">IF(ISERR(U1011/T1011),"-",U1011/T1011)</f>
        <v>-</v>
      </c>
      <c r="W1011" s="24"/>
      <c r="X1011" s="24"/>
      <c r="Y1011" s="24"/>
      <c r="Z1011" s="24"/>
      <c r="AA1011" s="24" t="n">
        <f aca="false">SUM(W1011:Z1011)</f>
        <v>0</v>
      </c>
      <c r="AB1011" s="58" t="str">
        <f aca="false">IF(ISERROR(1-(Z1011/AA1011)),"-",1-(Z1011/AA1011))</f>
        <v>-</v>
      </c>
      <c r="AC1011" s="59" t="str">
        <f aca="false">IF(ISERROR(AA1011/T1011),"-",AA1011/T1011)</f>
        <v>-</v>
      </c>
      <c r="AD1011" s="60" t="str">
        <f aca="false">IF(ISERROR(AA1011/T1011),"-",AA1011/T1011)</f>
        <v>-</v>
      </c>
      <c r="AE1011" s="60" t="n">
        <v>0.95</v>
      </c>
      <c r="AF1011" s="60" t="n">
        <v>0.85</v>
      </c>
      <c r="AG1011" s="61"/>
      <c r="AH1011" s="1"/>
      <c r="AI1011" s="1"/>
      <c r="AJ1011" s="1"/>
      <c r="AK1011" s="1"/>
    </row>
    <row r="1012" customFormat="false" ht="14.25" hidden="false" customHeight="true" outlineLevel="0" collapsed="false">
      <c r="A1012" s="1"/>
      <c r="B1012" s="68" t="s">
        <v>50</v>
      </c>
      <c r="C1012" s="67" t="n">
        <v>46295</v>
      </c>
      <c r="D1012" s="1"/>
      <c r="E1012" s="24" t="n">
        <f aca="false">+E1011-F1011</f>
        <v>0</v>
      </c>
      <c r="F1012" s="24"/>
      <c r="G1012" s="58" t="str">
        <f aca="false">IF(ISERR(F1012/E1012),"-",F1012/E1012)</f>
        <v>-</v>
      </c>
      <c r="H1012" s="24"/>
      <c r="I1012" s="24"/>
      <c r="J1012" s="24"/>
      <c r="K1012" s="24"/>
      <c r="L1012" s="24" t="n">
        <f aca="false">SUM(H1012:K1012)</f>
        <v>0</v>
      </c>
      <c r="M1012" s="58" t="str">
        <f aca="false">IF(ISERROR(1-(K1012/L1012)),"-",1-(K1012/L1012))</f>
        <v>-</v>
      </c>
      <c r="N1012" s="59" t="str">
        <f aca="false">IF(ISERROR(L1012/E1012),"-",L1012/E1012)</f>
        <v>-</v>
      </c>
      <c r="O1012" s="60" t="str">
        <f aca="false">IF(ISERROR(L1012/E1012),"-",L1012/E1012)</f>
        <v>-</v>
      </c>
      <c r="P1012" s="60" t="n">
        <v>0.950000000000154</v>
      </c>
      <c r="Q1012" s="60" t="n">
        <v>0.850000000000077</v>
      </c>
      <c r="R1012" s="61"/>
      <c r="S1012" s="1"/>
      <c r="T1012" s="24" t="n">
        <f aca="false">+T1011-U1011</f>
        <v>0</v>
      </c>
      <c r="U1012" s="24"/>
      <c r="V1012" s="58" t="str">
        <f aca="false">IF(ISERR(U1012/T1012),"-",U1012/T1012)</f>
        <v>-</v>
      </c>
      <c r="W1012" s="24"/>
      <c r="X1012" s="24"/>
      <c r="Y1012" s="24"/>
      <c r="Z1012" s="24"/>
      <c r="AA1012" s="24" t="n">
        <f aca="false">SUM(W1012:Z1012)</f>
        <v>0</v>
      </c>
      <c r="AB1012" s="58" t="str">
        <f aca="false">IF(ISERROR(1-(Z1012/AA1012)),"-",1-(Z1012/AA1012))</f>
        <v>-</v>
      </c>
      <c r="AC1012" s="59" t="str">
        <f aca="false">IF(ISERROR(AA1012/T1012),"-",AA1012/T1012)</f>
        <v>-</v>
      </c>
      <c r="AD1012" s="60" t="str">
        <f aca="false">IF(ISERROR(AA1012/T1012),"-",AA1012/T1012)</f>
        <v>-</v>
      </c>
      <c r="AE1012" s="60" t="n">
        <v>0.95</v>
      </c>
      <c r="AF1012" s="60" t="n">
        <v>0.85</v>
      </c>
      <c r="AG1012" s="61"/>
      <c r="AH1012" s="1"/>
      <c r="AI1012" s="1"/>
      <c r="AJ1012" s="1"/>
      <c r="AK1012" s="1"/>
    </row>
    <row r="1013" customFormat="false" ht="14.25" hidden="false" customHeight="true" outlineLevel="0" collapsed="false">
      <c r="A1013" s="1"/>
      <c r="B1013" s="68" t="s">
        <v>51</v>
      </c>
      <c r="C1013" s="67" t="n">
        <v>46296</v>
      </c>
      <c r="D1013" s="1"/>
      <c r="E1013" s="24" t="n">
        <f aca="false">+E1012-F1012</f>
        <v>0</v>
      </c>
      <c r="F1013" s="24"/>
      <c r="G1013" s="58" t="str">
        <f aca="false">IF(ISERR(F1013/E1013),"-",F1013/E1013)</f>
        <v>-</v>
      </c>
      <c r="H1013" s="24"/>
      <c r="I1013" s="24"/>
      <c r="J1013" s="24"/>
      <c r="K1013" s="24"/>
      <c r="L1013" s="24" t="n">
        <f aca="false">SUM(H1013:K1013)</f>
        <v>0</v>
      </c>
      <c r="M1013" s="58" t="str">
        <f aca="false">IF(ISERROR(1-(K1013/L1013)),"-",1-(K1013/L1013))</f>
        <v>-</v>
      </c>
      <c r="N1013" s="59" t="str">
        <f aca="false">IF(ISERROR(L1013/E1013),"-",L1013/E1013)</f>
        <v>-</v>
      </c>
      <c r="O1013" s="60" t="str">
        <f aca="false">IF(ISERROR(L1013/E1013),"-",L1013/E1013)</f>
        <v>-</v>
      </c>
      <c r="P1013" s="60" t="n">
        <v>0.950000000000155</v>
      </c>
      <c r="Q1013" s="60" t="n">
        <v>0.850000000000077</v>
      </c>
      <c r="R1013" s="61"/>
      <c r="S1013" s="1"/>
      <c r="T1013" s="24" t="n">
        <f aca="false">+T1012-U1012</f>
        <v>0</v>
      </c>
      <c r="U1013" s="24"/>
      <c r="V1013" s="58" t="str">
        <f aca="false">IF(ISERR(U1013/T1013),"-",U1013/T1013)</f>
        <v>-</v>
      </c>
      <c r="W1013" s="24"/>
      <c r="X1013" s="24"/>
      <c r="Y1013" s="24"/>
      <c r="Z1013" s="24"/>
      <c r="AA1013" s="24" t="n">
        <f aca="false">SUM(W1013:Z1013)</f>
        <v>0</v>
      </c>
      <c r="AB1013" s="58" t="str">
        <f aca="false">IF(ISERROR(1-(Z1013/AA1013)),"-",1-(Z1013/AA1013))</f>
        <v>-</v>
      </c>
      <c r="AC1013" s="59" t="str">
        <f aca="false">IF(ISERROR(AA1013/T1013),"-",AA1013/T1013)</f>
        <v>-</v>
      </c>
      <c r="AD1013" s="60" t="str">
        <f aca="false">IF(ISERROR(AA1013/T1013),"-",AA1013/T1013)</f>
        <v>-</v>
      </c>
      <c r="AE1013" s="60" t="n">
        <v>0.95</v>
      </c>
      <c r="AF1013" s="60" t="n">
        <v>0.85</v>
      </c>
      <c r="AG1013" s="61"/>
      <c r="AH1013" s="1"/>
      <c r="AI1013" s="1"/>
      <c r="AJ1013" s="1"/>
      <c r="AK1013" s="1"/>
    </row>
    <row r="1014" customFormat="false" ht="14.25" hidden="false" customHeight="true" outlineLevel="0" collapsed="false">
      <c r="A1014" s="1"/>
      <c r="B1014" s="68" t="s">
        <v>51</v>
      </c>
      <c r="C1014" s="67" t="n">
        <v>46297</v>
      </c>
      <c r="D1014" s="1"/>
      <c r="E1014" s="24" t="n">
        <f aca="false">+E1013-F1013</f>
        <v>0</v>
      </c>
      <c r="F1014" s="24"/>
      <c r="G1014" s="58" t="str">
        <f aca="false">IF(ISERR(F1014/E1014),"-",F1014/E1014)</f>
        <v>-</v>
      </c>
      <c r="H1014" s="24"/>
      <c r="I1014" s="24"/>
      <c r="J1014" s="24"/>
      <c r="K1014" s="24"/>
      <c r="L1014" s="24" t="n">
        <f aca="false">SUM(H1014:K1014)</f>
        <v>0</v>
      </c>
      <c r="M1014" s="58" t="str">
        <f aca="false">IF(ISERROR(1-(K1014/L1014)),"-",1-(K1014/L1014))</f>
        <v>-</v>
      </c>
      <c r="N1014" s="59" t="str">
        <f aca="false">IF(ISERROR(L1014/E1014),"-",L1014/E1014)</f>
        <v>-</v>
      </c>
      <c r="O1014" s="60" t="str">
        <f aca="false">IF(ISERROR(L1014/E1014),"-",L1014/E1014)</f>
        <v>-</v>
      </c>
      <c r="P1014" s="60" t="n">
        <v>0.950000000000155</v>
      </c>
      <c r="Q1014" s="60" t="n">
        <v>0.850000000000077</v>
      </c>
      <c r="R1014" s="61"/>
      <c r="S1014" s="1"/>
      <c r="T1014" s="24" t="n">
        <f aca="false">+T1013-U1013</f>
        <v>0</v>
      </c>
      <c r="U1014" s="24"/>
      <c r="V1014" s="58" t="str">
        <f aca="false">IF(ISERR(U1014/T1014),"-",U1014/T1014)</f>
        <v>-</v>
      </c>
      <c r="W1014" s="24"/>
      <c r="X1014" s="24"/>
      <c r="Y1014" s="24"/>
      <c r="Z1014" s="24"/>
      <c r="AA1014" s="24" t="n">
        <f aca="false">SUM(W1014:Z1014)</f>
        <v>0</v>
      </c>
      <c r="AB1014" s="58" t="str">
        <f aca="false">IF(ISERROR(1-(Z1014/AA1014)),"-",1-(Z1014/AA1014))</f>
        <v>-</v>
      </c>
      <c r="AC1014" s="59" t="str">
        <f aca="false">IF(ISERROR(AA1014/T1014),"-",AA1014/T1014)</f>
        <v>-</v>
      </c>
      <c r="AD1014" s="60" t="str">
        <f aca="false">IF(ISERROR(AA1014/T1014),"-",AA1014/T1014)</f>
        <v>-</v>
      </c>
      <c r="AE1014" s="60" t="n">
        <v>0.95</v>
      </c>
      <c r="AF1014" s="60" t="n">
        <v>0.85</v>
      </c>
      <c r="AG1014" s="61"/>
      <c r="AH1014" s="1"/>
      <c r="AI1014" s="1"/>
      <c r="AJ1014" s="1"/>
      <c r="AK1014" s="1"/>
    </row>
    <row r="1015" customFormat="false" ht="14.25" hidden="false" customHeight="true" outlineLevel="0" collapsed="false">
      <c r="A1015" s="1"/>
      <c r="B1015" s="68" t="s">
        <v>51</v>
      </c>
      <c r="C1015" s="67" t="n">
        <v>46298</v>
      </c>
      <c r="D1015" s="1"/>
      <c r="E1015" s="24" t="n">
        <f aca="false">+E1014-F1014</f>
        <v>0</v>
      </c>
      <c r="F1015" s="24"/>
      <c r="G1015" s="58" t="str">
        <f aca="false">IF(ISERR(F1015/E1015),"-",F1015/E1015)</f>
        <v>-</v>
      </c>
      <c r="H1015" s="24"/>
      <c r="I1015" s="24"/>
      <c r="J1015" s="24"/>
      <c r="K1015" s="24"/>
      <c r="L1015" s="24" t="n">
        <f aca="false">SUM(H1015:K1015)</f>
        <v>0</v>
      </c>
      <c r="M1015" s="58" t="str">
        <f aca="false">IF(ISERROR(1-(K1015/L1015)),"-",1-(K1015/L1015))</f>
        <v>-</v>
      </c>
      <c r="N1015" s="59" t="str">
        <f aca="false">IF(ISERROR(L1015/E1015),"-",L1015/E1015)</f>
        <v>-</v>
      </c>
      <c r="O1015" s="60" t="str">
        <f aca="false">IF(ISERROR(L1015/E1015),"-",L1015/E1015)</f>
        <v>-</v>
      </c>
      <c r="P1015" s="60" t="n">
        <v>0.950000000000155</v>
      </c>
      <c r="Q1015" s="60" t="n">
        <v>0.850000000000078</v>
      </c>
      <c r="R1015" s="61"/>
      <c r="S1015" s="1"/>
      <c r="T1015" s="24" t="n">
        <f aca="false">+T1014-U1014</f>
        <v>0</v>
      </c>
      <c r="U1015" s="24"/>
      <c r="V1015" s="58" t="str">
        <f aca="false">IF(ISERR(U1015/T1015),"-",U1015/T1015)</f>
        <v>-</v>
      </c>
      <c r="W1015" s="24"/>
      <c r="X1015" s="24"/>
      <c r="Y1015" s="24"/>
      <c r="Z1015" s="24"/>
      <c r="AA1015" s="24" t="n">
        <f aca="false">SUM(W1015:Z1015)</f>
        <v>0</v>
      </c>
      <c r="AB1015" s="58" t="str">
        <f aca="false">IF(ISERROR(1-(Z1015/AA1015)),"-",1-(Z1015/AA1015))</f>
        <v>-</v>
      </c>
      <c r="AC1015" s="59" t="str">
        <f aca="false">IF(ISERROR(AA1015/T1015),"-",AA1015/T1015)</f>
        <v>-</v>
      </c>
      <c r="AD1015" s="60" t="str">
        <f aca="false">IF(ISERROR(AA1015/T1015),"-",AA1015/T1015)</f>
        <v>-</v>
      </c>
      <c r="AE1015" s="60" t="n">
        <v>0.95</v>
      </c>
      <c r="AF1015" s="60" t="n">
        <v>0.85</v>
      </c>
      <c r="AG1015" s="61"/>
      <c r="AH1015" s="1"/>
      <c r="AI1015" s="1"/>
      <c r="AJ1015" s="1"/>
      <c r="AK1015" s="1"/>
    </row>
    <row r="1016" customFormat="false" ht="14.25" hidden="false" customHeight="true" outlineLevel="0" collapsed="false">
      <c r="A1016" s="1"/>
      <c r="B1016" s="68" t="s">
        <v>51</v>
      </c>
      <c r="C1016" s="67" t="n">
        <v>46299</v>
      </c>
      <c r="D1016" s="1"/>
      <c r="E1016" s="24" t="n">
        <f aca="false">+E1015-F1015</f>
        <v>0</v>
      </c>
      <c r="F1016" s="24"/>
      <c r="G1016" s="58" t="str">
        <f aca="false">IF(ISERR(F1016/E1016),"-",F1016/E1016)</f>
        <v>-</v>
      </c>
      <c r="H1016" s="24"/>
      <c r="I1016" s="24"/>
      <c r="J1016" s="24"/>
      <c r="K1016" s="24"/>
      <c r="L1016" s="24" t="n">
        <f aca="false">SUM(H1016:K1016)</f>
        <v>0</v>
      </c>
      <c r="M1016" s="58" t="str">
        <f aca="false">IF(ISERROR(1-(K1016/L1016)),"-",1-(K1016/L1016))</f>
        <v>-</v>
      </c>
      <c r="N1016" s="59" t="str">
        <f aca="false">IF(ISERROR(L1016/E1016),"-",L1016/E1016)</f>
        <v>-</v>
      </c>
      <c r="O1016" s="60" t="str">
        <f aca="false">IF(ISERROR(L1016/E1016),"-",L1016/E1016)</f>
        <v>-</v>
      </c>
      <c r="P1016" s="60" t="n">
        <v>0.950000000000155</v>
      </c>
      <c r="Q1016" s="60" t="n">
        <v>0.850000000000078</v>
      </c>
      <c r="R1016" s="61"/>
      <c r="S1016" s="1"/>
      <c r="T1016" s="24" t="n">
        <f aca="false">+T1015-U1015</f>
        <v>0</v>
      </c>
      <c r="U1016" s="24"/>
      <c r="V1016" s="58" t="str">
        <f aca="false">IF(ISERR(U1016/T1016),"-",U1016/T1016)</f>
        <v>-</v>
      </c>
      <c r="W1016" s="24"/>
      <c r="X1016" s="24"/>
      <c r="Y1016" s="24"/>
      <c r="Z1016" s="24"/>
      <c r="AA1016" s="24" t="n">
        <f aca="false">SUM(W1016:Z1016)</f>
        <v>0</v>
      </c>
      <c r="AB1016" s="58" t="str">
        <f aca="false">IF(ISERROR(1-(Z1016/AA1016)),"-",1-(Z1016/AA1016))</f>
        <v>-</v>
      </c>
      <c r="AC1016" s="59" t="str">
        <f aca="false">IF(ISERROR(AA1016/T1016),"-",AA1016/T1016)</f>
        <v>-</v>
      </c>
      <c r="AD1016" s="60" t="str">
        <f aca="false">IF(ISERROR(AA1016/T1016),"-",AA1016/T1016)</f>
        <v>-</v>
      </c>
      <c r="AE1016" s="60" t="n">
        <v>0.95</v>
      </c>
      <c r="AF1016" s="60" t="n">
        <v>0.85</v>
      </c>
      <c r="AG1016" s="61"/>
      <c r="AH1016" s="1"/>
      <c r="AI1016" s="1"/>
      <c r="AJ1016" s="1"/>
      <c r="AK1016" s="1"/>
    </row>
    <row r="1017" customFormat="false" ht="14.25" hidden="false" customHeight="true" outlineLevel="0" collapsed="false">
      <c r="A1017" s="1"/>
      <c r="B1017" s="68" t="s">
        <v>51</v>
      </c>
      <c r="C1017" s="67" t="n">
        <v>46300</v>
      </c>
      <c r="D1017" s="1"/>
      <c r="E1017" s="24" t="n">
        <f aca="false">+E1016-F1016</f>
        <v>0</v>
      </c>
      <c r="F1017" s="24"/>
      <c r="G1017" s="58" t="str">
        <f aca="false">IF(ISERR(F1017/E1017),"-",F1017/E1017)</f>
        <v>-</v>
      </c>
      <c r="H1017" s="24"/>
      <c r="I1017" s="24"/>
      <c r="J1017" s="24"/>
      <c r="K1017" s="24"/>
      <c r="L1017" s="24" t="n">
        <f aca="false">SUM(H1017:K1017)</f>
        <v>0</v>
      </c>
      <c r="M1017" s="58" t="str">
        <f aca="false">IF(ISERROR(1-(K1017/L1017)),"-",1-(K1017/L1017))</f>
        <v>-</v>
      </c>
      <c r="N1017" s="59" t="str">
        <f aca="false">IF(ISERROR(L1017/E1017),"-",L1017/E1017)</f>
        <v>-</v>
      </c>
      <c r="O1017" s="60" t="str">
        <f aca="false">IF(ISERROR(L1017/E1017),"-",L1017/E1017)</f>
        <v>-</v>
      </c>
      <c r="P1017" s="60" t="n">
        <v>0.950000000000155</v>
      </c>
      <c r="Q1017" s="60" t="n">
        <v>0.850000000000078</v>
      </c>
      <c r="R1017" s="61"/>
      <c r="S1017" s="1"/>
      <c r="T1017" s="24" t="n">
        <f aca="false">+T1016-U1016</f>
        <v>0</v>
      </c>
      <c r="U1017" s="24"/>
      <c r="V1017" s="58" t="str">
        <f aca="false">IF(ISERR(U1017/T1017),"-",U1017/T1017)</f>
        <v>-</v>
      </c>
      <c r="W1017" s="24"/>
      <c r="X1017" s="24"/>
      <c r="Y1017" s="24"/>
      <c r="Z1017" s="24"/>
      <c r="AA1017" s="24" t="n">
        <f aca="false">SUM(W1017:Z1017)</f>
        <v>0</v>
      </c>
      <c r="AB1017" s="58" t="str">
        <f aca="false">IF(ISERROR(1-(Z1017/AA1017)),"-",1-(Z1017/AA1017))</f>
        <v>-</v>
      </c>
      <c r="AC1017" s="59" t="str">
        <f aca="false">IF(ISERROR(AA1017/T1017),"-",AA1017/T1017)</f>
        <v>-</v>
      </c>
      <c r="AD1017" s="60" t="str">
        <f aca="false">IF(ISERROR(AA1017/T1017),"-",AA1017/T1017)</f>
        <v>-</v>
      </c>
      <c r="AE1017" s="60" t="n">
        <v>0.95</v>
      </c>
      <c r="AF1017" s="60" t="n">
        <v>0.85</v>
      </c>
      <c r="AG1017" s="61"/>
      <c r="AH1017" s="1"/>
      <c r="AI1017" s="1"/>
      <c r="AJ1017" s="1"/>
      <c r="AK1017" s="1"/>
    </row>
    <row r="1018" customFormat="false" ht="14.25" hidden="false" customHeight="true" outlineLevel="0" collapsed="false">
      <c r="A1018" s="1"/>
      <c r="B1018" s="68" t="s">
        <v>51</v>
      </c>
      <c r="C1018" s="67" t="n">
        <v>46301</v>
      </c>
      <c r="D1018" s="1"/>
      <c r="E1018" s="24" t="n">
        <f aca="false">+E1017-F1017</f>
        <v>0</v>
      </c>
      <c r="F1018" s="24"/>
      <c r="G1018" s="58" t="str">
        <f aca="false">IF(ISERR(F1018/E1018),"-",F1018/E1018)</f>
        <v>-</v>
      </c>
      <c r="H1018" s="24"/>
      <c r="I1018" s="24"/>
      <c r="J1018" s="24"/>
      <c r="K1018" s="24"/>
      <c r="L1018" s="24" t="n">
        <f aca="false">SUM(H1018:K1018)</f>
        <v>0</v>
      </c>
      <c r="M1018" s="58" t="str">
        <f aca="false">IF(ISERROR(1-(K1018/L1018)),"-",1-(K1018/L1018))</f>
        <v>-</v>
      </c>
      <c r="N1018" s="59" t="str">
        <f aca="false">IF(ISERROR(L1018/E1018),"-",L1018/E1018)</f>
        <v>-</v>
      </c>
      <c r="O1018" s="60" t="str">
        <f aca="false">IF(ISERROR(L1018/E1018),"-",L1018/E1018)</f>
        <v>-</v>
      </c>
      <c r="P1018" s="60" t="n">
        <v>0.950000000000155</v>
      </c>
      <c r="Q1018" s="60" t="n">
        <v>0.850000000000078</v>
      </c>
      <c r="R1018" s="61"/>
      <c r="S1018" s="1"/>
      <c r="T1018" s="24" t="n">
        <f aca="false">+T1017-U1017</f>
        <v>0</v>
      </c>
      <c r="U1018" s="24"/>
      <c r="V1018" s="58" t="str">
        <f aca="false">IF(ISERR(U1018/T1018),"-",U1018/T1018)</f>
        <v>-</v>
      </c>
      <c r="W1018" s="24"/>
      <c r="X1018" s="24"/>
      <c r="Y1018" s="24"/>
      <c r="Z1018" s="24"/>
      <c r="AA1018" s="24" t="n">
        <f aca="false">SUM(W1018:Z1018)</f>
        <v>0</v>
      </c>
      <c r="AB1018" s="58" t="str">
        <f aca="false">IF(ISERROR(1-(Z1018/AA1018)),"-",1-(Z1018/AA1018))</f>
        <v>-</v>
      </c>
      <c r="AC1018" s="59" t="str">
        <f aca="false">IF(ISERROR(AA1018/T1018),"-",AA1018/T1018)</f>
        <v>-</v>
      </c>
      <c r="AD1018" s="60" t="str">
        <f aca="false">IF(ISERROR(AA1018/T1018),"-",AA1018/T1018)</f>
        <v>-</v>
      </c>
      <c r="AE1018" s="60" t="n">
        <v>0.95</v>
      </c>
      <c r="AF1018" s="60" t="n">
        <v>0.85</v>
      </c>
      <c r="AG1018" s="61"/>
      <c r="AH1018" s="1"/>
      <c r="AI1018" s="1"/>
      <c r="AJ1018" s="1"/>
      <c r="AK1018" s="1"/>
    </row>
    <row r="1019" customFormat="false" ht="14.25" hidden="false" customHeight="true" outlineLevel="0" collapsed="false">
      <c r="A1019" s="1"/>
      <c r="B1019" s="68" t="s">
        <v>51</v>
      </c>
      <c r="C1019" s="67" t="n">
        <v>46302</v>
      </c>
      <c r="D1019" s="1"/>
      <c r="E1019" s="24" t="n">
        <f aca="false">+E1018-F1018</f>
        <v>0</v>
      </c>
      <c r="F1019" s="24"/>
      <c r="G1019" s="58" t="str">
        <f aca="false">IF(ISERR(F1019/E1019),"-",F1019/E1019)</f>
        <v>-</v>
      </c>
      <c r="H1019" s="24"/>
      <c r="I1019" s="24"/>
      <c r="J1019" s="24"/>
      <c r="K1019" s="24"/>
      <c r="L1019" s="24" t="n">
        <f aca="false">SUM(H1019:K1019)</f>
        <v>0</v>
      </c>
      <c r="M1019" s="58" t="str">
        <f aca="false">IF(ISERROR(1-(K1019/L1019)),"-",1-(K1019/L1019))</f>
        <v>-</v>
      </c>
      <c r="N1019" s="59" t="str">
        <f aca="false">IF(ISERROR(L1019/E1019),"-",L1019/E1019)</f>
        <v>-</v>
      </c>
      <c r="O1019" s="60" t="str">
        <f aca="false">IF(ISERROR(L1019/E1019),"-",L1019/E1019)</f>
        <v>-</v>
      </c>
      <c r="P1019" s="60" t="n">
        <v>0.950000000000156</v>
      </c>
      <c r="Q1019" s="60" t="n">
        <v>0.850000000000078</v>
      </c>
      <c r="R1019" s="61"/>
      <c r="S1019" s="1"/>
      <c r="T1019" s="24" t="n">
        <f aca="false">+T1018-U1018</f>
        <v>0</v>
      </c>
      <c r="U1019" s="24"/>
      <c r="V1019" s="58" t="str">
        <f aca="false">IF(ISERR(U1019/T1019),"-",U1019/T1019)</f>
        <v>-</v>
      </c>
      <c r="W1019" s="24"/>
      <c r="X1019" s="24"/>
      <c r="Y1019" s="24"/>
      <c r="Z1019" s="24"/>
      <c r="AA1019" s="24" t="n">
        <f aca="false">SUM(W1019:Z1019)</f>
        <v>0</v>
      </c>
      <c r="AB1019" s="58" t="str">
        <f aca="false">IF(ISERROR(1-(Z1019/AA1019)),"-",1-(Z1019/AA1019))</f>
        <v>-</v>
      </c>
      <c r="AC1019" s="59" t="str">
        <f aca="false">IF(ISERROR(AA1019/T1019),"-",AA1019/T1019)</f>
        <v>-</v>
      </c>
      <c r="AD1019" s="60" t="str">
        <f aca="false">IF(ISERROR(AA1019/T1019),"-",AA1019/T1019)</f>
        <v>-</v>
      </c>
      <c r="AE1019" s="60" t="n">
        <v>0.95</v>
      </c>
      <c r="AF1019" s="60" t="n">
        <v>0.85</v>
      </c>
      <c r="AG1019" s="61"/>
      <c r="AH1019" s="1"/>
      <c r="AI1019" s="1"/>
      <c r="AJ1019" s="1"/>
      <c r="AK1019" s="1"/>
    </row>
    <row r="1020" customFormat="false" ht="14.25" hidden="false" customHeight="true" outlineLevel="0" collapsed="false">
      <c r="A1020" s="1"/>
      <c r="B1020" s="68" t="s">
        <v>51</v>
      </c>
      <c r="C1020" s="67" t="n">
        <v>46303</v>
      </c>
      <c r="D1020" s="1"/>
      <c r="E1020" s="24" t="n">
        <f aca="false">+E1019-F1019</f>
        <v>0</v>
      </c>
      <c r="F1020" s="24"/>
      <c r="G1020" s="58" t="str">
        <f aca="false">IF(ISERR(F1020/E1020),"-",F1020/E1020)</f>
        <v>-</v>
      </c>
      <c r="H1020" s="24"/>
      <c r="I1020" s="24"/>
      <c r="J1020" s="24"/>
      <c r="K1020" s="24"/>
      <c r="L1020" s="24" t="n">
        <f aca="false">SUM(H1020:K1020)</f>
        <v>0</v>
      </c>
      <c r="M1020" s="58" t="str">
        <f aca="false">IF(ISERROR(1-(K1020/L1020)),"-",1-(K1020/L1020))</f>
        <v>-</v>
      </c>
      <c r="N1020" s="59" t="str">
        <f aca="false">IF(ISERROR(L1020/E1020),"-",L1020/E1020)</f>
        <v>-</v>
      </c>
      <c r="O1020" s="60" t="str">
        <f aca="false">IF(ISERROR(L1020/E1020),"-",L1020/E1020)</f>
        <v>-</v>
      </c>
      <c r="P1020" s="60" t="n">
        <v>0.950000000000156</v>
      </c>
      <c r="Q1020" s="60" t="n">
        <v>0.850000000000078</v>
      </c>
      <c r="R1020" s="61"/>
      <c r="S1020" s="1"/>
      <c r="T1020" s="24" t="n">
        <f aca="false">+T1019-U1019</f>
        <v>0</v>
      </c>
      <c r="U1020" s="24"/>
      <c r="V1020" s="58" t="str">
        <f aca="false">IF(ISERR(U1020/T1020),"-",U1020/T1020)</f>
        <v>-</v>
      </c>
      <c r="W1020" s="24"/>
      <c r="X1020" s="24"/>
      <c r="Y1020" s="24"/>
      <c r="Z1020" s="24"/>
      <c r="AA1020" s="24" t="n">
        <f aca="false">SUM(W1020:Z1020)</f>
        <v>0</v>
      </c>
      <c r="AB1020" s="58" t="str">
        <f aca="false">IF(ISERROR(1-(Z1020/AA1020)),"-",1-(Z1020/AA1020))</f>
        <v>-</v>
      </c>
      <c r="AC1020" s="59" t="str">
        <f aca="false">IF(ISERROR(AA1020/T1020),"-",AA1020/T1020)</f>
        <v>-</v>
      </c>
      <c r="AD1020" s="60" t="str">
        <f aca="false">IF(ISERROR(AA1020/T1020),"-",AA1020/T1020)</f>
        <v>-</v>
      </c>
      <c r="AE1020" s="60" t="n">
        <v>0.95</v>
      </c>
      <c r="AF1020" s="60" t="n">
        <v>0.85</v>
      </c>
      <c r="AG1020" s="61"/>
      <c r="AH1020" s="1"/>
      <c r="AI1020" s="1"/>
      <c r="AJ1020" s="1"/>
      <c r="AK1020" s="1"/>
    </row>
    <row r="1021" customFormat="false" ht="14.25" hidden="false" customHeight="true" outlineLevel="0" collapsed="false">
      <c r="A1021" s="1"/>
      <c r="B1021" s="68" t="s">
        <v>51</v>
      </c>
      <c r="C1021" s="67" t="n">
        <v>46304</v>
      </c>
      <c r="D1021" s="1"/>
      <c r="E1021" s="24" t="n">
        <f aca="false">+E1020-F1020</f>
        <v>0</v>
      </c>
      <c r="F1021" s="24"/>
      <c r="G1021" s="58" t="str">
        <f aca="false">IF(ISERR(F1021/E1021),"-",F1021/E1021)</f>
        <v>-</v>
      </c>
      <c r="H1021" s="24"/>
      <c r="I1021" s="24"/>
      <c r="J1021" s="24"/>
      <c r="K1021" s="24"/>
      <c r="L1021" s="24" t="n">
        <f aca="false">SUM(H1021:K1021)</f>
        <v>0</v>
      </c>
      <c r="M1021" s="58" t="str">
        <f aca="false">IF(ISERROR(1-(K1021/L1021)),"-",1-(K1021/L1021))</f>
        <v>-</v>
      </c>
      <c r="N1021" s="59" t="str">
        <f aca="false">IF(ISERROR(L1021/E1021),"-",L1021/E1021)</f>
        <v>-</v>
      </c>
      <c r="O1021" s="60" t="str">
        <f aca="false">IF(ISERROR(L1021/E1021),"-",L1021/E1021)</f>
        <v>-</v>
      </c>
      <c r="P1021" s="60" t="n">
        <v>0.950000000000156</v>
      </c>
      <c r="Q1021" s="60" t="n">
        <v>0.850000000000078</v>
      </c>
      <c r="R1021" s="61"/>
      <c r="S1021" s="1"/>
      <c r="T1021" s="24" t="n">
        <f aca="false">+T1020-U1020</f>
        <v>0</v>
      </c>
      <c r="U1021" s="24"/>
      <c r="V1021" s="58" t="str">
        <f aca="false">IF(ISERR(U1021/T1021),"-",U1021/T1021)</f>
        <v>-</v>
      </c>
      <c r="W1021" s="24"/>
      <c r="X1021" s="24"/>
      <c r="Y1021" s="24"/>
      <c r="Z1021" s="24"/>
      <c r="AA1021" s="24" t="n">
        <f aca="false">SUM(W1021:Z1021)</f>
        <v>0</v>
      </c>
      <c r="AB1021" s="58" t="str">
        <f aca="false">IF(ISERROR(1-(Z1021/AA1021)),"-",1-(Z1021/AA1021))</f>
        <v>-</v>
      </c>
      <c r="AC1021" s="59" t="str">
        <f aca="false">IF(ISERROR(AA1021/T1021),"-",AA1021/T1021)</f>
        <v>-</v>
      </c>
      <c r="AD1021" s="60" t="str">
        <f aca="false">IF(ISERROR(AA1021/T1021),"-",AA1021/T1021)</f>
        <v>-</v>
      </c>
      <c r="AE1021" s="60" t="n">
        <v>0.95</v>
      </c>
      <c r="AF1021" s="60" t="n">
        <v>0.85</v>
      </c>
      <c r="AG1021" s="61"/>
      <c r="AH1021" s="1"/>
      <c r="AI1021" s="1"/>
      <c r="AJ1021" s="1"/>
      <c r="AK1021" s="1"/>
    </row>
    <row r="1022" customFormat="false" ht="14.25" hidden="false" customHeight="true" outlineLevel="0" collapsed="false">
      <c r="A1022" s="1"/>
      <c r="B1022" s="68" t="s">
        <v>51</v>
      </c>
      <c r="C1022" s="67" t="n">
        <v>46305</v>
      </c>
      <c r="D1022" s="1"/>
      <c r="E1022" s="24" t="n">
        <f aca="false">+E1021-F1021</f>
        <v>0</v>
      </c>
      <c r="F1022" s="24"/>
      <c r="G1022" s="58" t="str">
        <f aca="false">IF(ISERR(F1022/E1022),"-",F1022/E1022)</f>
        <v>-</v>
      </c>
      <c r="H1022" s="24"/>
      <c r="I1022" s="24"/>
      <c r="J1022" s="24"/>
      <c r="K1022" s="24"/>
      <c r="L1022" s="24" t="n">
        <f aca="false">SUM(H1022:K1022)</f>
        <v>0</v>
      </c>
      <c r="M1022" s="58" t="str">
        <f aca="false">IF(ISERROR(1-(K1022/L1022)),"-",1-(K1022/L1022))</f>
        <v>-</v>
      </c>
      <c r="N1022" s="59" t="str">
        <f aca="false">IF(ISERROR(L1022/E1022),"-",L1022/E1022)</f>
        <v>-</v>
      </c>
      <c r="O1022" s="60" t="str">
        <f aca="false">IF(ISERROR(L1022/E1022),"-",L1022/E1022)</f>
        <v>-</v>
      </c>
      <c r="P1022" s="60" t="n">
        <v>0.950000000000156</v>
      </c>
      <c r="Q1022" s="60" t="n">
        <v>0.850000000000078</v>
      </c>
      <c r="R1022" s="61"/>
      <c r="S1022" s="1"/>
      <c r="T1022" s="24" t="n">
        <f aca="false">+T1021-U1021</f>
        <v>0</v>
      </c>
      <c r="U1022" s="24"/>
      <c r="V1022" s="58" t="str">
        <f aca="false">IF(ISERR(U1022/T1022),"-",U1022/T1022)</f>
        <v>-</v>
      </c>
      <c r="W1022" s="24"/>
      <c r="X1022" s="24"/>
      <c r="Y1022" s="24"/>
      <c r="Z1022" s="24"/>
      <c r="AA1022" s="24" t="n">
        <f aca="false">SUM(W1022:Z1022)</f>
        <v>0</v>
      </c>
      <c r="AB1022" s="58" t="str">
        <f aca="false">IF(ISERROR(1-(Z1022/AA1022)),"-",1-(Z1022/AA1022))</f>
        <v>-</v>
      </c>
      <c r="AC1022" s="59" t="str">
        <f aca="false">IF(ISERROR(AA1022/T1022),"-",AA1022/T1022)</f>
        <v>-</v>
      </c>
      <c r="AD1022" s="60" t="str">
        <f aca="false">IF(ISERROR(AA1022/T1022),"-",AA1022/T1022)</f>
        <v>-</v>
      </c>
      <c r="AE1022" s="60" t="n">
        <v>0.95</v>
      </c>
      <c r="AF1022" s="60" t="n">
        <v>0.85</v>
      </c>
      <c r="AG1022" s="61"/>
      <c r="AH1022" s="1"/>
      <c r="AI1022" s="1"/>
      <c r="AJ1022" s="1"/>
      <c r="AK1022" s="1"/>
    </row>
    <row r="1023" customFormat="false" ht="14.25" hidden="false" customHeight="true" outlineLevel="0" collapsed="false">
      <c r="A1023" s="1"/>
      <c r="B1023" s="68" t="s">
        <v>51</v>
      </c>
      <c r="C1023" s="67" t="n">
        <v>46306</v>
      </c>
      <c r="D1023" s="1"/>
      <c r="E1023" s="24" t="n">
        <f aca="false">+E1022-F1022</f>
        <v>0</v>
      </c>
      <c r="F1023" s="24"/>
      <c r="G1023" s="58" t="str">
        <f aca="false">IF(ISERR(F1023/E1023),"-",F1023/E1023)</f>
        <v>-</v>
      </c>
      <c r="H1023" s="24"/>
      <c r="I1023" s="24"/>
      <c r="J1023" s="24"/>
      <c r="K1023" s="24"/>
      <c r="L1023" s="24" t="n">
        <f aca="false">SUM(H1023:K1023)</f>
        <v>0</v>
      </c>
      <c r="M1023" s="58" t="str">
        <f aca="false">IF(ISERROR(1-(K1023/L1023)),"-",1-(K1023/L1023))</f>
        <v>-</v>
      </c>
      <c r="N1023" s="59" t="str">
        <f aca="false">IF(ISERROR(L1023/E1023),"-",L1023/E1023)</f>
        <v>-</v>
      </c>
      <c r="O1023" s="60" t="str">
        <f aca="false">IF(ISERROR(L1023/E1023),"-",L1023/E1023)</f>
        <v>-</v>
      </c>
      <c r="P1023" s="60" t="n">
        <v>0.950000000000156</v>
      </c>
      <c r="Q1023" s="60" t="n">
        <v>0.850000000000078</v>
      </c>
      <c r="R1023" s="61"/>
      <c r="S1023" s="1"/>
      <c r="T1023" s="24" t="n">
        <f aca="false">+T1022-U1022</f>
        <v>0</v>
      </c>
      <c r="U1023" s="24"/>
      <c r="V1023" s="58" t="str">
        <f aca="false">IF(ISERR(U1023/T1023),"-",U1023/T1023)</f>
        <v>-</v>
      </c>
      <c r="W1023" s="24"/>
      <c r="X1023" s="24"/>
      <c r="Y1023" s="24"/>
      <c r="Z1023" s="24"/>
      <c r="AA1023" s="24" t="n">
        <f aca="false">SUM(W1023:Z1023)</f>
        <v>0</v>
      </c>
      <c r="AB1023" s="58" t="str">
        <f aca="false">IF(ISERROR(1-(Z1023/AA1023)),"-",1-(Z1023/AA1023))</f>
        <v>-</v>
      </c>
      <c r="AC1023" s="59" t="str">
        <f aca="false">IF(ISERROR(AA1023/T1023),"-",AA1023/T1023)</f>
        <v>-</v>
      </c>
      <c r="AD1023" s="60" t="str">
        <f aca="false">IF(ISERROR(AA1023/T1023),"-",AA1023/T1023)</f>
        <v>-</v>
      </c>
      <c r="AE1023" s="60" t="n">
        <v>0.95</v>
      </c>
      <c r="AF1023" s="60" t="n">
        <v>0.85</v>
      </c>
      <c r="AG1023" s="61"/>
      <c r="AH1023" s="1"/>
      <c r="AI1023" s="1"/>
      <c r="AJ1023" s="1"/>
      <c r="AK1023" s="1"/>
    </row>
    <row r="1024" customFormat="false" ht="14.25" hidden="false" customHeight="true" outlineLevel="0" collapsed="false">
      <c r="A1024" s="1"/>
      <c r="B1024" s="68" t="s">
        <v>51</v>
      </c>
      <c r="C1024" s="67" t="n">
        <v>46307</v>
      </c>
      <c r="D1024" s="1"/>
      <c r="E1024" s="24" t="n">
        <f aca="false">+E1023-F1023</f>
        <v>0</v>
      </c>
      <c r="F1024" s="24"/>
      <c r="G1024" s="58" t="str">
        <f aca="false">IF(ISERR(F1024/E1024),"-",F1024/E1024)</f>
        <v>-</v>
      </c>
      <c r="H1024" s="24"/>
      <c r="I1024" s="24"/>
      <c r="J1024" s="24"/>
      <c r="K1024" s="24"/>
      <c r="L1024" s="24" t="n">
        <f aca="false">SUM(H1024:K1024)</f>
        <v>0</v>
      </c>
      <c r="M1024" s="58" t="str">
        <f aca="false">IF(ISERROR(1-(K1024/L1024)),"-",1-(K1024/L1024))</f>
        <v>-</v>
      </c>
      <c r="N1024" s="59" t="str">
        <f aca="false">IF(ISERROR(L1024/E1024),"-",L1024/E1024)</f>
        <v>-</v>
      </c>
      <c r="O1024" s="60" t="str">
        <f aca="false">IF(ISERROR(L1024/E1024),"-",L1024/E1024)</f>
        <v>-</v>
      </c>
      <c r="P1024" s="60" t="n">
        <v>0.950000000000156</v>
      </c>
      <c r="Q1024" s="60" t="n">
        <v>0.850000000000078</v>
      </c>
      <c r="R1024" s="61"/>
      <c r="S1024" s="1"/>
      <c r="T1024" s="24" t="n">
        <f aca="false">+T1023-U1023</f>
        <v>0</v>
      </c>
      <c r="U1024" s="24"/>
      <c r="V1024" s="58" t="str">
        <f aca="false">IF(ISERR(U1024/T1024),"-",U1024/T1024)</f>
        <v>-</v>
      </c>
      <c r="W1024" s="24"/>
      <c r="X1024" s="24"/>
      <c r="Y1024" s="24"/>
      <c r="Z1024" s="24"/>
      <c r="AA1024" s="24" t="n">
        <f aca="false">SUM(W1024:Z1024)</f>
        <v>0</v>
      </c>
      <c r="AB1024" s="58" t="str">
        <f aca="false">IF(ISERROR(1-(Z1024/AA1024)),"-",1-(Z1024/AA1024))</f>
        <v>-</v>
      </c>
      <c r="AC1024" s="59" t="str">
        <f aca="false">IF(ISERROR(AA1024/T1024),"-",AA1024/T1024)</f>
        <v>-</v>
      </c>
      <c r="AD1024" s="60" t="str">
        <f aca="false">IF(ISERROR(AA1024/T1024),"-",AA1024/T1024)</f>
        <v>-</v>
      </c>
      <c r="AE1024" s="60" t="n">
        <v>0.95</v>
      </c>
      <c r="AF1024" s="60" t="n">
        <v>0.85</v>
      </c>
      <c r="AG1024" s="61"/>
      <c r="AH1024" s="1"/>
      <c r="AI1024" s="1"/>
      <c r="AJ1024" s="1"/>
      <c r="AK1024" s="1"/>
    </row>
    <row r="1025" customFormat="false" ht="14.25" hidden="false" customHeight="true" outlineLevel="0" collapsed="false">
      <c r="A1025" s="1"/>
      <c r="B1025" s="68" t="s">
        <v>51</v>
      </c>
      <c r="C1025" s="67" t="n">
        <v>46308</v>
      </c>
      <c r="D1025" s="1"/>
      <c r="E1025" s="24" t="n">
        <f aca="false">+E1024-F1024</f>
        <v>0</v>
      </c>
      <c r="F1025" s="24"/>
      <c r="G1025" s="58" t="str">
        <f aca="false">IF(ISERR(F1025/E1025),"-",F1025/E1025)</f>
        <v>-</v>
      </c>
      <c r="H1025" s="24"/>
      <c r="I1025" s="24"/>
      <c r="J1025" s="24"/>
      <c r="K1025" s="24"/>
      <c r="L1025" s="24" t="n">
        <f aca="false">SUM(H1025:K1025)</f>
        <v>0</v>
      </c>
      <c r="M1025" s="58" t="str">
        <f aca="false">IF(ISERROR(1-(K1025/L1025)),"-",1-(K1025/L1025))</f>
        <v>-</v>
      </c>
      <c r="N1025" s="59" t="str">
        <f aca="false">IF(ISERROR(L1025/E1025),"-",L1025/E1025)</f>
        <v>-</v>
      </c>
      <c r="O1025" s="60" t="str">
        <f aca="false">IF(ISERROR(L1025/E1025),"-",L1025/E1025)</f>
        <v>-</v>
      </c>
      <c r="P1025" s="60" t="n">
        <v>0.950000000000157</v>
      </c>
      <c r="Q1025" s="60" t="n">
        <v>0.850000000000078</v>
      </c>
      <c r="R1025" s="61"/>
      <c r="S1025" s="1"/>
      <c r="T1025" s="24" t="n">
        <f aca="false">+T1024-U1024</f>
        <v>0</v>
      </c>
      <c r="U1025" s="24"/>
      <c r="V1025" s="58" t="str">
        <f aca="false">IF(ISERR(U1025/T1025),"-",U1025/T1025)</f>
        <v>-</v>
      </c>
      <c r="W1025" s="24"/>
      <c r="X1025" s="24"/>
      <c r="Y1025" s="24"/>
      <c r="Z1025" s="24"/>
      <c r="AA1025" s="24" t="n">
        <f aca="false">SUM(W1025:Z1025)</f>
        <v>0</v>
      </c>
      <c r="AB1025" s="58" t="str">
        <f aca="false">IF(ISERROR(1-(Z1025/AA1025)),"-",1-(Z1025/AA1025))</f>
        <v>-</v>
      </c>
      <c r="AC1025" s="59" t="str">
        <f aca="false">IF(ISERROR(AA1025/T1025),"-",AA1025/T1025)</f>
        <v>-</v>
      </c>
      <c r="AD1025" s="60" t="str">
        <f aca="false">IF(ISERROR(AA1025/T1025),"-",AA1025/T1025)</f>
        <v>-</v>
      </c>
      <c r="AE1025" s="60" t="n">
        <v>0.95</v>
      </c>
      <c r="AF1025" s="60" t="n">
        <v>0.85</v>
      </c>
      <c r="AG1025" s="61"/>
      <c r="AH1025" s="1"/>
      <c r="AI1025" s="1"/>
      <c r="AJ1025" s="1"/>
      <c r="AK1025" s="1"/>
    </row>
    <row r="1026" customFormat="false" ht="14.25" hidden="false" customHeight="true" outlineLevel="0" collapsed="false">
      <c r="A1026" s="1"/>
      <c r="B1026" s="68" t="s">
        <v>51</v>
      </c>
      <c r="C1026" s="67" t="n">
        <v>46309</v>
      </c>
      <c r="D1026" s="1"/>
      <c r="E1026" s="24" t="n">
        <f aca="false">+E1025-F1025</f>
        <v>0</v>
      </c>
      <c r="F1026" s="24"/>
      <c r="G1026" s="58" t="str">
        <f aca="false">IF(ISERR(F1026/E1026),"-",F1026/E1026)</f>
        <v>-</v>
      </c>
      <c r="H1026" s="24"/>
      <c r="I1026" s="24"/>
      <c r="J1026" s="24"/>
      <c r="K1026" s="24"/>
      <c r="L1026" s="24" t="n">
        <f aca="false">SUM(H1026:K1026)</f>
        <v>0</v>
      </c>
      <c r="M1026" s="58" t="str">
        <f aca="false">IF(ISERROR(1-(K1026/L1026)),"-",1-(K1026/L1026))</f>
        <v>-</v>
      </c>
      <c r="N1026" s="59" t="str">
        <f aca="false">IF(ISERROR(L1026/E1026),"-",L1026/E1026)</f>
        <v>-</v>
      </c>
      <c r="O1026" s="60" t="str">
        <f aca="false">IF(ISERROR(L1026/E1026),"-",L1026/E1026)</f>
        <v>-</v>
      </c>
      <c r="P1026" s="60" t="n">
        <v>0.950000000000157</v>
      </c>
      <c r="Q1026" s="60" t="n">
        <v>0.850000000000078</v>
      </c>
      <c r="R1026" s="61"/>
      <c r="S1026" s="1"/>
      <c r="T1026" s="24" t="n">
        <f aca="false">+T1025-U1025</f>
        <v>0</v>
      </c>
      <c r="U1026" s="24"/>
      <c r="V1026" s="58" t="str">
        <f aca="false">IF(ISERR(U1026/T1026),"-",U1026/T1026)</f>
        <v>-</v>
      </c>
      <c r="W1026" s="24"/>
      <c r="X1026" s="24"/>
      <c r="Y1026" s="24"/>
      <c r="Z1026" s="24"/>
      <c r="AA1026" s="24" t="n">
        <f aca="false">SUM(W1026:Z1026)</f>
        <v>0</v>
      </c>
      <c r="AB1026" s="58" t="str">
        <f aca="false">IF(ISERROR(1-(Z1026/AA1026)),"-",1-(Z1026/AA1026))</f>
        <v>-</v>
      </c>
      <c r="AC1026" s="59" t="str">
        <f aca="false">IF(ISERROR(AA1026/T1026),"-",AA1026/T1026)</f>
        <v>-</v>
      </c>
      <c r="AD1026" s="60" t="str">
        <f aca="false">IF(ISERROR(AA1026/T1026),"-",AA1026/T1026)</f>
        <v>-</v>
      </c>
      <c r="AE1026" s="60" t="n">
        <v>0.95</v>
      </c>
      <c r="AF1026" s="60" t="n">
        <v>0.85</v>
      </c>
      <c r="AG1026" s="61"/>
      <c r="AH1026" s="1"/>
      <c r="AI1026" s="1"/>
      <c r="AJ1026" s="1"/>
      <c r="AK1026" s="1"/>
    </row>
    <row r="1027" customFormat="false" ht="14.25" hidden="false" customHeight="true" outlineLevel="0" collapsed="false">
      <c r="A1027" s="1"/>
      <c r="B1027" s="68" t="s">
        <v>51</v>
      </c>
      <c r="C1027" s="67" t="n">
        <v>46310</v>
      </c>
      <c r="D1027" s="1"/>
      <c r="E1027" s="24" t="n">
        <f aca="false">+E1026-F1026</f>
        <v>0</v>
      </c>
      <c r="F1027" s="24"/>
      <c r="G1027" s="58" t="str">
        <f aca="false">IF(ISERR(F1027/E1027),"-",F1027/E1027)</f>
        <v>-</v>
      </c>
      <c r="H1027" s="24"/>
      <c r="I1027" s="24"/>
      <c r="J1027" s="24"/>
      <c r="K1027" s="24"/>
      <c r="L1027" s="24" t="n">
        <f aca="false">SUM(H1027:K1027)</f>
        <v>0</v>
      </c>
      <c r="M1027" s="58" t="str">
        <f aca="false">IF(ISERROR(1-(K1027/L1027)),"-",1-(K1027/L1027))</f>
        <v>-</v>
      </c>
      <c r="N1027" s="59" t="str">
        <f aca="false">IF(ISERROR(L1027/E1027),"-",L1027/E1027)</f>
        <v>-</v>
      </c>
      <c r="O1027" s="60" t="str">
        <f aca="false">IF(ISERROR(L1027/E1027),"-",L1027/E1027)</f>
        <v>-</v>
      </c>
      <c r="P1027" s="60" t="n">
        <v>0.950000000000157</v>
      </c>
      <c r="Q1027" s="60" t="n">
        <v>0.850000000000078</v>
      </c>
      <c r="R1027" s="61"/>
      <c r="S1027" s="1"/>
      <c r="T1027" s="24" t="n">
        <f aca="false">+T1026-U1026</f>
        <v>0</v>
      </c>
      <c r="U1027" s="24"/>
      <c r="V1027" s="58" t="str">
        <f aca="false">IF(ISERR(U1027/T1027),"-",U1027/T1027)</f>
        <v>-</v>
      </c>
      <c r="W1027" s="24"/>
      <c r="X1027" s="24"/>
      <c r="Y1027" s="24"/>
      <c r="Z1027" s="24"/>
      <c r="AA1027" s="24" t="n">
        <f aca="false">SUM(W1027:Z1027)</f>
        <v>0</v>
      </c>
      <c r="AB1027" s="58" t="str">
        <f aca="false">IF(ISERROR(1-(Z1027/AA1027)),"-",1-(Z1027/AA1027))</f>
        <v>-</v>
      </c>
      <c r="AC1027" s="59" t="str">
        <f aca="false">IF(ISERROR(AA1027/T1027),"-",AA1027/T1027)</f>
        <v>-</v>
      </c>
      <c r="AD1027" s="60" t="str">
        <f aca="false">IF(ISERROR(AA1027/T1027),"-",AA1027/T1027)</f>
        <v>-</v>
      </c>
      <c r="AE1027" s="60" t="n">
        <v>0.95</v>
      </c>
      <c r="AF1027" s="60" t="n">
        <v>0.85</v>
      </c>
      <c r="AG1027" s="61"/>
      <c r="AH1027" s="1"/>
      <c r="AI1027" s="1"/>
      <c r="AJ1027" s="1"/>
      <c r="AK1027" s="1"/>
    </row>
    <row r="1028" customFormat="false" ht="14.25" hidden="false" customHeight="true" outlineLevel="0" collapsed="false">
      <c r="A1028" s="1"/>
      <c r="B1028" s="68" t="s">
        <v>51</v>
      </c>
      <c r="C1028" s="67" t="n">
        <v>46311</v>
      </c>
      <c r="D1028" s="1"/>
      <c r="E1028" s="24" t="n">
        <f aca="false">+E1027-F1027</f>
        <v>0</v>
      </c>
      <c r="F1028" s="24"/>
      <c r="G1028" s="58" t="str">
        <f aca="false">IF(ISERR(F1028/E1028),"-",F1028/E1028)</f>
        <v>-</v>
      </c>
      <c r="H1028" s="24"/>
      <c r="I1028" s="24"/>
      <c r="J1028" s="24"/>
      <c r="K1028" s="24"/>
      <c r="L1028" s="24" t="n">
        <f aca="false">SUM(H1028:K1028)</f>
        <v>0</v>
      </c>
      <c r="M1028" s="58" t="str">
        <f aca="false">IF(ISERROR(1-(K1028/L1028)),"-",1-(K1028/L1028))</f>
        <v>-</v>
      </c>
      <c r="N1028" s="59" t="str">
        <f aca="false">IF(ISERROR(L1028/E1028),"-",L1028/E1028)</f>
        <v>-</v>
      </c>
      <c r="O1028" s="60" t="str">
        <f aca="false">IF(ISERROR(L1028/E1028),"-",L1028/E1028)</f>
        <v>-</v>
      </c>
      <c r="P1028" s="60" t="n">
        <v>0.950000000000157</v>
      </c>
      <c r="Q1028" s="60" t="n">
        <v>0.850000000000079</v>
      </c>
      <c r="R1028" s="61"/>
      <c r="S1028" s="1"/>
      <c r="T1028" s="24" t="n">
        <f aca="false">+T1027-U1027</f>
        <v>0</v>
      </c>
      <c r="U1028" s="24"/>
      <c r="V1028" s="58" t="str">
        <f aca="false">IF(ISERR(U1028/T1028),"-",U1028/T1028)</f>
        <v>-</v>
      </c>
      <c r="W1028" s="24"/>
      <c r="X1028" s="24"/>
      <c r="Y1028" s="24"/>
      <c r="Z1028" s="24"/>
      <c r="AA1028" s="24" t="n">
        <f aca="false">SUM(W1028:Z1028)</f>
        <v>0</v>
      </c>
      <c r="AB1028" s="58" t="str">
        <f aca="false">IF(ISERROR(1-(Z1028/AA1028)),"-",1-(Z1028/AA1028))</f>
        <v>-</v>
      </c>
      <c r="AC1028" s="59" t="str">
        <f aca="false">IF(ISERROR(AA1028/T1028),"-",AA1028/T1028)</f>
        <v>-</v>
      </c>
      <c r="AD1028" s="60" t="str">
        <f aca="false">IF(ISERROR(AA1028/T1028),"-",AA1028/T1028)</f>
        <v>-</v>
      </c>
      <c r="AE1028" s="60" t="n">
        <v>0.95</v>
      </c>
      <c r="AF1028" s="60" t="n">
        <v>0.85</v>
      </c>
      <c r="AG1028" s="61"/>
      <c r="AH1028" s="1"/>
      <c r="AI1028" s="1"/>
      <c r="AJ1028" s="1"/>
      <c r="AK1028" s="1"/>
    </row>
    <row r="1029" customFormat="false" ht="14.25" hidden="false" customHeight="true" outlineLevel="0" collapsed="false">
      <c r="A1029" s="1"/>
      <c r="B1029" s="68" t="s">
        <v>51</v>
      </c>
      <c r="C1029" s="67" t="n">
        <v>46312</v>
      </c>
      <c r="D1029" s="1"/>
      <c r="E1029" s="24" t="n">
        <f aca="false">+E1028-F1028</f>
        <v>0</v>
      </c>
      <c r="F1029" s="24"/>
      <c r="G1029" s="58" t="str">
        <f aca="false">IF(ISERR(F1029/E1029),"-",F1029/E1029)</f>
        <v>-</v>
      </c>
      <c r="H1029" s="24"/>
      <c r="I1029" s="24"/>
      <c r="J1029" s="24"/>
      <c r="K1029" s="24"/>
      <c r="L1029" s="24" t="n">
        <f aca="false">SUM(H1029:K1029)</f>
        <v>0</v>
      </c>
      <c r="M1029" s="58" t="str">
        <f aca="false">IF(ISERROR(1-(K1029/L1029)),"-",1-(K1029/L1029))</f>
        <v>-</v>
      </c>
      <c r="N1029" s="59" t="str">
        <f aca="false">IF(ISERROR(L1029/E1029),"-",L1029/E1029)</f>
        <v>-</v>
      </c>
      <c r="O1029" s="60" t="str">
        <f aca="false">IF(ISERROR(L1029/E1029),"-",L1029/E1029)</f>
        <v>-</v>
      </c>
      <c r="P1029" s="60" t="n">
        <v>0.950000000000157</v>
      </c>
      <c r="Q1029" s="60" t="n">
        <v>0.850000000000079</v>
      </c>
      <c r="R1029" s="61"/>
      <c r="S1029" s="1"/>
      <c r="T1029" s="24" t="n">
        <f aca="false">+T1028-U1028</f>
        <v>0</v>
      </c>
      <c r="U1029" s="24"/>
      <c r="V1029" s="58" t="str">
        <f aca="false">IF(ISERR(U1029/T1029),"-",U1029/T1029)</f>
        <v>-</v>
      </c>
      <c r="W1029" s="24"/>
      <c r="X1029" s="24"/>
      <c r="Y1029" s="24"/>
      <c r="Z1029" s="24"/>
      <c r="AA1029" s="24" t="n">
        <f aca="false">SUM(W1029:Z1029)</f>
        <v>0</v>
      </c>
      <c r="AB1029" s="58" t="str">
        <f aca="false">IF(ISERROR(1-(Z1029/AA1029)),"-",1-(Z1029/AA1029))</f>
        <v>-</v>
      </c>
      <c r="AC1029" s="59" t="str">
        <f aca="false">IF(ISERROR(AA1029/T1029),"-",AA1029/T1029)</f>
        <v>-</v>
      </c>
      <c r="AD1029" s="60" t="str">
        <f aca="false">IF(ISERROR(AA1029/T1029),"-",AA1029/T1029)</f>
        <v>-</v>
      </c>
      <c r="AE1029" s="60" t="n">
        <v>0.95</v>
      </c>
      <c r="AF1029" s="60" t="n">
        <v>0.85</v>
      </c>
      <c r="AG1029" s="61"/>
      <c r="AH1029" s="1"/>
      <c r="AI1029" s="1"/>
      <c r="AJ1029" s="1"/>
      <c r="AK1029" s="1"/>
    </row>
    <row r="1030" customFormat="false" ht="14.25" hidden="false" customHeight="true" outlineLevel="0" collapsed="false">
      <c r="A1030" s="1"/>
      <c r="B1030" s="68" t="s">
        <v>51</v>
      </c>
      <c r="C1030" s="67" t="n">
        <v>46313</v>
      </c>
      <c r="D1030" s="1"/>
      <c r="E1030" s="24" t="n">
        <f aca="false">+E1029-F1029</f>
        <v>0</v>
      </c>
      <c r="F1030" s="24"/>
      <c r="G1030" s="58" t="str">
        <f aca="false">IF(ISERR(F1030/E1030),"-",F1030/E1030)</f>
        <v>-</v>
      </c>
      <c r="H1030" s="24"/>
      <c r="I1030" s="24"/>
      <c r="J1030" s="24"/>
      <c r="K1030" s="24"/>
      <c r="L1030" s="24" t="n">
        <f aca="false">SUM(H1030:K1030)</f>
        <v>0</v>
      </c>
      <c r="M1030" s="58" t="str">
        <f aca="false">IF(ISERROR(1-(K1030/L1030)),"-",1-(K1030/L1030))</f>
        <v>-</v>
      </c>
      <c r="N1030" s="59" t="str">
        <f aca="false">IF(ISERROR(L1030/E1030),"-",L1030/E1030)</f>
        <v>-</v>
      </c>
      <c r="O1030" s="60" t="str">
        <f aca="false">IF(ISERROR(L1030/E1030),"-",L1030/E1030)</f>
        <v>-</v>
      </c>
      <c r="P1030" s="60" t="n">
        <v>0.950000000000157</v>
      </c>
      <c r="Q1030" s="60" t="n">
        <v>0.850000000000079</v>
      </c>
      <c r="R1030" s="61"/>
      <c r="S1030" s="1"/>
      <c r="T1030" s="24" t="n">
        <f aca="false">+T1029-U1029</f>
        <v>0</v>
      </c>
      <c r="U1030" s="24"/>
      <c r="V1030" s="58" t="str">
        <f aca="false">IF(ISERR(U1030/T1030),"-",U1030/T1030)</f>
        <v>-</v>
      </c>
      <c r="W1030" s="24"/>
      <c r="X1030" s="24"/>
      <c r="Y1030" s="24"/>
      <c r="Z1030" s="24"/>
      <c r="AA1030" s="24" t="n">
        <f aca="false">SUM(W1030:Z1030)</f>
        <v>0</v>
      </c>
      <c r="AB1030" s="58" t="str">
        <f aca="false">IF(ISERROR(1-(Z1030/AA1030)),"-",1-(Z1030/AA1030))</f>
        <v>-</v>
      </c>
      <c r="AC1030" s="59" t="str">
        <f aca="false">IF(ISERROR(AA1030/T1030),"-",AA1030/T1030)</f>
        <v>-</v>
      </c>
      <c r="AD1030" s="60" t="str">
        <f aca="false">IF(ISERROR(AA1030/T1030),"-",AA1030/T1030)</f>
        <v>-</v>
      </c>
      <c r="AE1030" s="60" t="n">
        <v>0.95</v>
      </c>
      <c r="AF1030" s="60" t="n">
        <v>0.85</v>
      </c>
      <c r="AG1030" s="61"/>
      <c r="AH1030" s="1"/>
      <c r="AI1030" s="1"/>
      <c r="AJ1030" s="1"/>
      <c r="AK1030" s="1"/>
    </row>
    <row r="1031" customFormat="false" ht="14.25" hidden="false" customHeight="true" outlineLevel="0" collapsed="false">
      <c r="A1031" s="1"/>
      <c r="B1031" s="68" t="s">
        <v>51</v>
      </c>
      <c r="C1031" s="67" t="n">
        <v>46314</v>
      </c>
      <c r="D1031" s="1"/>
      <c r="E1031" s="24" t="n">
        <f aca="false">+E1030-F1030</f>
        <v>0</v>
      </c>
      <c r="F1031" s="24"/>
      <c r="G1031" s="58" t="str">
        <f aca="false">IF(ISERR(F1031/E1031),"-",F1031/E1031)</f>
        <v>-</v>
      </c>
      <c r="H1031" s="24"/>
      <c r="I1031" s="24"/>
      <c r="J1031" s="24"/>
      <c r="K1031" s="24"/>
      <c r="L1031" s="24" t="n">
        <f aca="false">SUM(H1031:K1031)</f>
        <v>0</v>
      </c>
      <c r="M1031" s="58" t="str">
        <f aca="false">IF(ISERROR(1-(K1031/L1031)),"-",1-(K1031/L1031))</f>
        <v>-</v>
      </c>
      <c r="N1031" s="59" t="str">
        <f aca="false">IF(ISERROR(L1031/E1031),"-",L1031/E1031)</f>
        <v>-</v>
      </c>
      <c r="O1031" s="60" t="str">
        <f aca="false">IF(ISERROR(L1031/E1031),"-",L1031/E1031)</f>
        <v>-</v>
      </c>
      <c r="P1031" s="60" t="n">
        <v>0.950000000000157</v>
      </c>
      <c r="Q1031" s="60" t="n">
        <v>0.850000000000079</v>
      </c>
      <c r="R1031" s="61"/>
      <c r="S1031" s="1"/>
      <c r="T1031" s="24" t="n">
        <f aca="false">+T1030-U1030</f>
        <v>0</v>
      </c>
      <c r="U1031" s="24"/>
      <c r="V1031" s="58" t="str">
        <f aca="false">IF(ISERR(U1031/T1031),"-",U1031/T1031)</f>
        <v>-</v>
      </c>
      <c r="W1031" s="24"/>
      <c r="X1031" s="24"/>
      <c r="Y1031" s="24"/>
      <c r="Z1031" s="24"/>
      <c r="AA1031" s="24" t="n">
        <f aca="false">SUM(W1031:Z1031)</f>
        <v>0</v>
      </c>
      <c r="AB1031" s="58" t="str">
        <f aca="false">IF(ISERROR(1-(Z1031/AA1031)),"-",1-(Z1031/AA1031))</f>
        <v>-</v>
      </c>
      <c r="AC1031" s="59" t="str">
        <f aca="false">IF(ISERROR(AA1031/T1031),"-",AA1031/T1031)</f>
        <v>-</v>
      </c>
      <c r="AD1031" s="60" t="str">
        <f aca="false">IF(ISERROR(AA1031/T1031),"-",AA1031/T1031)</f>
        <v>-</v>
      </c>
      <c r="AE1031" s="60" t="n">
        <v>0.95</v>
      </c>
      <c r="AF1031" s="60" t="n">
        <v>0.85</v>
      </c>
      <c r="AG1031" s="61"/>
      <c r="AH1031" s="1"/>
      <c r="AI1031" s="1"/>
      <c r="AJ1031" s="1"/>
      <c r="AK1031" s="1"/>
    </row>
    <row r="1032" customFormat="false" ht="14.25" hidden="false" customHeight="true" outlineLevel="0" collapsed="false">
      <c r="A1032" s="1"/>
      <c r="B1032" s="68" t="s">
        <v>51</v>
      </c>
      <c r="C1032" s="67" t="n">
        <v>46315</v>
      </c>
      <c r="D1032" s="1"/>
      <c r="E1032" s="24" t="n">
        <f aca="false">+E1031-F1031</f>
        <v>0</v>
      </c>
      <c r="F1032" s="24"/>
      <c r="G1032" s="58" t="str">
        <f aca="false">IF(ISERR(F1032/E1032),"-",F1032/E1032)</f>
        <v>-</v>
      </c>
      <c r="H1032" s="24"/>
      <c r="I1032" s="24"/>
      <c r="J1032" s="24"/>
      <c r="K1032" s="24"/>
      <c r="L1032" s="24" t="n">
        <f aca="false">SUM(H1032:K1032)</f>
        <v>0</v>
      </c>
      <c r="M1032" s="58" t="str">
        <f aca="false">IF(ISERROR(1-(K1032/L1032)),"-",1-(K1032/L1032))</f>
        <v>-</v>
      </c>
      <c r="N1032" s="59" t="str">
        <f aca="false">IF(ISERROR(L1032/E1032),"-",L1032/E1032)</f>
        <v>-</v>
      </c>
      <c r="O1032" s="60" t="str">
        <f aca="false">IF(ISERROR(L1032/E1032),"-",L1032/E1032)</f>
        <v>-</v>
      </c>
      <c r="P1032" s="60" t="n">
        <v>0.950000000000158</v>
      </c>
      <c r="Q1032" s="60" t="n">
        <v>0.850000000000079</v>
      </c>
      <c r="R1032" s="61"/>
      <c r="S1032" s="1"/>
      <c r="T1032" s="24" t="n">
        <f aca="false">+T1031-U1031</f>
        <v>0</v>
      </c>
      <c r="U1032" s="24"/>
      <c r="V1032" s="58" t="str">
        <f aca="false">IF(ISERR(U1032/T1032),"-",U1032/T1032)</f>
        <v>-</v>
      </c>
      <c r="W1032" s="24"/>
      <c r="X1032" s="24"/>
      <c r="Y1032" s="24"/>
      <c r="Z1032" s="24"/>
      <c r="AA1032" s="24" t="n">
        <f aca="false">SUM(W1032:Z1032)</f>
        <v>0</v>
      </c>
      <c r="AB1032" s="58" t="str">
        <f aca="false">IF(ISERROR(1-(Z1032/AA1032)),"-",1-(Z1032/AA1032))</f>
        <v>-</v>
      </c>
      <c r="AC1032" s="59" t="str">
        <f aca="false">IF(ISERROR(AA1032/T1032),"-",AA1032/T1032)</f>
        <v>-</v>
      </c>
      <c r="AD1032" s="60" t="str">
        <f aca="false">IF(ISERROR(AA1032/T1032),"-",AA1032/T1032)</f>
        <v>-</v>
      </c>
      <c r="AE1032" s="60" t="n">
        <v>0.95</v>
      </c>
      <c r="AF1032" s="60" t="n">
        <v>0.85</v>
      </c>
      <c r="AG1032" s="61"/>
      <c r="AH1032" s="1"/>
      <c r="AI1032" s="1"/>
      <c r="AJ1032" s="1"/>
      <c r="AK1032" s="1"/>
    </row>
    <row r="1033" customFormat="false" ht="14.25" hidden="false" customHeight="true" outlineLevel="0" collapsed="false">
      <c r="A1033" s="1"/>
      <c r="B1033" s="68" t="s">
        <v>51</v>
      </c>
      <c r="C1033" s="67" t="n">
        <v>46316</v>
      </c>
      <c r="D1033" s="1"/>
      <c r="E1033" s="24" t="n">
        <f aca="false">+E1032-F1032</f>
        <v>0</v>
      </c>
      <c r="F1033" s="24"/>
      <c r="G1033" s="58" t="str">
        <f aca="false">IF(ISERR(F1033/E1033),"-",F1033/E1033)</f>
        <v>-</v>
      </c>
      <c r="H1033" s="24"/>
      <c r="I1033" s="24"/>
      <c r="J1033" s="24"/>
      <c r="K1033" s="24"/>
      <c r="L1033" s="24" t="n">
        <f aca="false">SUM(H1033:K1033)</f>
        <v>0</v>
      </c>
      <c r="M1033" s="58" t="str">
        <f aca="false">IF(ISERROR(1-(K1033/L1033)),"-",1-(K1033/L1033))</f>
        <v>-</v>
      </c>
      <c r="N1033" s="59" t="str">
        <f aca="false">IF(ISERROR(L1033/E1033),"-",L1033/E1033)</f>
        <v>-</v>
      </c>
      <c r="O1033" s="60" t="str">
        <f aca="false">IF(ISERROR(L1033/E1033),"-",L1033/E1033)</f>
        <v>-</v>
      </c>
      <c r="P1033" s="60" t="n">
        <v>0.950000000000158</v>
      </c>
      <c r="Q1033" s="60" t="n">
        <v>0.850000000000079</v>
      </c>
      <c r="R1033" s="61"/>
      <c r="S1033" s="1"/>
      <c r="T1033" s="24" t="n">
        <f aca="false">+T1032-U1032</f>
        <v>0</v>
      </c>
      <c r="U1033" s="24"/>
      <c r="V1033" s="58" t="str">
        <f aca="false">IF(ISERR(U1033/T1033),"-",U1033/T1033)</f>
        <v>-</v>
      </c>
      <c r="W1033" s="24"/>
      <c r="X1033" s="24"/>
      <c r="Y1033" s="24"/>
      <c r="Z1033" s="24"/>
      <c r="AA1033" s="24" t="n">
        <f aca="false">SUM(W1033:Z1033)</f>
        <v>0</v>
      </c>
      <c r="AB1033" s="58" t="str">
        <f aca="false">IF(ISERROR(1-(Z1033/AA1033)),"-",1-(Z1033/AA1033))</f>
        <v>-</v>
      </c>
      <c r="AC1033" s="59" t="str">
        <f aca="false">IF(ISERROR(AA1033/T1033),"-",AA1033/T1033)</f>
        <v>-</v>
      </c>
      <c r="AD1033" s="60" t="str">
        <f aca="false">IF(ISERROR(AA1033/T1033),"-",AA1033/T1033)</f>
        <v>-</v>
      </c>
      <c r="AE1033" s="60" t="n">
        <v>0.95</v>
      </c>
      <c r="AF1033" s="60" t="n">
        <v>0.85</v>
      </c>
      <c r="AG1033" s="61"/>
      <c r="AH1033" s="1"/>
      <c r="AI1033" s="1"/>
      <c r="AJ1033" s="1"/>
      <c r="AK1033" s="1"/>
    </row>
    <row r="1034" customFormat="false" ht="14.25" hidden="false" customHeight="true" outlineLevel="0" collapsed="false">
      <c r="A1034" s="1"/>
      <c r="B1034" s="68" t="s">
        <v>51</v>
      </c>
      <c r="C1034" s="67" t="n">
        <v>46317</v>
      </c>
      <c r="D1034" s="1"/>
      <c r="E1034" s="24" t="n">
        <f aca="false">+E1033-F1033</f>
        <v>0</v>
      </c>
      <c r="F1034" s="24"/>
      <c r="G1034" s="58" t="str">
        <f aca="false">IF(ISERR(F1034/E1034),"-",F1034/E1034)</f>
        <v>-</v>
      </c>
      <c r="H1034" s="24"/>
      <c r="I1034" s="24"/>
      <c r="J1034" s="24"/>
      <c r="K1034" s="24"/>
      <c r="L1034" s="24" t="n">
        <f aca="false">SUM(H1034:K1034)</f>
        <v>0</v>
      </c>
      <c r="M1034" s="58" t="str">
        <f aca="false">IF(ISERROR(1-(K1034/L1034)),"-",1-(K1034/L1034))</f>
        <v>-</v>
      </c>
      <c r="N1034" s="59" t="str">
        <f aca="false">IF(ISERROR(L1034/E1034),"-",L1034/E1034)</f>
        <v>-</v>
      </c>
      <c r="O1034" s="60" t="str">
        <f aca="false">IF(ISERROR(L1034/E1034),"-",L1034/E1034)</f>
        <v>-</v>
      </c>
      <c r="P1034" s="60" t="n">
        <v>0.950000000000158</v>
      </c>
      <c r="Q1034" s="60" t="n">
        <v>0.850000000000079</v>
      </c>
      <c r="R1034" s="61"/>
      <c r="S1034" s="1"/>
      <c r="T1034" s="24" t="n">
        <f aca="false">+T1033-U1033</f>
        <v>0</v>
      </c>
      <c r="U1034" s="24"/>
      <c r="V1034" s="58" t="str">
        <f aca="false">IF(ISERR(U1034/T1034),"-",U1034/T1034)</f>
        <v>-</v>
      </c>
      <c r="W1034" s="24"/>
      <c r="X1034" s="24"/>
      <c r="Y1034" s="24"/>
      <c r="Z1034" s="24"/>
      <c r="AA1034" s="24" t="n">
        <f aca="false">SUM(W1034:Z1034)</f>
        <v>0</v>
      </c>
      <c r="AB1034" s="58" t="str">
        <f aca="false">IF(ISERROR(1-(Z1034/AA1034)),"-",1-(Z1034/AA1034))</f>
        <v>-</v>
      </c>
      <c r="AC1034" s="59" t="str">
        <f aca="false">IF(ISERROR(AA1034/T1034),"-",AA1034/T1034)</f>
        <v>-</v>
      </c>
      <c r="AD1034" s="60" t="str">
        <f aca="false">IF(ISERROR(AA1034/T1034),"-",AA1034/T1034)</f>
        <v>-</v>
      </c>
      <c r="AE1034" s="60" t="n">
        <v>0.95</v>
      </c>
      <c r="AF1034" s="60" t="n">
        <v>0.85</v>
      </c>
      <c r="AG1034" s="61"/>
      <c r="AH1034" s="1"/>
      <c r="AI1034" s="1"/>
      <c r="AJ1034" s="1"/>
      <c r="AK1034" s="1"/>
    </row>
    <row r="1035" customFormat="false" ht="14.25" hidden="false" customHeight="true" outlineLevel="0" collapsed="false">
      <c r="A1035" s="1"/>
      <c r="B1035" s="68" t="s">
        <v>51</v>
      </c>
      <c r="C1035" s="67" t="n">
        <v>46318</v>
      </c>
      <c r="D1035" s="1"/>
      <c r="E1035" s="24" t="n">
        <f aca="false">+E1034-F1034</f>
        <v>0</v>
      </c>
      <c r="F1035" s="24"/>
      <c r="G1035" s="58" t="str">
        <f aca="false">IF(ISERR(F1035/E1035),"-",F1035/E1035)</f>
        <v>-</v>
      </c>
      <c r="H1035" s="24"/>
      <c r="I1035" s="24"/>
      <c r="J1035" s="24"/>
      <c r="K1035" s="24"/>
      <c r="L1035" s="24" t="n">
        <f aca="false">SUM(H1035:K1035)</f>
        <v>0</v>
      </c>
      <c r="M1035" s="58" t="str">
        <f aca="false">IF(ISERROR(1-(K1035/L1035)),"-",1-(K1035/L1035))</f>
        <v>-</v>
      </c>
      <c r="N1035" s="59" t="str">
        <f aca="false">IF(ISERROR(L1035/E1035),"-",L1035/E1035)</f>
        <v>-</v>
      </c>
      <c r="O1035" s="60" t="str">
        <f aca="false">IF(ISERROR(L1035/E1035),"-",L1035/E1035)</f>
        <v>-</v>
      </c>
      <c r="P1035" s="60" t="n">
        <v>0.950000000000158</v>
      </c>
      <c r="Q1035" s="60" t="n">
        <v>0.850000000000079</v>
      </c>
      <c r="R1035" s="61"/>
      <c r="S1035" s="1"/>
      <c r="T1035" s="24" t="n">
        <f aca="false">+T1034-U1034</f>
        <v>0</v>
      </c>
      <c r="U1035" s="24"/>
      <c r="V1035" s="58" t="str">
        <f aca="false">IF(ISERR(U1035/T1035),"-",U1035/T1035)</f>
        <v>-</v>
      </c>
      <c r="W1035" s="24"/>
      <c r="X1035" s="24"/>
      <c r="Y1035" s="24"/>
      <c r="Z1035" s="24"/>
      <c r="AA1035" s="24" t="n">
        <f aca="false">SUM(W1035:Z1035)</f>
        <v>0</v>
      </c>
      <c r="AB1035" s="58" t="str">
        <f aca="false">IF(ISERROR(1-(Z1035/AA1035)),"-",1-(Z1035/AA1035))</f>
        <v>-</v>
      </c>
      <c r="AC1035" s="59" t="str">
        <f aca="false">IF(ISERROR(AA1035/T1035),"-",AA1035/T1035)</f>
        <v>-</v>
      </c>
      <c r="AD1035" s="60" t="str">
        <f aca="false">IF(ISERROR(AA1035/T1035),"-",AA1035/T1035)</f>
        <v>-</v>
      </c>
      <c r="AE1035" s="60" t="n">
        <v>0.95</v>
      </c>
      <c r="AF1035" s="60" t="n">
        <v>0.85</v>
      </c>
      <c r="AG1035" s="61"/>
      <c r="AH1035" s="1"/>
      <c r="AI1035" s="1"/>
      <c r="AJ1035" s="1"/>
      <c r="AK1035" s="1"/>
    </row>
    <row r="1036" customFormat="false" ht="14.25" hidden="false" customHeight="true" outlineLevel="0" collapsed="false">
      <c r="A1036" s="1"/>
      <c r="B1036" s="68" t="s">
        <v>51</v>
      </c>
      <c r="C1036" s="67" t="n">
        <v>46319</v>
      </c>
      <c r="D1036" s="1"/>
      <c r="E1036" s="24" t="n">
        <f aca="false">+E1035-F1035</f>
        <v>0</v>
      </c>
      <c r="F1036" s="24"/>
      <c r="G1036" s="58" t="str">
        <f aca="false">IF(ISERR(F1036/E1036),"-",F1036/E1036)</f>
        <v>-</v>
      </c>
      <c r="H1036" s="24"/>
      <c r="I1036" s="24"/>
      <c r="J1036" s="24"/>
      <c r="K1036" s="24"/>
      <c r="L1036" s="24" t="n">
        <f aca="false">SUM(H1036:K1036)</f>
        <v>0</v>
      </c>
      <c r="M1036" s="58" t="str">
        <f aca="false">IF(ISERROR(1-(K1036/L1036)),"-",1-(K1036/L1036))</f>
        <v>-</v>
      </c>
      <c r="N1036" s="59" t="str">
        <f aca="false">IF(ISERROR(L1036/E1036),"-",L1036/E1036)</f>
        <v>-</v>
      </c>
      <c r="O1036" s="60" t="str">
        <f aca="false">IF(ISERROR(L1036/E1036),"-",L1036/E1036)</f>
        <v>-</v>
      </c>
      <c r="P1036" s="60" t="n">
        <v>0.950000000000158</v>
      </c>
      <c r="Q1036" s="60" t="n">
        <v>0.850000000000079</v>
      </c>
      <c r="R1036" s="61"/>
      <c r="S1036" s="1"/>
      <c r="T1036" s="24" t="n">
        <f aca="false">+T1035-U1035</f>
        <v>0</v>
      </c>
      <c r="U1036" s="24"/>
      <c r="V1036" s="58" t="str">
        <f aca="false">IF(ISERR(U1036/T1036),"-",U1036/T1036)</f>
        <v>-</v>
      </c>
      <c r="W1036" s="24"/>
      <c r="X1036" s="24"/>
      <c r="Y1036" s="24"/>
      <c r="Z1036" s="24"/>
      <c r="AA1036" s="24" t="n">
        <f aca="false">SUM(W1036:Z1036)</f>
        <v>0</v>
      </c>
      <c r="AB1036" s="58" t="str">
        <f aca="false">IF(ISERROR(1-(Z1036/AA1036)),"-",1-(Z1036/AA1036))</f>
        <v>-</v>
      </c>
      <c r="AC1036" s="59" t="str">
        <f aca="false">IF(ISERROR(AA1036/T1036),"-",AA1036/T1036)</f>
        <v>-</v>
      </c>
      <c r="AD1036" s="60" t="str">
        <f aca="false">IF(ISERROR(AA1036/T1036),"-",AA1036/T1036)</f>
        <v>-</v>
      </c>
      <c r="AE1036" s="60" t="n">
        <v>0.95</v>
      </c>
      <c r="AF1036" s="60" t="n">
        <v>0.85</v>
      </c>
      <c r="AG1036" s="61"/>
      <c r="AH1036" s="1"/>
      <c r="AI1036" s="1"/>
      <c r="AJ1036" s="1"/>
      <c r="AK1036" s="1"/>
    </row>
    <row r="1037" customFormat="false" ht="14.25" hidden="false" customHeight="true" outlineLevel="0" collapsed="false">
      <c r="A1037" s="1"/>
      <c r="B1037" s="68" t="s">
        <v>51</v>
      </c>
      <c r="C1037" s="67" t="n">
        <v>46320</v>
      </c>
      <c r="D1037" s="1"/>
      <c r="E1037" s="24" t="n">
        <f aca="false">+E1036-F1036</f>
        <v>0</v>
      </c>
      <c r="F1037" s="24"/>
      <c r="G1037" s="58" t="str">
        <f aca="false">IF(ISERR(F1037/E1037),"-",F1037/E1037)</f>
        <v>-</v>
      </c>
      <c r="H1037" s="24"/>
      <c r="I1037" s="24"/>
      <c r="J1037" s="24"/>
      <c r="K1037" s="24"/>
      <c r="L1037" s="24" t="n">
        <f aca="false">SUM(H1037:K1037)</f>
        <v>0</v>
      </c>
      <c r="M1037" s="58" t="str">
        <f aca="false">IF(ISERROR(1-(K1037/L1037)),"-",1-(K1037/L1037))</f>
        <v>-</v>
      </c>
      <c r="N1037" s="59" t="str">
        <f aca="false">IF(ISERROR(L1037/E1037),"-",L1037/E1037)</f>
        <v>-</v>
      </c>
      <c r="O1037" s="60" t="str">
        <f aca="false">IF(ISERROR(L1037/E1037),"-",L1037/E1037)</f>
        <v>-</v>
      </c>
      <c r="P1037" s="60" t="n">
        <v>0.950000000000158</v>
      </c>
      <c r="Q1037" s="60" t="n">
        <v>0.850000000000079</v>
      </c>
      <c r="R1037" s="61"/>
      <c r="S1037" s="1"/>
      <c r="T1037" s="24" t="n">
        <f aca="false">+T1036-U1036</f>
        <v>0</v>
      </c>
      <c r="U1037" s="24"/>
      <c r="V1037" s="58" t="str">
        <f aca="false">IF(ISERR(U1037/T1037),"-",U1037/T1037)</f>
        <v>-</v>
      </c>
      <c r="W1037" s="24"/>
      <c r="X1037" s="24"/>
      <c r="Y1037" s="24"/>
      <c r="Z1037" s="24"/>
      <c r="AA1037" s="24" t="n">
        <f aca="false">SUM(W1037:Z1037)</f>
        <v>0</v>
      </c>
      <c r="AB1037" s="58" t="str">
        <f aca="false">IF(ISERROR(1-(Z1037/AA1037)),"-",1-(Z1037/AA1037))</f>
        <v>-</v>
      </c>
      <c r="AC1037" s="59" t="str">
        <f aca="false">IF(ISERROR(AA1037/T1037),"-",AA1037/T1037)</f>
        <v>-</v>
      </c>
      <c r="AD1037" s="60" t="str">
        <f aca="false">IF(ISERROR(AA1037/T1037),"-",AA1037/T1037)</f>
        <v>-</v>
      </c>
      <c r="AE1037" s="60" t="n">
        <v>0.95</v>
      </c>
      <c r="AF1037" s="60" t="n">
        <v>0.85</v>
      </c>
      <c r="AG1037" s="61"/>
      <c r="AH1037" s="1"/>
      <c r="AI1037" s="1"/>
      <c r="AJ1037" s="1"/>
      <c r="AK1037" s="1"/>
    </row>
    <row r="1038" customFormat="false" ht="14.25" hidden="false" customHeight="true" outlineLevel="0" collapsed="false">
      <c r="A1038" s="1"/>
      <c r="B1038" s="68" t="s">
        <v>51</v>
      </c>
      <c r="C1038" s="67" t="n">
        <v>46321</v>
      </c>
      <c r="D1038" s="1"/>
      <c r="E1038" s="24" t="n">
        <f aca="false">+E1037-F1037</f>
        <v>0</v>
      </c>
      <c r="F1038" s="24"/>
      <c r="G1038" s="58" t="str">
        <f aca="false">IF(ISERR(F1038/E1038),"-",F1038/E1038)</f>
        <v>-</v>
      </c>
      <c r="H1038" s="24"/>
      <c r="I1038" s="24"/>
      <c r="J1038" s="24"/>
      <c r="K1038" s="24"/>
      <c r="L1038" s="24" t="n">
        <f aca="false">SUM(H1038:K1038)</f>
        <v>0</v>
      </c>
      <c r="M1038" s="58" t="str">
        <f aca="false">IF(ISERROR(1-(K1038/L1038)),"-",1-(K1038/L1038))</f>
        <v>-</v>
      </c>
      <c r="N1038" s="59" t="str">
        <f aca="false">IF(ISERROR(L1038/E1038),"-",L1038/E1038)</f>
        <v>-</v>
      </c>
      <c r="O1038" s="60" t="str">
        <f aca="false">IF(ISERROR(L1038/E1038),"-",L1038/E1038)</f>
        <v>-</v>
      </c>
      <c r="P1038" s="60" t="n">
        <v>0.950000000000159</v>
      </c>
      <c r="Q1038" s="60" t="n">
        <v>0.850000000000079</v>
      </c>
      <c r="R1038" s="61"/>
      <c r="S1038" s="1"/>
      <c r="T1038" s="24" t="n">
        <f aca="false">+T1037-U1037</f>
        <v>0</v>
      </c>
      <c r="U1038" s="24"/>
      <c r="V1038" s="58" t="str">
        <f aca="false">IF(ISERR(U1038/T1038),"-",U1038/T1038)</f>
        <v>-</v>
      </c>
      <c r="W1038" s="24"/>
      <c r="X1038" s="24"/>
      <c r="Y1038" s="24"/>
      <c r="Z1038" s="24"/>
      <c r="AA1038" s="24" t="n">
        <f aca="false">SUM(W1038:Z1038)</f>
        <v>0</v>
      </c>
      <c r="AB1038" s="58" t="str">
        <f aca="false">IF(ISERROR(1-(Z1038/AA1038)),"-",1-(Z1038/AA1038))</f>
        <v>-</v>
      </c>
      <c r="AC1038" s="59" t="str">
        <f aca="false">IF(ISERROR(AA1038/T1038),"-",AA1038/T1038)</f>
        <v>-</v>
      </c>
      <c r="AD1038" s="60" t="str">
        <f aca="false">IF(ISERROR(AA1038/T1038),"-",AA1038/T1038)</f>
        <v>-</v>
      </c>
      <c r="AE1038" s="60" t="n">
        <v>0.95</v>
      </c>
      <c r="AF1038" s="60" t="n">
        <v>0.85</v>
      </c>
      <c r="AG1038" s="61"/>
      <c r="AH1038" s="1"/>
      <c r="AI1038" s="1"/>
      <c r="AJ1038" s="1"/>
      <c r="AK1038" s="1"/>
    </row>
    <row r="1039" customFormat="false" ht="14.25" hidden="false" customHeight="true" outlineLevel="0" collapsed="false">
      <c r="A1039" s="1"/>
      <c r="B1039" s="68" t="s">
        <v>51</v>
      </c>
      <c r="C1039" s="67" t="n">
        <v>46322</v>
      </c>
      <c r="D1039" s="1"/>
      <c r="E1039" s="24" t="n">
        <f aca="false">+E1038-F1038</f>
        <v>0</v>
      </c>
      <c r="F1039" s="24"/>
      <c r="G1039" s="58" t="str">
        <f aca="false">IF(ISERR(F1039/E1039),"-",F1039/E1039)</f>
        <v>-</v>
      </c>
      <c r="H1039" s="24"/>
      <c r="I1039" s="24"/>
      <c r="J1039" s="24"/>
      <c r="K1039" s="24"/>
      <c r="L1039" s="24" t="n">
        <f aca="false">SUM(H1039:K1039)</f>
        <v>0</v>
      </c>
      <c r="M1039" s="58" t="str">
        <f aca="false">IF(ISERROR(1-(K1039/L1039)),"-",1-(K1039/L1039))</f>
        <v>-</v>
      </c>
      <c r="N1039" s="59" t="str">
        <f aca="false">IF(ISERROR(L1039/E1039),"-",L1039/E1039)</f>
        <v>-</v>
      </c>
      <c r="O1039" s="60" t="str">
        <f aca="false">IF(ISERROR(L1039/E1039),"-",L1039/E1039)</f>
        <v>-</v>
      </c>
      <c r="P1039" s="60" t="n">
        <v>0.950000000000159</v>
      </c>
      <c r="Q1039" s="60" t="n">
        <v>0.850000000000079</v>
      </c>
      <c r="R1039" s="61"/>
      <c r="S1039" s="1"/>
      <c r="T1039" s="24" t="n">
        <f aca="false">+T1038-U1038</f>
        <v>0</v>
      </c>
      <c r="U1039" s="24"/>
      <c r="V1039" s="58" t="str">
        <f aca="false">IF(ISERR(U1039/T1039),"-",U1039/T1039)</f>
        <v>-</v>
      </c>
      <c r="W1039" s="24"/>
      <c r="X1039" s="24"/>
      <c r="Y1039" s="24"/>
      <c r="Z1039" s="24"/>
      <c r="AA1039" s="24" t="n">
        <f aca="false">SUM(W1039:Z1039)</f>
        <v>0</v>
      </c>
      <c r="AB1039" s="58" t="str">
        <f aca="false">IF(ISERROR(1-(Z1039/AA1039)),"-",1-(Z1039/AA1039))</f>
        <v>-</v>
      </c>
      <c r="AC1039" s="59" t="str">
        <f aca="false">IF(ISERROR(AA1039/T1039),"-",AA1039/T1039)</f>
        <v>-</v>
      </c>
      <c r="AD1039" s="60" t="str">
        <f aca="false">IF(ISERROR(AA1039/T1039),"-",AA1039/T1039)</f>
        <v>-</v>
      </c>
      <c r="AE1039" s="60" t="n">
        <v>0.95</v>
      </c>
      <c r="AF1039" s="60" t="n">
        <v>0.85</v>
      </c>
      <c r="AG1039" s="61"/>
      <c r="AH1039" s="1"/>
      <c r="AI1039" s="1"/>
      <c r="AJ1039" s="1"/>
      <c r="AK1039" s="1"/>
    </row>
    <row r="1040" customFormat="false" ht="14.25" hidden="false" customHeight="true" outlineLevel="0" collapsed="false">
      <c r="A1040" s="1"/>
      <c r="B1040" s="68" t="s">
        <v>51</v>
      </c>
      <c r="C1040" s="67" t="n">
        <v>46323</v>
      </c>
      <c r="D1040" s="1"/>
      <c r="E1040" s="24" t="n">
        <f aca="false">+E1039-F1039</f>
        <v>0</v>
      </c>
      <c r="F1040" s="24"/>
      <c r="G1040" s="58" t="str">
        <f aca="false">IF(ISERR(F1040/E1040),"-",F1040/E1040)</f>
        <v>-</v>
      </c>
      <c r="H1040" s="24"/>
      <c r="I1040" s="24"/>
      <c r="J1040" s="24"/>
      <c r="K1040" s="24"/>
      <c r="L1040" s="24" t="n">
        <f aca="false">SUM(H1040:K1040)</f>
        <v>0</v>
      </c>
      <c r="M1040" s="58" t="str">
        <f aca="false">IF(ISERROR(1-(K1040/L1040)),"-",1-(K1040/L1040))</f>
        <v>-</v>
      </c>
      <c r="N1040" s="59" t="str">
        <f aca="false">IF(ISERROR(L1040/E1040),"-",L1040/E1040)</f>
        <v>-</v>
      </c>
      <c r="O1040" s="60" t="str">
        <f aca="false">IF(ISERROR(L1040/E1040),"-",L1040/E1040)</f>
        <v>-</v>
      </c>
      <c r="P1040" s="60" t="n">
        <v>0.950000000000159</v>
      </c>
      <c r="Q1040" s="60" t="n">
        <v>0.850000000000079</v>
      </c>
      <c r="R1040" s="61"/>
      <c r="S1040" s="1"/>
      <c r="T1040" s="24" t="n">
        <f aca="false">+T1039-U1039</f>
        <v>0</v>
      </c>
      <c r="U1040" s="24"/>
      <c r="V1040" s="58" t="str">
        <f aca="false">IF(ISERR(U1040/T1040),"-",U1040/T1040)</f>
        <v>-</v>
      </c>
      <c r="W1040" s="24"/>
      <c r="X1040" s="24"/>
      <c r="Y1040" s="24"/>
      <c r="Z1040" s="24"/>
      <c r="AA1040" s="24" t="n">
        <f aca="false">SUM(W1040:Z1040)</f>
        <v>0</v>
      </c>
      <c r="AB1040" s="58" t="str">
        <f aca="false">IF(ISERROR(1-(Z1040/AA1040)),"-",1-(Z1040/AA1040))</f>
        <v>-</v>
      </c>
      <c r="AC1040" s="59" t="str">
        <f aca="false">IF(ISERROR(AA1040/T1040),"-",AA1040/T1040)</f>
        <v>-</v>
      </c>
      <c r="AD1040" s="60" t="str">
        <f aca="false">IF(ISERROR(AA1040/T1040),"-",AA1040/T1040)</f>
        <v>-</v>
      </c>
      <c r="AE1040" s="60" t="n">
        <v>0.95</v>
      </c>
      <c r="AF1040" s="60" t="n">
        <v>0.85</v>
      </c>
      <c r="AG1040" s="61"/>
      <c r="AH1040" s="1"/>
      <c r="AI1040" s="1"/>
      <c r="AJ1040" s="1"/>
      <c r="AK1040" s="1"/>
    </row>
    <row r="1041" customFormat="false" ht="14.25" hidden="false" customHeight="true" outlineLevel="0" collapsed="false">
      <c r="A1041" s="1"/>
      <c r="B1041" s="68" t="s">
        <v>51</v>
      </c>
      <c r="C1041" s="67" t="n">
        <v>46324</v>
      </c>
      <c r="D1041" s="1"/>
      <c r="E1041" s="24" t="n">
        <f aca="false">+E1040-F1040</f>
        <v>0</v>
      </c>
      <c r="F1041" s="24"/>
      <c r="G1041" s="58" t="str">
        <f aca="false">IF(ISERR(F1041/E1041),"-",F1041/E1041)</f>
        <v>-</v>
      </c>
      <c r="H1041" s="24"/>
      <c r="I1041" s="24"/>
      <c r="J1041" s="24"/>
      <c r="K1041" s="24"/>
      <c r="L1041" s="24" t="n">
        <f aca="false">SUM(H1041:K1041)</f>
        <v>0</v>
      </c>
      <c r="M1041" s="58" t="str">
        <f aca="false">IF(ISERROR(1-(K1041/L1041)),"-",1-(K1041/L1041))</f>
        <v>-</v>
      </c>
      <c r="N1041" s="59" t="str">
        <f aca="false">IF(ISERROR(L1041/E1041),"-",L1041/E1041)</f>
        <v>-</v>
      </c>
      <c r="O1041" s="60" t="str">
        <f aca="false">IF(ISERROR(L1041/E1041),"-",L1041/E1041)</f>
        <v>-</v>
      </c>
      <c r="P1041" s="60" t="n">
        <v>0.950000000000159</v>
      </c>
      <c r="Q1041" s="60" t="n">
        <v>0.85000000000008</v>
      </c>
      <c r="R1041" s="61"/>
      <c r="S1041" s="1"/>
      <c r="T1041" s="24" t="n">
        <f aca="false">+T1040-U1040</f>
        <v>0</v>
      </c>
      <c r="U1041" s="24"/>
      <c r="V1041" s="58" t="str">
        <f aca="false">IF(ISERR(U1041/T1041),"-",U1041/T1041)</f>
        <v>-</v>
      </c>
      <c r="W1041" s="24"/>
      <c r="X1041" s="24"/>
      <c r="Y1041" s="24"/>
      <c r="Z1041" s="24"/>
      <c r="AA1041" s="24" t="n">
        <f aca="false">SUM(W1041:Z1041)</f>
        <v>0</v>
      </c>
      <c r="AB1041" s="58" t="str">
        <f aca="false">IF(ISERROR(1-(Z1041/AA1041)),"-",1-(Z1041/AA1041))</f>
        <v>-</v>
      </c>
      <c r="AC1041" s="59" t="str">
        <f aca="false">IF(ISERROR(AA1041/T1041),"-",AA1041/T1041)</f>
        <v>-</v>
      </c>
      <c r="AD1041" s="60" t="str">
        <f aca="false">IF(ISERROR(AA1041/T1041),"-",AA1041/T1041)</f>
        <v>-</v>
      </c>
      <c r="AE1041" s="60" t="n">
        <v>0.95</v>
      </c>
      <c r="AF1041" s="60" t="n">
        <v>0.85</v>
      </c>
      <c r="AG1041" s="61"/>
      <c r="AH1041" s="1"/>
      <c r="AI1041" s="1"/>
      <c r="AJ1041" s="1"/>
      <c r="AK1041" s="1"/>
    </row>
    <row r="1042" customFormat="false" ht="14.25" hidden="false" customHeight="true" outlineLevel="0" collapsed="false">
      <c r="A1042" s="1"/>
      <c r="B1042" s="68" t="s">
        <v>51</v>
      </c>
      <c r="C1042" s="67" t="n">
        <v>46325</v>
      </c>
      <c r="D1042" s="1"/>
      <c r="E1042" s="24" t="n">
        <f aca="false">+E1041-F1041</f>
        <v>0</v>
      </c>
      <c r="F1042" s="24"/>
      <c r="G1042" s="58" t="str">
        <f aca="false">IF(ISERR(F1042/E1042),"-",F1042/E1042)</f>
        <v>-</v>
      </c>
      <c r="H1042" s="24"/>
      <c r="I1042" s="24"/>
      <c r="J1042" s="24"/>
      <c r="K1042" s="24"/>
      <c r="L1042" s="24" t="n">
        <f aca="false">SUM(H1042:K1042)</f>
        <v>0</v>
      </c>
      <c r="M1042" s="58" t="str">
        <f aca="false">IF(ISERROR(1-(K1042/L1042)),"-",1-(K1042/L1042))</f>
        <v>-</v>
      </c>
      <c r="N1042" s="59" t="str">
        <f aca="false">IF(ISERROR(L1042/E1042),"-",L1042/E1042)</f>
        <v>-</v>
      </c>
      <c r="O1042" s="60" t="str">
        <f aca="false">IF(ISERROR(L1042/E1042),"-",L1042/E1042)</f>
        <v>-</v>
      </c>
      <c r="P1042" s="60" t="n">
        <v>0.950000000000159</v>
      </c>
      <c r="Q1042" s="60" t="n">
        <v>0.85000000000008</v>
      </c>
      <c r="R1042" s="61"/>
      <c r="S1042" s="1"/>
      <c r="T1042" s="24" t="n">
        <f aca="false">+T1041-U1041</f>
        <v>0</v>
      </c>
      <c r="U1042" s="24"/>
      <c r="V1042" s="58" t="str">
        <f aca="false">IF(ISERR(U1042/T1042),"-",U1042/T1042)</f>
        <v>-</v>
      </c>
      <c r="W1042" s="24"/>
      <c r="X1042" s="24"/>
      <c r="Y1042" s="24"/>
      <c r="Z1042" s="24"/>
      <c r="AA1042" s="24" t="n">
        <f aca="false">SUM(W1042:Z1042)</f>
        <v>0</v>
      </c>
      <c r="AB1042" s="58" t="str">
        <f aca="false">IF(ISERROR(1-(Z1042/AA1042)),"-",1-(Z1042/AA1042))</f>
        <v>-</v>
      </c>
      <c r="AC1042" s="59" t="str">
        <f aca="false">IF(ISERROR(AA1042/T1042),"-",AA1042/T1042)</f>
        <v>-</v>
      </c>
      <c r="AD1042" s="60" t="str">
        <f aca="false">IF(ISERROR(AA1042/T1042),"-",AA1042/T1042)</f>
        <v>-</v>
      </c>
      <c r="AE1042" s="60" t="n">
        <v>0.95</v>
      </c>
      <c r="AF1042" s="60" t="n">
        <v>0.85</v>
      </c>
      <c r="AG1042" s="61"/>
      <c r="AH1042" s="1"/>
      <c r="AI1042" s="1"/>
      <c r="AJ1042" s="1"/>
      <c r="AK1042" s="1"/>
    </row>
    <row r="1043" customFormat="false" ht="14.25" hidden="false" customHeight="true" outlineLevel="0" collapsed="false">
      <c r="A1043" s="1"/>
      <c r="B1043" s="68" t="s">
        <v>51</v>
      </c>
      <c r="C1043" s="67" t="n">
        <v>46326</v>
      </c>
      <c r="D1043" s="1"/>
      <c r="E1043" s="24" t="n">
        <f aca="false">+E1042-F1042</f>
        <v>0</v>
      </c>
      <c r="F1043" s="24"/>
      <c r="G1043" s="58" t="str">
        <f aca="false">IF(ISERR(F1043/E1043),"-",F1043/E1043)</f>
        <v>-</v>
      </c>
      <c r="H1043" s="24"/>
      <c r="I1043" s="24"/>
      <c r="J1043" s="24"/>
      <c r="K1043" s="24"/>
      <c r="L1043" s="24" t="n">
        <f aca="false">SUM(H1043:K1043)</f>
        <v>0</v>
      </c>
      <c r="M1043" s="58" t="str">
        <f aca="false">IF(ISERROR(1-(K1043/L1043)),"-",1-(K1043/L1043))</f>
        <v>-</v>
      </c>
      <c r="N1043" s="59" t="str">
        <f aca="false">IF(ISERROR(L1043/E1043),"-",L1043/E1043)</f>
        <v>-</v>
      </c>
      <c r="O1043" s="60" t="str">
        <f aca="false">IF(ISERROR(L1043/E1043),"-",L1043/E1043)</f>
        <v>-</v>
      </c>
      <c r="P1043" s="60" t="n">
        <v>0.950000000000159</v>
      </c>
      <c r="Q1043" s="60" t="n">
        <v>0.85000000000008</v>
      </c>
      <c r="R1043" s="61"/>
      <c r="S1043" s="1"/>
      <c r="T1043" s="24" t="n">
        <f aca="false">+T1042-U1042</f>
        <v>0</v>
      </c>
      <c r="U1043" s="24"/>
      <c r="V1043" s="58" t="str">
        <f aca="false">IF(ISERR(U1043/T1043),"-",U1043/T1043)</f>
        <v>-</v>
      </c>
      <c r="W1043" s="24"/>
      <c r="X1043" s="24"/>
      <c r="Y1043" s="24"/>
      <c r="Z1043" s="24"/>
      <c r="AA1043" s="24" t="n">
        <f aca="false">SUM(W1043:Z1043)</f>
        <v>0</v>
      </c>
      <c r="AB1043" s="58" t="str">
        <f aca="false">IF(ISERROR(1-(Z1043/AA1043)),"-",1-(Z1043/AA1043))</f>
        <v>-</v>
      </c>
      <c r="AC1043" s="59" t="str">
        <f aca="false">IF(ISERROR(AA1043/T1043),"-",AA1043/T1043)</f>
        <v>-</v>
      </c>
      <c r="AD1043" s="60" t="str">
        <f aca="false">IF(ISERROR(AA1043/T1043),"-",AA1043/T1043)</f>
        <v>-</v>
      </c>
      <c r="AE1043" s="60" t="n">
        <v>0.95</v>
      </c>
      <c r="AF1043" s="60" t="n">
        <v>0.85</v>
      </c>
      <c r="AG1043" s="61"/>
      <c r="AH1043" s="1"/>
      <c r="AI1043" s="1"/>
      <c r="AJ1043" s="1"/>
      <c r="AK1043" s="1"/>
    </row>
    <row r="1044" customFormat="false" ht="14.25" hidden="false" customHeight="true" outlineLevel="0" collapsed="false">
      <c r="A1044" s="1"/>
      <c r="B1044" s="68" t="s">
        <v>52</v>
      </c>
      <c r="C1044" s="67" t="n">
        <v>46327</v>
      </c>
      <c r="D1044" s="1"/>
      <c r="E1044" s="24" t="n">
        <f aca="false">+E1043-F1043</f>
        <v>0</v>
      </c>
      <c r="F1044" s="24"/>
      <c r="G1044" s="58" t="str">
        <f aca="false">IF(ISERR(F1044/E1044),"-",F1044/E1044)</f>
        <v>-</v>
      </c>
      <c r="H1044" s="24"/>
      <c r="I1044" s="24"/>
      <c r="J1044" s="24"/>
      <c r="K1044" s="24"/>
      <c r="L1044" s="24" t="n">
        <f aca="false">SUM(H1044:K1044)</f>
        <v>0</v>
      </c>
      <c r="M1044" s="58" t="str">
        <f aca="false">IF(ISERROR(1-(K1044/L1044)),"-",1-(K1044/L1044))</f>
        <v>-</v>
      </c>
      <c r="N1044" s="59" t="str">
        <f aca="false">IF(ISERROR(L1044/E1044),"-",L1044/E1044)</f>
        <v>-</v>
      </c>
      <c r="O1044" s="60" t="str">
        <f aca="false">IF(ISERROR(L1044/E1044),"-",L1044/E1044)</f>
        <v>-</v>
      </c>
      <c r="P1044" s="60" t="n">
        <v>0.950000000000159</v>
      </c>
      <c r="Q1044" s="60" t="n">
        <v>0.85000000000008</v>
      </c>
      <c r="R1044" s="61"/>
      <c r="S1044" s="1"/>
      <c r="T1044" s="24" t="n">
        <f aca="false">+T1043-U1043</f>
        <v>0</v>
      </c>
      <c r="U1044" s="24"/>
      <c r="V1044" s="58" t="str">
        <f aca="false">IF(ISERR(U1044/T1044),"-",U1044/T1044)</f>
        <v>-</v>
      </c>
      <c r="W1044" s="24"/>
      <c r="X1044" s="24"/>
      <c r="Y1044" s="24"/>
      <c r="Z1044" s="24"/>
      <c r="AA1044" s="24" t="n">
        <f aca="false">SUM(W1044:Z1044)</f>
        <v>0</v>
      </c>
      <c r="AB1044" s="58" t="str">
        <f aca="false">IF(ISERROR(1-(Z1044/AA1044)),"-",1-(Z1044/AA1044))</f>
        <v>-</v>
      </c>
      <c r="AC1044" s="59" t="str">
        <f aca="false">IF(ISERROR(AA1044/T1044),"-",AA1044/T1044)</f>
        <v>-</v>
      </c>
      <c r="AD1044" s="60" t="str">
        <f aca="false">IF(ISERROR(AA1044/T1044),"-",AA1044/T1044)</f>
        <v>-</v>
      </c>
      <c r="AE1044" s="60" t="n">
        <v>0.95</v>
      </c>
      <c r="AF1044" s="60" t="n">
        <v>0.85</v>
      </c>
      <c r="AG1044" s="61"/>
      <c r="AH1044" s="1"/>
      <c r="AI1044" s="1"/>
      <c r="AJ1044" s="1"/>
      <c r="AK1044" s="1"/>
    </row>
    <row r="1045" customFormat="false" ht="14.25" hidden="false" customHeight="true" outlineLevel="0" collapsed="false">
      <c r="A1045" s="1"/>
      <c r="B1045" s="68" t="s">
        <v>52</v>
      </c>
      <c r="C1045" s="67" t="n">
        <v>46328</v>
      </c>
      <c r="D1045" s="1"/>
      <c r="E1045" s="24" t="n">
        <f aca="false">+E1044-F1044</f>
        <v>0</v>
      </c>
      <c r="F1045" s="24"/>
      <c r="G1045" s="58" t="str">
        <f aca="false">IF(ISERR(F1045/E1045),"-",F1045/E1045)</f>
        <v>-</v>
      </c>
      <c r="H1045" s="24"/>
      <c r="I1045" s="24"/>
      <c r="J1045" s="24"/>
      <c r="K1045" s="24"/>
      <c r="L1045" s="24" t="n">
        <f aca="false">SUM(H1045:K1045)</f>
        <v>0</v>
      </c>
      <c r="M1045" s="58" t="str">
        <f aca="false">IF(ISERROR(1-(K1045/L1045)),"-",1-(K1045/L1045))</f>
        <v>-</v>
      </c>
      <c r="N1045" s="59" t="str">
        <f aca="false">IF(ISERROR(L1045/E1045),"-",L1045/E1045)</f>
        <v>-</v>
      </c>
      <c r="O1045" s="60" t="str">
        <f aca="false">IF(ISERROR(L1045/E1045),"-",L1045/E1045)</f>
        <v>-</v>
      </c>
      <c r="P1045" s="60" t="n">
        <v>0.95000000000016</v>
      </c>
      <c r="Q1045" s="60" t="n">
        <v>0.85000000000008</v>
      </c>
      <c r="R1045" s="61"/>
      <c r="S1045" s="1"/>
      <c r="T1045" s="24" t="n">
        <f aca="false">+T1044-U1044</f>
        <v>0</v>
      </c>
      <c r="U1045" s="24"/>
      <c r="V1045" s="58" t="str">
        <f aca="false">IF(ISERR(U1045/T1045),"-",U1045/T1045)</f>
        <v>-</v>
      </c>
      <c r="W1045" s="24"/>
      <c r="X1045" s="24"/>
      <c r="Y1045" s="24"/>
      <c r="Z1045" s="24"/>
      <c r="AA1045" s="24" t="n">
        <f aca="false">SUM(W1045:Z1045)</f>
        <v>0</v>
      </c>
      <c r="AB1045" s="58" t="str">
        <f aca="false">IF(ISERROR(1-(Z1045/AA1045)),"-",1-(Z1045/AA1045))</f>
        <v>-</v>
      </c>
      <c r="AC1045" s="59" t="str">
        <f aca="false">IF(ISERROR(AA1045/T1045),"-",AA1045/T1045)</f>
        <v>-</v>
      </c>
      <c r="AD1045" s="60" t="str">
        <f aca="false">IF(ISERROR(AA1045/T1045),"-",AA1045/T1045)</f>
        <v>-</v>
      </c>
      <c r="AE1045" s="60" t="n">
        <v>0.95</v>
      </c>
      <c r="AF1045" s="60" t="n">
        <v>0.85</v>
      </c>
      <c r="AG1045" s="61"/>
      <c r="AH1045" s="1"/>
      <c r="AI1045" s="1"/>
      <c r="AJ1045" s="1"/>
      <c r="AK1045" s="1"/>
    </row>
    <row r="1046" customFormat="false" ht="14.25" hidden="false" customHeight="true" outlineLevel="0" collapsed="false">
      <c r="A1046" s="1"/>
      <c r="B1046" s="68" t="s">
        <v>52</v>
      </c>
      <c r="C1046" s="67" t="n">
        <v>46329</v>
      </c>
      <c r="D1046" s="1"/>
      <c r="E1046" s="24" t="n">
        <f aca="false">+E1045-F1045</f>
        <v>0</v>
      </c>
      <c r="F1046" s="24"/>
      <c r="G1046" s="58" t="str">
        <f aca="false">IF(ISERR(F1046/E1046),"-",F1046/E1046)</f>
        <v>-</v>
      </c>
      <c r="H1046" s="24"/>
      <c r="I1046" s="24"/>
      <c r="J1046" s="24"/>
      <c r="K1046" s="24"/>
      <c r="L1046" s="24" t="n">
        <f aca="false">SUM(H1046:K1046)</f>
        <v>0</v>
      </c>
      <c r="M1046" s="58" t="str">
        <f aca="false">IF(ISERROR(1-(K1046/L1046)),"-",1-(K1046/L1046))</f>
        <v>-</v>
      </c>
      <c r="N1046" s="59" t="str">
        <f aca="false">IF(ISERROR(L1046/E1046),"-",L1046/E1046)</f>
        <v>-</v>
      </c>
      <c r="O1046" s="60" t="str">
        <f aca="false">IF(ISERROR(L1046/E1046),"-",L1046/E1046)</f>
        <v>-</v>
      </c>
      <c r="P1046" s="60" t="n">
        <v>0.95000000000016</v>
      </c>
      <c r="Q1046" s="60" t="n">
        <v>0.85000000000008</v>
      </c>
      <c r="R1046" s="61"/>
      <c r="S1046" s="1"/>
      <c r="T1046" s="24" t="n">
        <f aca="false">+T1045-U1045</f>
        <v>0</v>
      </c>
      <c r="U1046" s="24"/>
      <c r="V1046" s="58" t="str">
        <f aca="false">IF(ISERR(U1046/T1046),"-",U1046/T1046)</f>
        <v>-</v>
      </c>
      <c r="W1046" s="24"/>
      <c r="X1046" s="24"/>
      <c r="Y1046" s="24"/>
      <c r="Z1046" s="24"/>
      <c r="AA1046" s="24" t="n">
        <f aca="false">SUM(W1046:Z1046)</f>
        <v>0</v>
      </c>
      <c r="AB1046" s="58" t="str">
        <f aca="false">IF(ISERROR(1-(Z1046/AA1046)),"-",1-(Z1046/AA1046))</f>
        <v>-</v>
      </c>
      <c r="AC1046" s="59" t="str">
        <f aca="false">IF(ISERROR(AA1046/T1046),"-",AA1046/T1046)</f>
        <v>-</v>
      </c>
      <c r="AD1046" s="60" t="str">
        <f aca="false">IF(ISERROR(AA1046/T1046),"-",AA1046/T1046)</f>
        <v>-</v>
      </c>
      <c r="AE1046" s="60" t="n">
        <v>0.95</v>
      </c>
      <c r="AF1046" s="60" t="n">
        <v>0.85</v>
      </c>
      <c r="AG1046" s="61"/>
      <c r="AH1046" s="1"/>
      <c r="AI1046" s="1"/>
      <c r="AJ1046" s="1"/>
      <c r="AK1046" s="1"/>
    </row>
    <row r="1047" customFormat="false" ht="14.25" hidden="false" customHeight="true" outlineLevel="0" collapsed="false">
      <c r="A1047" s="1"/>
      <c r="B1047" s="68" t="s">
        <v>52</v>
      </c>
      <c r="C1047" s="67" t="n">
        <v>46330</v>
      </c>
      <c r="D1047" s="1"/>
      <c r="E1047" s="24" t="n">
        <f aca="false">+E1046-F1046</f>
        <v>0</v>
      </c>
      <c r="F1047" s="24"/>
      <c r="G1047" s="58" t="str">
        <f aca="false">IF(ISERR(F1047/E1047),"-",F1047/E1047)</f>
        <v>-</v>
      </c>
      <c r="H1047" s="24"/>
      <c r="I1047" s="24"/>
      <c r="J1047" s="24"/>
      <c r="K1047" s="24"/>
      <c r="L1047" s="24" t="n">
        <f aca="false">SUM(H1047:K1047)</f>
        <v>0</v>
      </c>
      <c r="M1047" s="58" t="str">
        <f aca="false">IF(ISERROR(1-(K1047/L1047)),"-",1-(K1047/L1047))</f>
        <v>-</v>
      </c>
      <c r="N1047" s="59" t="str">
        <f aca="false">IF(ISERROR(L1047/E1047),"-",L1047/E1047)</f>
        <v>-</v>
      </c>
      <c r="O1047" s="60" t="str">
        <f aca="false">IF(ISERROR(L1047/E1047),"-",L1047/E1047)</f>
        <v>-</v>
      </c>
      <c r="P1047" s="60" t="n">
        <v>0.95000000000016</v>
      </c>
      <c r="Q1047" s="60" t="n">
        <v>0.85000000000008</v>
      </c>
      <c r="R1047" s="61"/>
      <c r="S1047" s="1"/>
      <c r="T1047" s="24" t="n">
        <f aca="false">+T1046-U1046</f>
        <v>0</v>
      </c>
      <c r="U1047" s="24"/>
      <c r="V1047" s="58" t="str">
        <f aca="false">IF(ISERR(U1047/T1047),"-",U1047/T1047)</f>
        <v>-</v>
      </c>
      <c r="W1047" s="24"/>
      <c r="X1047" s="24"/>
      <c r="Y1047" s="24"/>
      <c r="Z1047" s="24"/>
      <c r="AA1047" s="24" t="n">
        <f aca="false">SUM(W1047:Z1047)</f>
        <v>0</v>
      </c>
      <c r="AB1047" s="58" t="str">
        <f aca="false">IF(ISERROR(1-(Z1047/AA1047)),"-",1-(Z1047/AA1047))</f>
        <v>-</v>
      </c>
      <c r="AC1047" s="59" t="str">
        <f aca="false">IF(ISERROR(AA1047/T1047),"-",AA1047/T1047)</f>
        <v>-</v>
      </c>
      <c r="AD1047" s="60" t="str">
        <f aca="false">IF(ISERROR(AA1047/T1047),"-",AA1047/T1047)</f>
        <v>-</v>
      </c>
      <c r="AE1047" s="60" t="n">
        <v>0.95</v>
      </c>
      <c r="AF1047" s="60" t="n">
        <v>0.85</v>
      </c>
      <c r="AG1047" s="61"/>
      <c r="AH1047" s="1"/>
      <c r="AI1047" s="1"/>
      <c r="AJ1047" s="1"/>
      <c r="AK1047" s="1"/>
    </row>
    <row r="1048" customFormat="false" ht="14.25" hidden="false" customHeight="true" outlineLevel="0" collapsed="false">
      <c r="A1048" s="1"/>
      <c r="B1048" s="68" t="s">
        <v>52</v>
      </c>
      <c r="C1048" s="67" t="n">
        <v>46331</v>
      </c>
      <c r="D1048" s="1"/>
      <c r="E1048" s="24" t="n">
        <f aca="false">+E1047-F1047</f>
        <v>0</v>
      </c>
      <c r="F1048" s="24"/>
      <c r="G1048" s="58" t="str">
        <f aca="false">IF(ISERR(F1048/E1048),"-",F1048/E1048)</f>
        <v>-</v>
      </c>
      <c r="H1048" s="24"/>
      <c r="I1048" s="24"/>
      <c r="J1048" s="24"/>
      <c r="K1048" s="24"/>
      <c r="L1048" s="24" t="n">
        <f aca="false">SUM(H1048:K1048)</f>
        <v>0</v>
      </c>
      <c r="M1048" s="58" t="str">
        <f aca="false">IF(ISERROR(1-(K1048/L1048)),"-",1-(K1048/L1048))</f>
        <v>-</v>
      </c>
      <c r="N1048" s="59" t="str">
        <f aca="false">IF(ISERROR(L1048/E1048),"-",L1048/E1048)</f>
        <v>-</v>
      </c>
      <c r="O1048" s="60" t="str">
        <f aca="false">IF(ISERROR(L1048/E1048),"-",L1048/E1048)</f>
        <v>-</v>
      </c>
      <c r="P1048" s="60" t="n">
        <v>0.95000000000016</v>
      </c>
      <c r="Q1048" s="60" t="n">
        <v>0.85000000000008</v>
      </c>
      <c r="R1048" s="61"/>
      <c r="S1048" s="1"/>
      <c r="T1048" s="24" t="n">
        <f aca="false">+T1047-U1047</f>
        <v>0</v>
      </c>
      <c r="U1048" s="24"/>
      <c r="V1048" s="58" t="str">
        <f aca="false">IF(ISERR(U1048/T1048),"-",U1048/T1048)</f>
        <v>-</v>
      </c>
      <c r="W1048" s="24"/>
      <c r="X1048" s="24"/>
      <c r="Y1048" s="24"/>
      <c r="Z1048" s="24"/>
      <c r="AA1048" s="24" t="n">
        <f aca="false">SUM(W1048:Z1048)</f>
        <v>0</v>
      </c>
      <c r="AB1048" s="58" t="str">
        <f aca="false">IF(ISERROR(1-(Z1048/AA1048)),"-",1-(Z1048/AA1048))</f>
        <v>-</v>
      </c>
      <c r="AC1048" s="59" t="str">
        <f aca="false">IF(ISERROR(AA1048/T1048),"-",AA1048/T1048)</f>
        <v>-</v>
      </c>
      <c r="AD1048" s="60" t="str">
        <f aca="false">IF(ISERROR(AA1048/T1048),"-",AA1048/T1048)</f>
        <v>-</v>
      </c>
      <c r="AE1048" s="60" t="n">
        <v>0.95</v>
      </c>
      <c r="AF1048" s="60" t="n">
        <v>0.85</v>
      </c>
      <c r="AG1048" s="61"/>
      <c r="AH1048" s="1"/>
      <c r="AI1048" s="1"/>
      <c r="AJ1048" s="1"/>
      <c r="AK1048" s="1"/>
    </row>
    <row r="1049" customFormat="false" ht="14.25" hidden="false" customHeight="true" outlineLevel="0" collapsed="false">
      <c r="A1049" s="1"/>
      <c r="B1049" s="68" t="s">
        <v>52</v>
      </c>
      <c r="C1049" s="67" t="n">
        <v>46332</v>
      </c>
      <c r="D1049" s="1"/>
      <c r="E1049" s="24" t="n">
        <f aca="false">+E1048-F1048</f>
        <v>0</v>
      </c>
      <c r="F1049" s="24"/>
      <c r="G1049" s="58" t="str">
        <f aca="false">IF(ISERR(F1049/E1049),"-",F1049/E1049)</f>
        <v>-</v>
      </c>
      <c r="H1049" s="24"/>
      <c r="I1049" s="24"/>
      <c r="J1049" s="24"/>
      <c r="K1049" s="24"/>
      <c r="L1049" s="24" t="n">
        <f aca="false">SUM(H1049:K1049)</f>
        <v>0</v>
      </c>
      <c r="M1049" s="58" t="str">
        <f aca="false">IF(ISERROR(1-(K1049/L1049)),"-",1-(K1049/L1049))</f>
        <v>-</v>
      </c>
      <c r="N1049" s="59" t="str">
        <f aca="false">IF(ISERROR(L1049/E1049),"-",L1049/E1049)</f>
        <v>-</v>
      </c>
      <c r="O1049" s="60" t="str">
        <f aca="false">IF(ISERROR(L1049/E1049),"-",L1049/E1049)</f>
        <v>-</v>
      </c>
      <c r="P1049" s="60" t="n">
        <v>0.95000000000016</v>
      </c>
      <c r="Q1049" s="60" t="n">
        <v>0.85000000000008</v>
      </c>
      <c r="R1049" s="61"/>
      <c r="S1049" s="1"/>
      <c r="T1049" s="24" t="n">
        <f aca="false">+T1048-U1048</f>
        <v>0</v>
      </c>
      <c r="U1049" s="24"/>
      <c r="V1049" s="58" t="str">
        <f aca="false">IF(ISERR(U1049/T1049),"-",U1049/T1049)</f>
        <v>-</v>
      </c>
      <c r="W1049" s="24"/>
      <c r="X1049" s="24"/>
      <c r="Y1049" s="24"/>
      <c r="Z1049" s="24"/>
      <c r="AA1049" s="24" t="n">
        <f aca="false">SUM(W1049:Z1049)</f>
        <v>0</v>
      </c>
      <c r="AB1049" s="58" t="str">
        <f aca="false">IF(ISERROR(1-(Z1049/AA1049)),"-",1-(Z1049/AA1049))</f>
        <v>-</v>
      </c>
      <c r="AC1049" s="59" t="str">
        <f aca="false">IF(ISERROR(AA1049/T1049),"-",AA1049/T1049)</f>
        <v>-</v>
      </c>
      <c r="AD1049" s="60" t="str">
        <f aca="false">IF(ISERROR(AA1049/T1049),"-",AA1049/T1049)</f>
        <v>-</v>
      </c>
      <c r="AE1049" s="60" t="n">
        <v>0.95</v>
      </c>
      <c r="AF1049" s="60" t="n">
        <v>0.85</v>
      </c>
      <c r="AG1049" s="61"/>
      <c r="AH1049" s="1"/>
      <c r="AI1049" s="1"/>
      <c r="AJ1049" s="1"/>
      <c r="AK1049" s="1"/>
    </row>
    <row r="1050" customFormat="false" ht="14.25" hidden="false" customHeight="true" outlineLevel="0" collapsed="false">
      <c r="A1050" s="1"/>
      <c r="B1050" s="68" t="s">
        <v>52</v>
      </c>
      <c r="C1050" s="67" t="n">
        <v>46333</v>
      </c>
      <c r="D1050" s="1"/>
      <c r="E1050" s="24" t="n">
        <f aca="false">+E1049-F1049</f>
        <v>0</v>
      </c>
      <c r="F1050" s="24"/>
      <c r="G1050" s="58" t="str">
        <f aca="false">IF(ISERR(F1050/E1050),"-",F1050/E1050)</f>
        <v>-</v>
      </c>
      <c r="H1050" s="24"/>
      <c r="I1050" s="24"/>
      <c r="J1050" s="24"/>
      <c r="K1050" s="24"/>
      <c r="L1050" s="24" t="n">
        <f aca="false">SUM(H1050:K1050)</f>
        <v>0</v>
      </c>
      <c r="M1050" s="58" t="str">
        <f aca="false">IF(ISERROR(1-(K1050/L1050)),"-",1-(K1050/L1050))</f>
        <v>-</v>
      </c>
      <c r="N1050" s="59" t="str">
        <f aca="false">IF(ISERROR(L1050/E1050),"-",L1050/E1050)</f>
        <v>-</v>
      </c>
      <c r="O1050" s="60" t="str">
        <f aca="false">IF(ISERROR(L1050/E1050),"-",L1050/E1050)</f>
        <v>-</v>
      </c>
      <c r="P1050" s="60" t="n">
        <v>0.95000000000016</v>
      </c>
      <c r="Q1050" s="60" t="n">
        <v>0.85000000000008</v>
      </c>
      <c r="R1050" s="61"/>
      <c r="S1050" s="1"/>
      <c r="T1050" s="24" t="n">
        <f aca="false">+T1049-U1049</f>
        <v>0</v>
      </c>
      <c r="U1050" s="24"/>
      <c r="V1050" s="58" t="str">
        <f aca="false">IF(ISERR(U1050/T1050),"-",U1050/T1050)</f>
        <v>-</v>
      </c>
      <c r="W1050" s="24"/>
      <c r="X1050" s="24"/>
      <c r="Y1050" s="24"/>
      <c r="Z1050" s="24"/>
      <c r="AA1050" s="24" t="n">
        <f aca="false">SUM(W1050:Z1050)</f>
        <v>0</v>
      </c>
      <c r="AB1050" s="58" t="str">
        <f aca="false">IF(ISERROR(1-(Z1050/AA1050)),"-",1-(Z1050/AA1050))</f>
        <v>-</v>
      </c>
      <c r="AC1050" s="59" t="str">
        <f aca="false">IF(ISERROR(AA1050/T1050),"-",AA1050/T1050)</f>
        <v>-</v>
      </c>
      <c r="AD1050" s="60" t="str">
        <f aca="false">IF(ISERROR(AA1050/T1050),"-",AA1050/T1050)</f>
        <v>-</v>
      </c>
      <c r="AE1050" s="60" t="n">
        <v>0.95</v>
      </c>
      <c r="AF1050" s="60" t="n">
        <v>0.85</v>
      </c>
      <c r="AG1050" s="61"/>
      <c r="AH1050" s="1"/>
      <c r="AI1050" s="1"/>
      <c r="AJ1050" s="1"/>
      <c r="AK1050" s="1"/>
    </row>
    <row r="1051" customFormat="false" ht="14.25" hidden="false" customHeight="true" outlineLevel="0" collapsed="false">
      <c r="A1051" s="1"/>
      <c r="B1051" s="68" t="s">
        <v>52</v>
      </c>
      <c r="C1051" s="67" t="n">
        <v>46334</v>
      </c>
      <c r="D1051" s="1"/>
      <c r="E1051" s="24" t="n">
        <f aca="false">+E1050-F1050</f>
        <v>0</v>
      </c>
      <c r="F1051" s="24"/>
      <c r="G1051" s="58" t="str">
        <f aca="false">IF(ISERR(F1051/E1051),"-",F1051/E1051)</f>
        <v>-</v>
      </c>
      <c r="H1051" s="24"/>
      <c r="I1051" s="24"/>
      <c r="J1051" s="24"/>
      <c r="K1051" s="24"/>
      <c r="L1051" s="24" t="n">
        <f aca="false">SUM(H1051:K1051)</f>
        <v>0</v>
      </c>
      <c r="M1051" s="58" t="str">
        <f aca="false">IF(ISERROR(1-(K1051/L1051)),"-",1-(K1051/L1051))</f>
        <v>-</v>
      </c>
      <c r="N1051" s="59" t="str">
        <f aca="false">IF(ISERROR(L1051/E1051),"-",L1051/E1051)</f>
        <v>-</v>
      </c>
      <c r="O1051" s="60" t="str">
        <f aca="false">IF(ISERROR(L1051/E1051),"-",L1051/E1051)</f>
        <v>-</v>
      </c>
      <c r="P1051" s="60" t="n">
        <v>0.950000000000161</v>
      </c>
      <c r="Q1051" s="60" t="n">
        <v>0.85000000000008</v>
      </c>
      <c r="R1051" s="61"/>
      <c r="S1051" s="1"/>
      <c r="T1051" s="24" t="n">
        <f aca="false">+T1050-U1050</f>
        <v>0</v>
      </c>
      <c r="U1051" s="24"/>
      <c r="V1051" s="58" t="str">
        <f aca="false">IF(ISERR(U1051/T1051),"-",U1051/T1051)</f>
        <v>-</v>
      </c>
      <c r="W1051" s="24"/>
      <c r="X1051" s="24"/>
      <c r="Y1051" s="24"/>
      <c r="Z1051" s="24"/>
      <c r="AA1051" s="24" t="n">
        <f aca="false">SUM(W1051:Z1051)</f>
        <v>0</v>
      </c>
      <c r="AB1051" s="58" t="str">
        <f aca="false">IF(ISERROR(1-(Z1051/AA1051)),"-",1-(Z1051/AA1051))</f>
        <v>-</v>
      </c>
      <c r="AC1051" s="59" t="str">
        <f aca="false">IF(ISERROR(AA1051/T1051),"-",AA1051/T1051)</f>
        <v>-</v>
      </c>
      <c r="AD1051" s="60" t="str">
        <f aca="false">IF(ISERROR(AA1051/T1051),"-",AA1051/T1051)</f>
        <v>-</v>
      </c>
      <c r="AE1051" s="60" t="n">
        <v>0.95</v>
      </c>
      <c r="AF1051" s="60" t="n">
        <v>0.85</v>
      </c>
      <c r="AG1051" s="61"/>
      <c r="AH1051" s="1"/>
      <c r="AI1051" s="1"/>
      <c r="AJ1051" s="1"/>
      <c r="AK1051" s="1"/>
    </row>
    <row r="1052" customFormat="false" ht="14.25" hidden="false" customHeight="true" outlineLevel="0" collapsed="false">
      <c r="A1052" s="1"/>
      <c r="B1052" s="68" t="s">
        <v>52</v>
      </c>
      <c r="C1052" s="67" t="n">
        <v>46335</v>
      </c>
      <c r="D1052" s="1"/>
      <c r="E1052" s="24" t="n">
        <f aca="false">+E1051-F1051</f>
        <v>0</v>
      </c>
      <c r="F1052" s="24"/>
      <c r="G1052" s="58" t="str">
        <f aca="false">IF(ISERR(F1052/E1052),"-",F1052/E1052)</f>
        <v>-</v>
      </c>
      <c r="H1052" s="24"/>
      <c r="I1052" s="24"/>
      <c r="J1052" s="24"/>
      <c r="K1052" s="24"/>
      <c r="L1052" s="24" t="n">
        <f aca="false">SUM(H1052:K1052)</f>
        <v>0</v>
      </c>
      <c r="M1052" s="58" t="str">
        <f aca="false">IF(ISERROR(1-(K1052/L1052)),"-",1-(K1052/L1052))</f>
        <v>-</v>
      </c>
      <c r="N1052" s="59" t="str">
        <f aca="false">IF(ISERROR(L1052/E1052),"-",L1052/E1052)</f>
        <v>-</v>
      </c>
      <c r="O1052" s="60" t="str">
        <f aca="false">IF(ISERROR(L1052/E1052),"-",L1052/E1052)</f>
        <v>-</v>
      </c>
      <c r="P1052" s="60" t="n">
        <v>0.950000000000161</v>
      </c>
      <c r="Q1052" s="60" t="n">
        <v>0.85000000000008</v>
      </c>
      <c r="R1052" s="61"/>
      <c r="S1052" s="1"/>
      <c r="T1052" s="24" t="n">
        <f aca="false">+T1051-U1051</f>
        <v>0</v>
      </c>
      <c r="U1052" s="24"/>
      <c r="V1052" s="58" t="str">
        <f aca="false">IF(ISERR(U1052/T1052),"-",U1052/T1052)</f>
        <v>-</v>
      </c>
      <c r="W1052" s="24"/>
      <c r="X1052" s="24"/>
      <c r="Y1052" s="24"/>
      <c r="Z1052" s="24"/>
      <c r="AA1052" s="24" t="n">
        <f aca="false">SUM(W1052:Z1052)</f>
        <v>0</v>
      </c>
      <c r="AB1052" s="58" t="str">
        <f aca="false">IF(ISERROR(1-(Z1052/AA1052)),"-",1-(Z1052/AA1052))</f>
        <v>-</v>
      </c>
      <c r="AC1052" s="59" t="str">
        <f aca="false">IF(ISERROR(AA1052/T1052),"-",AA1052/T1052)</f>
        <v>-</v>
      </c>
      <c r="AD1052" s="60" t="str">
        <f aca="false">IF(ISERROR(AA1052/T1052),"-",AA1052/T1052)</f>
        <v>-</v>
      </c>
      <c r="AE1052" s="60" t="n">
        <v>0.95</v>
      </c>
      <c r="AF1052" s="60" t="n">
        <v>0.85</v>
      </c>
      <c r="AG1052" s="61"/>
      <c r="AH1052" s="1"/>
      <c r="AI1052" s="1"/>
      <c r="AJ1052" s="1"/>
      <c r="AK1052" s="1"/>
    </row>
    <row r="1053" customFormat="false" ht="14.25" hidden="false" customHeight="true" outlineLevel="0" collapsed="false">
      <c r="A1053" s="1"/>
      <c r="B1053" s="68" t="s">
        <v>52</v>
      </c>
      <c r="C1053" s="67" t="n">
        <v>46336</v>
      </c>
      <c r="D1053" s="1"/>
      <c r="E1053" s="24" t="n">
        <f aca="false">+E1052-F1052</f>
        <v>0</v>
      </c>
      <c r="F1053" s="24"/>
      <c r="G1053" s="58" t="str">
        <f aca="false">IF(ISERR(F1053/E1053),"-",F1053/E1053)</f>
        <v>-</v>
      </c>
      <c r="H1053" s="24"/>
      <c r="I1053" s="24"/>
      <c r="J1053" s="24"/>
      <c r="K1053" s="24"/>
      <c r="L1053" s="24" t="n">
        <f aca="false">SUM(H1053:K1053)</f>
        <v>0</v>
      </c>
      <c r="M1053" s="58" t="str">
        <f aca="false">IF(ISERROR(1-(K1053/L1053)),"-",1-(K1053/L1053))</f>
        <v>-</v>
      </c>
      <c r="N1053" s="59" t="str">
        <f aca="false">IF(ISERROR(L1053/E1053),"-",L1053/E1053)</f>
        <v>-</v>
      </c>
      <c r="O1053" s="60" t="str">
        <f aca="false">IF(ISERROR(L1053/E1053),"-",L1053/E1053)</f>
        <v>-</v>
      </c>
      <c r="P1053" s="60" t="n">
        <v>0.950000000000161</v>
      </c>
      <c r="Q1053" s="60" t="n">
        <v>0.85000000000008</v>
      </c>
      <c r="R1053" s="61"/>
      <c r="S1053" s="1"/>
      <c r="T1053" s="24" t="n">
        <f aca="false">+T1052-U1052</f>
        <v>0</v>
      </c>
      <c r="U1053" s="24"/>
      <c r="V1053" s="58" t="str">
        <f aca="false">IF(ISERR(U1053/T1053),"-",U1053/T1053)</f>
        <v>-</v>
      </c>
      <c r="W1053" s="24"/>
      <c r="X1053" s="24"/>
      <c r="Y1053" s="24"/>
      <c r="Z1053" s="24"/>
      <c r="AA1053" s="24" t="n">
        <f aca="false">SUM(W1053:Z1053)</f>
        <v>0</v>
      </c>
      <c r="AB1053" s="58" t="str">
        <f aca="false">IF(ISERROR(1-(Z1053/AA1053)),"-",1-(Z1053/AA1053))</f>
        <v>-</v>
      </c>
      <c r="AC1053" s="59" t="str">
        <f aca="false">IF(ISERROR(AA1053/T1053),"-",AA1053/T1053)</f>
        <v>-</v>
      </c>
      <c r="AD1053" s="60" t="str">
        <f aca="false">IF(ISERROR(AA1053/T1053),"-",AA1053/T1053)</f>
        <v>-</v>
      </c>
      <c r="AE1053" s="60" t="n">
        <v>0.95</v>
      </c>
      <c r="AF1053" s="60" t="n">
        <v>0.85</v>
      </c>
      <c r="AG1053" s="61"/>
      <c r="AH1053" s="1"/>
      <c r="AI1053" s="1"/>
      <c r="AJ1053" s="1"/>
      <c r="AK1053" s="1"/>
    </row>
    <row r="1054" customFormat="false" ht="14.25" hidden="false" customHeight="true" outlineLevel="0" collapsed="false">
      <c r="A1054" s="1"/>
      <c r="B1054" s="68" t="s">
        <v>52</v>
      </c>
      <c r="C1054" s="67" t="n">
        <v>46337</v>
      </c>
      <c r="D1054" s="1"/>
      <c r="E1054" s="24" t="n">
        <f aca="false">+E1053-F1053</f>
        <v>0</v>
      </c>
      <c r="F1054" s="24"/>
      <c r="G1054" s="58" t="str">
        <f aca="false">IF(ISERR(F1054/E1054),"-",F1054/E1054)</f>
        <v>-</v>
      </c>
      <c r="H1054" s="24"/>
      <c r="I1054" s="24"/>
      <c r="J1054" s="24"/>
      <c r="K1054" s="24"/>
      <c r="L1054" s="24" t="n">
        <f aca="false">SUM(H1054:K1054)</f>
        <v>0</v>
      </c>
      <c r="M1054" s="58" t="str">
        <f aca="false">IF(ISERROR(1-(K1054/L1054)),"-",1-(K1054/L1054))</f>
        <v>-</v>
      </c>
      <c r="N1054" s="59" t="str">
        <f aca="false">IF(ISERROR(L1054/E1054),"-",L1054/E1054)</f>
        <v>-</v>
      </c>
      <c r="O1054" s="60" t="str">
        <f aca="false">IF(ISERROR(L1054/E1054),"-",L1054/E1054)</f>
        <v>-</v>
      </c>
      <c r="P1054" s="60" t="n">
        <v>0.950000000000161</v>
      </c>
      <c r="Q1054" s="60" t="n">
        <v>0.850000000000081</v>
      </c>
      <c r="R1054" s="61"/>
      <c r="S1054" s="1"/>
      <c r="T1054" s="24" t="n">
        <f aca="false">+T1053-U1053</f>
        <v>0</v>
      </c>
      <c r="U1054" s="24"/>
      <c r="V1054" s="58" t="str">
        <f aca="false">IF(ISERR(U1054/T1054),"-",U1054/T1054)</f>
        <v>-</v>
      </c>
      <c r="W1054" s="24"/>
      <c r="X1054" s="24"/>
      <c r="Y1054" s="24"/>
      <c r="Z1054" s="24"/>
      <c r="AA1054" s="24" t="n">
        <f aca="false">SUM(W1054:Z1054)</f>
        <v>0</v>
      </c>
      <c r="AB1054" s="58" t="str">
        <f aca="false">IF(ISERROR(1-(Z1054/AA1054)),"-",1-(Z1054/AA1054))</f>
        <v>-</v>
      </c>
      <c r="AC1054" s="59" t="str">
        <f aca="false">IF(ISERROR(AA1054/T1054),"-",AA1054/T1054)</f>
        <v>-</v>
      </c>
      <c r="AD1054" s="60" t="str">
        <f aca="false">IF(ISERROR(AA1054/T1054),"-",AA1054/T1054)</f>
        <v>-</v>
      </c>
      <c r="AE1054" s="60" t="n">
        <v>0.95</v>
      </c>
      <c r="AF1054" s="60" t="n">
        <v>0.85</v>
      </c>
      <c r="AG1054" s="61"/>
      <c r="AH1054" s="1"/>
      <c r="AI1054" s="1"/>
      <c r="AJ1054" s="1"/>
      <c r="AK1054" s="1"/>
    </row>
    <row r="1055" customFormat="false" ht="14.25" hidden="false" customHeight="true" outlineLevel="0" collapsed="false">
      <c r="A1055" s="1"/>
      <c r="B1055" s="68" t="s">
        <v>52</v>
      </c>
      <c r="C1055" s="67" t="n">
        <v>46338</v>
      </c>
      <c r="D1055" s="1"/>
      <c r="E1055" s="24" t="n">
        <f aca="false">+E1054-F1054</f>
        <v>0</v>
      </c>
      <c r="F1055" s="24"/>
      <c r="G1055" s="58" t="str">
        <f aca="false">IF(ISERR(F1055/E1055),"-",F1055/E1055)</f>
        <v>-</v>
      </c>
      <c r="H1055" s="24"/>
      <c r="I1055" s="24"/>
      <c r="J1055" s="24"/>
      <c r="K1055" s="24"/>
      <c r="L1055" s="24" t="n">
        <f aca="false">SUM(H1055:K1055)</f>
        <v>0</v>
      </c>
      <c r="M1055" s="58" t="str">
        <f aca="false">IF(ISERROR(1-(K1055/L1055)),"-",1-(K1055/L1055))</f>
        <v>-</v>
      </c>
      <c r="N1055" s="59" t="str">
        <f aca="false">IF(ISERROR(L1055/E1055),"-",L1055/E1055)</f>
        <v>-</v>
      </c>
      <c r="O1055" s="60" t="str">
        <f aca="false">IF(ISERROR(L1055/E1055),"-",L1055/E1055)</f>
        <v>-</v>
      </c>
      <c r="P1055" s="60" t="n">
        <v>0.950000000000161</v>
      </c>
      <c r="Q1055" s="60" t="n">
        <v>0.850000000000081</v>
      </c>
      <c r="R1055" s="61"/>
      <c r="S1055" s="1"/>
      <c r="T1055" s="24" t="n">
        <f aca="false">+T1054-U1054</f>
        <v>0</v>
      </c>
      <c r="U1055" s="24"/>
      <c r="V1055" s="58" t="str">
        <f aca="false">IF(ISERR(U1055/T1055),"-",U1055/T1055)</f>
        <v>-</v>
      </c>
      <c r="W1055" s="24"/>
      <c r="X1055" s="24"/>
      <c r="Y1055" s="24"/>
      <c r="Z1055" s="24"/>
      <c r="AA1055" s="24" t="n">
        <f aca="false">SUM(W1055:Z1055)</f>
        <v>0</v>
      </c>
      <c r="AB1055" s="58" t="str">
        <f aca="false">IF(ISERROR(1-(Z1055/AA1055)),"-",1-(Z1055/AA1055))</f>
        <v>-</v>
      </c>
      <c r="AC1055" s="59" t="str">
        <f aca="false">IF(ISERROR(AA1055/T1055),"-",AA1055/T1055)</f>
        <v>-</v>
      </c>
      <c r="AD1055" s="60" t="str">
        <f aca="false">IF(ISERROR(AA1055/T1055),"-",AA1055/T1055)</f>
        <v>-</v>
      </c>
      <c r="AE1055" s="60" t="n">
        <v>0.95</v>
      </c>
      <c r="AF1055" s="60" t="n">
        <v>0.85</v>
      </c>
      <c r="AG1055" s="61"/>
      <c r="AH1055" s="1"/>
      <c r="AI1055" s="1"/>
      <c r="AJ1055" s="1"/>
      <c r="AK1055" s="1"/>
    </row>
    <row r="1056" customFormat="false" ht="14.25" hidden="false" customHeight="true" outlineLevel="0" collapsed="false">
      <c r="A1056" s="1"/>
      <c r="B1056" s="68" t="s">
        <v>52</v>
      </c>
      <c r="C1056" s="67" t="n">
        <v>46339</v>
      </c>
      <c r="D1056" s="1"/>
      <c r="E1056" s="24" t="n">
        <f aca="false">+E1055-F1055</f>
        <v>0</v>
      </c>
      <c r="F1056" s="24"/>
      <c r="G1056" s="58" t="str">
        <f aca="false">IF(ISERR(F1056/E1056),"-",F1056/E1056)</f>
        <v>-</v>
      </c>
      <c r="H1056" s="24"/>
      <c r="I1056" s="24"/>
      <c r="J1056" s="24"/>
      <c r="K1056" s="24"/>
      <c r="L1056" s="24" t="n">
        <f aca="false">SUM(H1056:K1056)</f>
        <v>0</v>
      </c>
      <c r="M1056" s="58" t="str">
        <f aca="false">IF(ISERROR(1-(K1056/L1056)),"-",1-(K1056/L1056))</f>
        <v>-</v>
      </c>
      <c r="N1056" s="59" t="str">
        <f aca="false">IF(ISERROR(L1056/E1056),"-",L1056/E1056)</f>
        <v>-</v>
      </c>
      <c r="O1056" s="60" t="str">
        <f aca="false">IF(ISERROR(L1056/E1056),"-",L1056/E1056)</f>
        <v>-</v>
      </c>
      <c r="P1056" s="60" t="n">
        <v>0.950000000000161</v>
      </c>
      <c r="Q1056" s="60" t="n">
        <v>0.850000000000081</v>
      </c>
      <c r="R1056" s="61"/>
      <c r="S1056" s="1"/>
      <c r="T1056" s="24" t="n">
        <f aca="false">+T1055-U1055</f>
        <v>0</v>
      </c>
      <c r="U1056" s="24"/>
      <c r="V1056" s="58" t="str">
        <f aca="false">IF(ISERR(U1056/T1056),"-",U1056/T1056)</f>
        <v>-</v>
      </c>
      <c r="W1056" s="24"/>
      <c r="X1056" s="24"/>
      <c r="Y1056" s="24"/>
      <c r="Z1056" s="24"/>
      <c r="AA1056" s="24" t="n">
        <f aca="false">SUM(W1056:Z1056)</f>
        <v>0</v>
      </c>
      <c r="AB1056" s="58" t="str">
        <f aca="false">IF(ISERROR(1-(Z1056/AA1056)),"-",1-(Z1056/AA1056))</f>
        <v>-</v>
      </c>
      <c r="AC1056" s="59" t="str">
        <f aca="false">IF(ISERROR(AA1056/T1056),"-",AA1056/T1056)</f>
        <v>-</v>
      </c>
      <c r="AD1056" s="60" t="str">
        <f aca="false">IF(ISERROR(AA1056/T1056),"-",AA1056/T1056)</f>
        <v>-</v>
      </c>
      <c r="AE1056" s="60" t="n">
        <v>0.95</v>
      </c>
      <c r="AF1056" s="60" t="n">
        <v>0.85</v>
      </c>
      <c r="AG1056" s="61"/>
      <c r="AH1056" s="1"/>
      <c r="AI1056" s="1"/>
      <c r="AJ1056" s="1"/>
      <c r="AK1056" s="1"/>
    </row>
    <row r="1057" customFormat="false" ht="14.25" hidden="false" customHeight="true" outlineLevel="0" collapsed="false">
      <c r="A1057" s="1"/>
      <c r="B1057" s="68" t="s">
        <v>52</v>
      </c>
      <c r="C1057" s="67" t="n">
        <v>46340</v>
      </c>
      <c r="D1057" s="1"/>
      <c r="E1057" s="24" t="n">
        <f aca="false">+E1056-F1056</f>
        <v>0</v>
      </c>
      <c r="F1057" s="24"/>
      <c r="G1057" s="58" t="str">
        <f aca="false">IF(ISERR(F1057/E1057),"-",F1057/E1057)</f>
        <v>-</v>
      </c>
      <c r="H1057" s="24"/>
      <c r="I1057" s="24"/>
      <c r="J1057" s="24"/>
      <c r="K1057" s="24"/>
      <c r="L1057" s="24" t="n">
        <f aca="false">SUM(H1057:K1057)</f>
        <v>0</v>
      </c>
      <c r="M1057" s="58" t="str">
        <f aca="false">IF(ISERROR(1-(K1057/L1057)),"-",1-(K1057/L1057))</f>
        <v>-</v>
      </c>
      <c r="N1057" s="59" t="str">
        <f aca="false">IF(ISERROR(L1057/E1057),"-",L1057/E1057)</f>
        <v>-</v>
      </c>
      <c r="O1057" s="60" t="str">
        <f aca="false">IF(ISERROR(L1057/E1057),"-",L1057/E1057)</f>
        <v>-</v>
      </c>
      <c r="P1057" s="60" t="n">
        <v>0.950000000000162</v>
      </c>
      <c r="Q1057" s="60" t="n">
        <v>0.850000000000081</v>
      </c>
      <c r="R1057" s="61"/>
      <c r="S1057" s="1"/>
      <c r="T1057" s="24" t="n">
        <f aca="false">+T1056-U1056</f>
        <v>0</v>
      </c>
      <c r="U1057" s="24"/>
      <c r="V1057" s="58" t="str">
        <f aca="false">IF(ISERR(U1057/T1057),"-",U1057/T1057)</f>
        <v>-</v>
      </c>
      <c r="W1057" s="24"/>
      <c r="X1057" s="24"/>
      <c r="Y1057" s="24"/>
      <c r="Z1057" s="24"/>
      <c r="AA1057" s="24" t="n">
        <f aca="false">SUM(W1057:Z1057)</f>
        <v>0</v>
      </c>
      <c r="AB1057" s="58" t="str">
        <f aca="false">IF(ISERROR(1-(Z1057/AA1057)),"-",1-(Z1057/AA1057))</f>
        <v>-</v>
      </c>
      <c r="AC1057" s="59" t="str">
        <f aca="false">IF(ISERROR(AA1057/T1057),"-",AA1057/T1057)</f>
        <v>-</v>
      </c>
      <c r="AD1057" s="60" t="str">
        <f aca="false">IF(ISERROR(AA1057/T1057),"-",AA1057/T1057)</f>
        <v>-</v>
      </c>
      <c r="AE1057" s="60" t="n">
        <v>0.95</v>
      </c>
      <c r="AF1057" s="60" t="n">
        <v>0.85</v>
      </c>
      <c r="AG1057" s="61"/>
      <c r="AH1057" s="1"/>
      <c r="AI1057" s="1"/>
      <c r="AJ1057" s="1"/>
      <c r="AK1057" s="1"/>
    </row>
    <row r="1058" customFormat="false" ht="14.25" hidden="false" customHeight="true" outlineLevel="0" collapsed="false">
      <c r="A1058" s="1"/>
      <c r="B1058" s="68" t="s">
        <v>52</v>
      </c>
      <c r="C1058" s="67" t="n">
        <v>46341</v>
      </c>
      <c r="D1058" s="1"/>
      <c r="E1058" s="24" t="n">
        <f aca="false">+E1057-F1057</f>
        <v>0</v>
      </c>
      <c r="F1058" s="24"/>
      <c r="G1058" s="58" t="str">
        <f aca="false">IF(ISERR(F1058/E1058),"-",F1058/E1058)</f>
        <v>-</v>
      </c>
      <c r="H1058" s="24"/>
      <c r="I1058" s="24"/>
      <c r="J1058" s="24"/>
      <c r="K1058" s="24"/>
      <c r="L1058" s="24" t="n">
        <f aca="false">SUM(H1058:K1058)</f>
        <v>0</v>
      </c>
      <c r="M1058" s="58" t="str">
        <f aca="false">IF(ISERROR(1-(K1058/L1058)),"-",1-(K1058/L1058))</f>
        <v>-</v>
      </c>
      <c r="N1058" s="59" t="str">
        <f aca="false">IF(ISERROR(L1058/E1058),"-",L1058/E1058)</f>
        <v>-</v>
      </c>
      <c r="O1058" s="60" t="str">
        <f aca="false">IF(ISERROR(L1058/E1058),"-",L1058/E1058)</f>
        <v>-</v>
      </c>
      <c r="P1058" s="60" t="n">
        <v>0.950000000000162</v>
      </c>
      <c r="Q1058" s="60" t="n">
        <v>0.850000000000081</v>
      </c>
      <c r="R1058" s="61"/>
      <c r="S1058" s="1"/>
      <c r="T1058" s="24" t="n">
        <f aca="false">+T1057-U1057</f>
        <v>0</v>
      </c>
      <c r="U1058" s="24"/>
      <c r="V1058" s="58" t="str">
        <f aca="false">IF(ISERR(U1058/T1058),"-",U1058/T1058)</f>
        <v>-</v>
      </c>
      <c r="W1058" s="24"/>
      <c r="X1058" s="24"/>
      <c r="Y1058" s="24"/>
      <c r="Z1058" s="24"/>
      <c r="AA1058" s="24" t="n">
        <f aca="false">SUM(W1058:Z1058)</f>
        <v>0</v>
      </c>
      <c r="AB1058" s="58" t="str">
        <f aca="false">IF(ISERROR(1-(Z1058/AA1058)),"-",1-(Z1058/AA1058))</f>
        <v>-</v>
      </c>
      <c r="AC1058" s="59" t="str">
        <f aca="false">IF(ISERROR(AA1058/T1058),"-",AA1058/T1058)</f>
        <v>-</v>
      </c>
      <c r="AD1058" s="60" t="str">
        <f aca="false">IF(ISERROR(AA1058/T1058),"-",AA1058/T1058)</f>
        <v>-</v>
      </c>
      <c r="AE1058" s="60" t="n">
        <v>0.95</v>
      </c>
      <c r="AF1058" s="60" t="n">
        <v>0.85</v>
      </c>
      <c r="AG1058" s="61"/>
      <c r="AH1058" s="1"/>
      <c r="AI1058" s="1"/>
      <c r="AJ1058" s="1"/>
      <c r="AK1058" s="1"/>
    </row>
    <row r="1059" customFormat="false" ht="14.25" hidden="false" customHeight="true" outlineLevel="0" collapsed="false">
      <c r="A1059" s="1"/>
      <c r="B1059" s="68" t="s">
        <v>52</v>
      </c>
      <c r="C1059" s="67" t="n">
        <v>46342</v>
      </c>
      <c r="D1059" s="1"/>
      <c r="E1059" s="24" t="n">
        <f aca="false">+E1058-F1058</f>
        <v>0</v>
      </c>
      <c r="F1059" s="24"/>
      <c r="G1059" s="58" t="str">
        <f aca="false">IF(ISERR(F1059/E1059),"-",F1059/E1059)</f>
        <v>-</v>
      </c>
      <c r="H1059" s="24"/>
      <c r="I1059" s="24"/>
      <c r="J1059" s="24"/>
      <c r="K1059" s="24"/>
      <c r="L1059" s="24" t="n">
        <f aca="false">SUM(H1059:K1059)</f>
        <v>0</v>
      </c>
      <c r="M1059" s="58" t="str">
        <f aca="false">IF(ISERROR(1-(K1059/L1059)),"-",1-(K1059/L1059))</f>
        <v>-</v>
      </c>
      <c r="N1059" s="59" t="str">
        <f aca="false">IF(ISERROR(L1059/E1059),"-",L1059/E1059)</f>
        <v>-</v>
      </c>
      <c r="O1059" s="60" t="str">
        <f aca="false">IF(ISERROR(L1059/E1059),"-",L1059/E1059)</f>
        <v>-</v>
      </c>
      <c r="P1059" s="60" t="n">
        <v>0.950000000000162</v>
      </c>
      <c r="Q1059" s="60" t="n">
        <v>0.850000000000081</v>
      </c>
      <c r="R1059" s="61"/>
      <c r="S1059" s="1"/>
      <c r="T1059" s="24" t="n">
        <f aca="false">+T1058-U1058</f>
        <v>0</v>
      </c>
      <c r="U1059" s="24"/>
      <c r="V1059" s="58" t="str">
        <f aca="false">IF(ISERR(U1059/T1059),"-",U1059/T1059)</f>
        <v>-</v>
      </c>
      <c r="W1059" s="24"/>
      <c r="X1059" s="24"/>
      <c r="Y1059" s="24"/>
      <c r="Z1059" s="24"/>
      <c r="AA1059" s="24" t="n">
        <f aca="false">SUM(W1059:Z1059)</f>
        <v>0</v>
      </c>
      <c r="AB1059" s="58" t="str">
        <f aca="false">IF(ISERROR(1-(Z1059/AA1059)),"-",1-(Z1059/AA1059))</f>
        <v>-</v>
      </c>
      <c r="AC1059" s="59" t="str">
        <f aca="false">IF(ISERROR(AA1059/T1059),"-",AA1059/T1059)</f>
        <v>-</v>
      </c>
      <c r="AD1059" s="60" t="str">
        <f aca="false">IF(ISERROR(AA1059/T1059),"-",AA1059/T1059)</f>
        <v>-</v>
      </c>
      <c r="AE1059" s="60" t="n">
        <v>0.95</v>
      </c>
      <c r="AF1059" s="60" t="n">
        <v>0.85</v>
      </c>
      <c r="AG1059" s="61"/>
      <c r="AH1059" s="1"/>
      <c r="AI1059" s="1"/>
      <c r="AJ1059" s="1"/>
      <c r="AK1059" s="1"/>
    </row>
    <row r="1060" customFormat="false" ht="14.25" hidden="false" customHeight="true" outlineLevel="0" collapsed="false">
      <c r="A1060" s="1"/>
      <c r="B1060" s="68" t="s">
        <v>52</v>
      </c>
      <c r="C1060" s="67" t="n">
        <v>46343</v>
      </c>
      <c r="D1060" s="1"/>
      <c r="E1060" s="24" t="n">
        <f aca="false">+E1059-F1059</f>
        <v>0</v>
      </c>
      <c r="F1060" s="24"/>
      <c r="G1060" s="58" t="str">
        <f aca="false">IF(ISERR(F1060/E1060),"-",F1060/E1060)</f>
        <v>-</v>
      </c>
      <c r="H1060" s="24"/>
      <c r="I1060" s="24"/>
      <c r="J1060" s="24"/>
      <c r="K1060" s="24"/>
      <c r="L1060" s="24" t="n">
        <f aca="false">SUM(H1060:K1060)</f>
        <v>0</v>
      </c>
      <c r="M1060" s="58" t="str">
        <f aca="false">IF(ISERROR(1-(K1060/L1060)),"-",1-(K1060/L1060))</f>
        <v>-</v>
      </c>
      <c r="N1060" s="59" t="str">
        <f aca="false">IF(ISERROR(L1060/E1060),"-",L1060/E1060)</f>
        <v>-</v>
      </c>
      <c r="O1060" s="60" t="str">
        <f aca="false">IF(ISERROR(L1060/E1060),"-",L1060/E1060)</f>
        <v>-</v>
      </c>
      <c r="P1060" s="60" t="n">
        <v>0.950000000000162</v>
      </c>
      <c r="Q1060" s="60" t="n">
        <v>0.850000000000081</v>
      </c>
      <c r="R1060" s="61"/>
      <c r="S1060" s="1"/>
      <c r="T1060" s="24" t="n">
        <f aca="false">+T1059-U1059</f>
        <v>0</v>
      </c>
      <c r="U1060" s="24"/>
      <c r="V1060" s="58" t="str">
        <f aca="false">IF(ISERR(U1060/T1060),"-",U1060/T1060)</f>
        <v>-</v>
      </c>
      <c r="W1060" s="24"/>
      <c r="X1060" s="24"/>
      <c r="Y1060" s="24"/>
      <c r="Z1060" s="24"/>
      <c r="AA1060" s="24" t="n">
        <f aca="false">SUM(W1060:Z1060)</f>
        <v>0</v>
      </c>
      <c r="AB1060" s="58" t="str">
        <f aca="false">IF(ISERROR(1-(Z1060/AA1060)),"-",1-(Z1060/AA1060))</f>
        <v>-</v>
      </c>
      <c r="AC1060" s="59" t="str">
        <f aca="false">IF(ISERROR(AA1060/T1060),"-",AA1060/T1060)</f>
        <v>-</v>
      </c>
      <c r="AD1060" s="60" t="str">
        <f aca="false">IF(ISERROR(AA1060/T1060),"-",AA1060/T1060)</f>
        <v>-</v>
      </c>
      <c r="AE1060" s="60" t="n">
        <v>0.95</v>
      </c>
      <c r="AF1060" s="60" t="n">
        <v>0.85</v>
      </c>
      <c r="AG1060" s="61"/>
      <c r="AH1060" s="1"/>
      <c r="AI1060" s="1"/>
      <c r="AJ1060" s="1"/>
      <c r="AK1060" s="1"/>
    </row>
    <row r="1061" customFormat="false" ht="14.25" hidden="false" customHeight="true" outlineLevel="0" collapsed="false">
      <c r="A1061" s="1"/>
      <c r="B1061" s="68" t="s">
        <v>52</v>
      </c>
      <c r="C1061" s="67" t="n">
        <v>46344</v>
      </c>
      <c r="D1061" s="1"/>
      <c r="E1061" s="24" t="n">
        <f aca="false">+E1060-F1060</f>
        <v>0</v>
      </c>
      <c r="F1061" s="24"/>
      <c r="G1061" s="58" t="str">
        <f aca="false">IF(ISERR(F1061/E1061),"-",F1061/E1061)</f>
        <v>-</v>
      </c>
      <c r="H1061" s="24"/>
      <c r="I1061" s="24"/>
      <c r="J1061" s="24"/>
      <c r="K1061" s="24"/>
      <c r="L1061" s="24" t="n">
        <f aca="false">SUM(H1061:K1061)</f>
        <v>0</v>
      </c>
      <c r="M1061" s="58" t="str">
        <f aca="false">IF(ISERROR(1-(K1061/L1061)),"-",1-(K1061/L1061))</f>
        <v>-</v>
      </c>
      <c r="N1061" s="59" t="str">
        <f aca="false">IF(ISERROR(L1061/E1061),"-",L1061/E1061)</f>
        <v>-</v>
      </c>
      <c r="O1061" s="60" t="str">
        <f aca="false">IF(ISERROR(L1061/E1061),"-",L1061/E1061)</f>
        <v>-</v>
      </c>
      <c r="P1061" s="60" t="n">
        <v>0.950000000000162</v>
      </c>
      <c r="Q1061" s="60" t="n">
        <v>0.850000000000081</v>
      </c>
      <c r="R1061" s="61"/>
      <c r="S1061" s="1"/>
      <c r="T1061" s="24" t="n">
        <f aca="false">+T1060-U1060</f>
        <v>0</v>
      </c>
      <c r="U1061" s="24"/>
      <c r="V1061" s="58" t="str">
        <f aca="false">IF(ISERR(U1061/T1061),"-",U1061/T1061)</f>
        <v>-</v>
      </c>
      <c r="W1061" s="24"/>
      <c r="X1061" s="24"/>
      <c r="Y1061" s="24"/>
      <c r="Z1061" s="24"/>
      <c r="AA1061" s="24" t="n">
        <f aca="false">SUM(W1061:Z1061)</f>
        <v>0</v>
      </c>
      <c r="AB1061" s="58" t="str">
        <f aca="false">IF(ISERROR(1-(Z1061/AA1061)),"-",1-(Z1061/AA1061))</f>
        <v>-</v>
      </c>
      <c r="AC1061" s="59" t="str">
        <f aca="false">IF(ISERROR(AA1061/T1061),"-",AA1061/T1061)</f>
        <v>-</v>
      </c>
      <c r="AD1061" s="60" t="str">
        <f aca="false">IF(ISERROR(AA1061/T1061),"-",AA1061/T1061)</f>
        <v>-</v>
      </c>
      <c r="AE1061" s="60" t="n">
        <v>0.95</v>
      </c>
      <c r="AF1061" s="60" t="n">
        <v>0.85</v>
      </c>
      <c r="AG1061" s="61"/>
      <c r="AH1061" s="1"/>
      <c r="AI1061" s="1"/>
      <c r="AJ1061" s="1"/>
      <c r="AK1061" s="1"/>
    </row>
    <row r="1062" customFormat="false" ht="14.25" hidden="false" customHeight="true" outlineLevel="0" collapsed="false">
      <c r="A1062" s="1"/>
      <c r="B1062" s="68" t="s">
        <v>52</v>
      </c>
      <c r="C1062" s="67" t="n">
        <v>46345</v>
      </c>
      <c r="D1062" s="1"/>
      <c r="E1062" s="24" t="n">
        <f aca="false">+E1061-F1061</f>
        <v>0</v>
      </c>
      <c r="F1062" s="24"/>
      <c r="G1062" s="58" t="str">
        <f aca="false">IF(ISERR(F1062/E1062),"-",F1062/E1062)</f>
        <v>-</v>
      </c>
      <c r="H1062" s="24"/>
      <c r="I1062" s="24"/>
      <c r="J1062" s="24"/>
      <c r="K1062" s="24"/>
      <c r="L1062" s="24" t="n">
        <f aca="false">SUM(H1062:K1062)</f>
        <v>0</v>
      </c>
      <c r="M1062" s="58" t="str">
        <f aca="false">IF(ISERROR(1-(K1062/L1062)),"-",1-(K1062/L1062))</f>
        <v>-</v>
      </c>
      <c r="N1062" s="59" t="str">
        <f aca="false">IF(ISERROR(L1062/E1062),"-",L1062/E1062)</f>
        <v>-</v>
      </c>
      <c r="O1062" s="60" t="str">
        <f aca="false">IF(ISERROR(L1062/E1062),"-",L1062/E1062)</f>
        <v>-</v>
      </c>
      <c r="P1062" s="60" t="n">
        <v>0.950000000000162</v>
      </c>
      <c r="Q1062" s="60" t="n">
        <v>0.850000000000081</v>
      </c>
      <c r="R1062" s="61"/>
      <c r="S1062" s="1"/>
      <c r="T1062" s="24" t="n">
        <f aca="false">+T1061-U1061</f>
        <v>0</v>
      </c>
      <c r="U1062" s="24"/>
      <c r="V1062" s="58" t="str">
        <f aca="false">IF(ISERR(U1062/T1062),"-",U1062/T1062)</f>
        <v>-</v>
      </c>
      <c r="W1062" s="24"/>
      <c r="X1062" s="24"/>
      <c r="Y1062" s="24"/>
      <c r="Z1062" s="24"/>
      <c r="AA1062" s="24" t="n">
        <f aca="false">SUM(W1062:Z1062)</f>
        <v>0</v>
      </c>
      <c r="AB1062" s="58" t="str">
        <f aca="false">IF(ISERROR(1-(Z1062/AA1062)),"-",1-(Z1062/AA1062))</f>
        <v>-</v>
      </c>
      <c r="AC1062" s="59" t="str">
        <f aca="false">IF(ISERROR(AA1062/T1062),"-",AA1062/T1062)</f>
        <v>-</v>
      </c>
      <c r="AD1062" s="60" t="str">
        <f aca="false">IF(ISERROR(AA1062/T1062),"-",AA1062/T1062)</f>
        <v>-</v>
      </c>
      <c r="AE1062" s="60" t="n">
        <v>0.95</v>
      </c>
      <c r="AF1062" s="60" t="n">
        <v>0.85</v>
      </c>
      <c r="AG1062" s="61"/>
      <c r="AH1062" s="1"/>
      <c r="AI1062" s="1"/>
      <c r="AJ1062" s="1"/>
      <c r="AK1062" s="1"/>
    </row>
    <row r="1063" customFormat="false" ht="14.25" hidden="false" customHeight="true" outlineLevel="0" collapsed="false">
      <c r="A1063" s="1"/>
      <c r="B1063" s="68" t="s">
        <v>52</v>
      </c>
      <c r="C1063" s="67" t="n">
        <v>46346</v>
      </c>
      <c r="D1063" s="1"/>
      <c r="E1063" s="24" t="n">
        <f aca="false">+E1062-F1062</f>
        <v>0</v>
      </c>
      <c r="F1063" s="24"/>
      <c r="G1063" s="58" t="str">
        <f aca="false">IF(ISERR(F1063/E1063),"-",F1063/E1063)</f>
        <v>-</v>
      </c>
      <c r="H1063" s="24"/>
      <c r="I1063" s="24"/>
      <c r="J1063" s="24"/>
      <c r="K1063" s="24"/>
      <c r="L1063" s="24" t="n">
        <f aca="false">SUM(H1063:K1063)</f>
        <v>0</v>
      </c>
      <c r="M1063" s="58" t="str">
        <f aca="false">IF(ISERROR(1-(K1063/L1063)),"-",1-(K1063/L1063))</f>
        <v>-</v>
      </c>
      <c r="N1063" s="59" t="str">
        <f aca="false">IF(ISERROR(L1063/E1063),"-",L1063/E1063)</f>
        <v>-</v>
      </c>
      <c r="O1063" s="60" t="str">
        <f aca="false">IF(ISERROR(L1063/E1063),"-",L1063/E1063)</f>
        <v>-</v>
      </c>
      <c r="P1063" s="60" t="n">
        <v>0.950000000000162</v>
      </c>
      <c r="Q1063" s="60" t="n">
        <v>0.850000000000081</v>
      </c>
      <c r="R1063" s="61"/>
      <c r="S1063" s="1"/>
      <c r="T1063" s="24" t="n">
        <f aca="false">+T1062-U1062</f>
        <v>0</v>
      </c>
      <c r="U1063" s="24"/>
      <c r="V1063" s="58" t="str">
        <f aca="false">IF(ISERR(U1063/T1063),"-",U1063/T1063)</f>
        <v>-</v>
      </c>
      <c r="W1063" s="24"/>
      <c r="X1063" s="24"/>
      <c r="Y1063" s="24"/>
      <c r="Z1063" s="24"/>
      <c r="AA1063" s="24" t="n">
        <f aca="false">SUM(W1063:Z1063)</f>
        <v>0</v>
      </c>
      <c r="AB1063" s="58" t="str">
        <f aca="false">IF(ISERROR(1-(Z1063/AA1063)),"-",1-(Z1063/AA1063))</f>
        <v>-</v>
      </c>
      <c r="AC1063" s="59" t="str">
        <f aca="false">IF(ISERROR(AA1063/T1063),"-",AA1063/T1063)</f>
        <v>-</v>
      </c>
      <c r="AD1063" s="60" t="str">
        <f aca="false">IF(ISERROR(AA1063/T1063),"-",AA1063/T1063)</f>
        <v>-</v>
      </c>
      <c r="AE1063" s="60" t="n">
        <v>0.95</v>
      </c>
      <c r="AF1063" s="60" t="n">
        <v>0.85</v>
      </c>
      <c r="AG1063" s="61"/>
      <c r="AH1063" s="1"/>
      <c r="AI1063" s="1"/>
      <c r="AJ1063" s="1"/>
      <c r="AK1063" s="1"/>
    </row>
    <row r="1064" customFormat="false" ht="14.25" hidden="false" customHeight="true" outlineLevel="0" collapsed="false">
      <c r="A1064" s="1"/>
      <c r="B1064" s="68" t="s">
        <v>52</v>
      </c>
      <c r="C1064" s="67" t="n">
        <v>46347</v>
      </c>
      <c r="D1064" s="1"/>
      <c r="E1064" s="24" t="n">
        <f aca="false">+E1063-F1063</f>
        <v>0</v>
      </c>
      <c r="F1064" s="24"/>
      <c r="G1064" s="58" t="str">
        <f aca="false">IF(ISERR(F1064/E1064),"-",F1064/E1064)</f>
        <v>-</v>
      </c>
      <c r="H1064" s="24"/>
      <c r="I1064" s="24"/>
      <c r="J1064" s="24"/>
      <c r="K1064" s="24"/>
      <c r="L1064" s="24" t="n">
        <f aca="false">SUM(H1064:K1064)</f>
        <v>0</v>
      </c>
      <c r="M1064" s="58" t="str">
        <f aca="false">IF(ISERROR(1-(K1064/L1064)),"-",1-(K1064/L1064))</f>
        <v>-</v>
      </c>
      <c r="N1064" s="59" t="str">
        <f aca="false">IF(ISERROR(L1064/E1064),"-",L1064/E1064)</f>
        <v>-</v>
      </c>
      <c r="O1064" s="60" t="str">
        <f aca="false">IF(ISERROR(L1064/E1064),"-",L1064/E1064)</f>
        <v>-</v>
      </c>
      <c r="P1064" s="60" t="n">
        <v>0.950000000000163</v>
      </c>
      <c r="Q1064" s="60" t="n">
        <v>0.850000000000081</v>
      </c>
      <c r="R1064" s="61"/>
      <c r="S1064" s="1"/>
      <c r="T1064" s="24" t="n">
        <f aca="false">+T1063-U1063</f>
        <v>0</v>
      </c>
      <c r="U1064" s="24"/>
      <c r="V1064" s="58" t="str">
        <f aca="false">IF(ISERR(U1064/T1064),"-",U1064/T1064)</f>
        <v>-</v>
      </c>
      <c r="W1064" s="24"/>
      <c r="X1064" s="24"/>
      <c r="Y1064" s="24"/>
      <c r="Z1064" s="24"/>
      <c r="AA1064" s="24" t="n">
        <f aca="false">SUM(W1064:Z1064)</f>
        <v>0</v>
      </c>
      <c r="AB1064" s="58" t="str">
        <f aca="false">IF(ISERROR(1-(Z1064/AA1064)),"-",1-(Z1064/AA1064))</f>
        <v>-</v>
      </c>
      <c r="AC1064" s="59" t="str">
        <f aca="false">IF(ISERROR(AA1064/T1064),"-",AA1064/T1064)</f>
        <v>-</v>
      </c>
      <c r="AD1064" s="60" t="str">
        <f aca="false">IF(ISERROR(AA1064/T1064),"-",AA1064/T1064)</f>
        <v>-</v>
      </c>
      <c r="AE1064" s="60" t="n">
        <v>0.95</v>
      </c>
      <c r="AF1064" s="60" t="n">
        <v>0.85</v>
      </c>
      <c r="AG1064" s="61"/>
      <c r="AH1064" s="1"/>
      <c r="AI1064" s="1"/>
      <c r="AJ1064" s="1"/>
      <c r="AK1064" s="1"/>
    </row>
    <row r="1065" customFormat="false" ht="14.25" hidden="false" customHeight="true" outlineLevel="0" collapsed="false">
      <c r="A1065" s="1"/>
      <c r="B1065" s="68" t="s">
        <v>52</v>
      </c>
      <c r="C1065" s="67" t="n">
        <v>46348</v>
      </c>
      <c r="D1065" s="1"/>
      <c r="E1065" s="24" t="n">
        <f aca="false">+E1064-F1064</f>
        <v>0</v>
      </c>
      <c r="F1065" s="24"/>
      <c r="G1065" s="58" t="str">
        <f aca="false">IF(ISERR(F1065/E1065),"-",F1065/E1065)</f>
        <v>-</v>
      </c>
      <c r="H1065" s="24"/>
      <c r="I1065" s="24"/>
      <c r="J1065" s="24"/>
      <c r="K1065" s="24"/>
      <c r="L1065" s="24" t="n">
        <f aca="false">SUM(H1065:K1065)</f>
        <v>0</v>
      </c>
      <c r="M1065" s="58" t="str">
        <f aca="false">IF(ISERROR(1-(K1065/L1065)),"-",1-(K1065/L1065))</f>
        <v>-</v>
      </c>
      <c r="N1065" s="59" t="str">
        <f aca="false">IF(ISERROR(L1065/E1065),"-",L1065/E1065)</f>
        <v>-</v>
      </c>
      <c r="O1065" s="60" t="str">
        <f aca="false">IF(ISERROR(L1065/E1065),"-",L1065/E1065)</f>
        <v>-</v>
      </c>
      <c r="P1065" s="60" t="n">
        <v>0.950000000000163</v>
      </c>
      <c r="Q1065" s="60" t="n">
        <v>0.850000000000081</v>
      </c>
      <c r="R1065" s="61"/>
      <c r="S1065" s="1"/>
      <c r="T1065" s="24" t="n">
        <f aca="false">+T1064-U1064</f>
        <v>0</v>
      </c>
      <c r="U1065" s="24"/>
      <c r="V1065" s="58" t="str">
        <f aca="false">IF(ISERR(U1065/T1065),"-",U1065/T1065)</f>
        <v>-</v>
      </c>
      <c r="W1065" s="24"/>
      <c r="X1065" s="24"/>
      <c r="Y1065" s="24"/>
      <c r="Z1065" s="24"/>
      <c r="AA1065" s="24" t="n">
        <f aca="false">SUM(W1065:Z1065)</f>
        <v>0</v>
      </c>
      <c r="AB1065" s="58" t="str">
        <f aca="false">IF(ISERROR(1-(Z1065/AA1065)),"-",1-(Z1065/AA1065))</f>
        <v>-</v>
      </c>
      <c r="AC1065" s="59" t="str">
        <f aca="false">IF(ISERROR(AA1065/T1065),"-",AA1065/T1065)</f>
        <v>-</v>
      </c>
      <c r="AD1065" s="60" t="str">
        <f aca="false">IF(ISERROR(AA1065/T1065),"-",AA1065/T1065)</f>
        <v>-</v>
      </c>
      <c r="AE1065" s="60" t="n">
        <v>0.95</v>
      </c>
      <c r="AF1065" s="60" t="n">
        <v>0.85</v>
      </c>
      <c r="AG1065" s="61"/>
      <c r="AH1065" s="1"/>
      <c r="AI1065" s="1"/>
      <c r="AJ1065" s="1"/>
      <c r="AK1065" s="1"/>
    </row>
    <row r="1066" customFormat="false" ht="14.25" hidden="false" customHeight="true" outlineLevel="0" collapsed="false">
      <c r="A1066" s="1"/>
      <c r="B1066" s="68" t="s">
        <v>52</v>
      </c>
      <c r="C1066" s="67" t="n">
        <v>46349</v>
      </c>
      <c r="D1066" s="1"/>
      <c r="E1066" s="24" t="n">
        <f aca="false">+E1065-F1065</f>
        <v>0</v>
      </c>
      <c r="F1066" s="24"/>
      <c r="G1066" s="58" t="str">
        <f aca="false">IF(ISERR(F1066/E1066),"-",F1066/E1066)</f>
        <v>-</v>
      </c>
      <c r="H1066" s="24"/>
      <c r="I1066" s="24"/>
      <c r="J1066" s="24"/>
      <c r="K1066" s="24"/>
      <c r="L1066" s="24" t="n">
        <f aca="false">SUM(H1066:K1066)</f>
        <v>0</v>
      </c>
      <c r="M1066" s="58" t="str">
        <f aca="false">IF(ISERROR(1-(K1066/L1066)),"-",1-(K1066/L1066))</f>
        <v>-</v>
      </c>
      <c r="N1066" s="59" t="str">
        <f aca="false">IF(ISERROR(L1066/E1066),"-",L1066/E1066)</f>
        <v>-</v>
      </c>
      <c r="O1066" s="60" t="str">
        <f aca="false">IF(ISERROR(L1066/E1066),"-",L1066/E1066)</f>
        <v>-</v>
      </c>
      <c r="P1066" s="60" t="n">
        <v>0.950000000000163</v>
      </c>
      <c r="Q1066" s="60" t="n">
        <v>0.850000000000082</v>
      </c>
      <c r="R1066" s="61"/>
      <c r="S1066" s="1"/>
      <c r="T1066" s="24" t="n">
        <f aca="false">+T1065-U1065</f>
        <v>0</v>
      </c>
      <c r="U1066" s="24"/>
      <c r="V1066" s="58" t="str">
        <f aca="false">IF(ISERR(U1066/T1066),"-",U1066/T1066)</f>
        <v>-</v>
      </c>
      <c r="W1066" s="24"/>
      <c r="X1066" s="24"/>
      <c r="Y1066" s="24"/>
      <c r="Z1066" s="24"/>
      <c r="AA1066" s="24" t="n">
        <f aca="false">SUM(W1066:Z1066)</f>
        <v>0</v>
      </c>
      <c r="AB1066" s="58" t="str">
        <f aca="false">IF(ISERROR(1-(Z1066/AA1066)),"-",1-(Z1066/AA1066))</f>
        <v>-</v>
      </c>
      <c r="AC1066" s="59" t="str">
        <f aca="false">IF(ISERROR(AA1066/T1066),"-",AA1066/T1066)</f>
        <v>-</v>
      </c>
      <c r="AD1066" s="60" t="str">
        <f aca="false">IF(ISERROR(AA1066/T1066),"-",AA1066/T1066)</f>
        <v>-</v>
      </c>
      <c r="AE1066" s="60" t="n">
        <v>0.95</v>
      </c>
      <c r="AF1066" s="60" t="n">
        <v>0.85</v>
      </c>
      <c r="AG1066" s="61"/>
      <c r="AH1066" s="1"/>
      <c r="AI1066" s="1"/>
      <c r="AJ1066" s="1"/>
      <c r="AK1066" s="1"/>
    </row>
    <row r="1067" customFormat="false" ht="14.25" hidden="false" customHeight="true" outlineLevel="0" collapsed="false">
      <c r="A1067" s="1"/>
      <c r="B1067" s="68" t="s">
        <v>52</v>
      </c>
      <c r="C1067" s="67" t="n">
        <v>46350</v>
      </c>
      <c r="D1067" s="1"/>
      <c r="E1067" s="24" t="n">
        <f aca="false">+E1066-F1066</f>
        <v>0</v>
      </c>
      <c r="F1067" s="24"/>
      <c r="G1067" s="58" t="str">
        <f aca="false">IF(ISERR(F1067/E1067),"-",F1067/E1067)</f>
        <v>-</v>
      </c>
      <c r="H1067" s="24"/>
      <c r="I1067" s="24"/>
      <c r="J1067" s="24"/>
      <c r="K1067" s="24"/>
      <c r="L1067" s="24" t="n">
        <f aca="false">SUM(H1067:K1067)</f>
        <v>0</v>
      </c>
      <c r="M1067" s="58" t="str">
        <f aca="false">IF(ISERROR(1-(K1067/L1067)),"-",1-(K1067/L1067))</f>
        <v>-</v>
      </c>
      <c r="N1067" s="59" t="str">
        <f aca="false">IF(ISERROR(L1067/E1067),"-",L1067/E1067)</f>
        <v>-</v>
      </c>
      <c r="O1067" s="60" t="str">
        <f aca="false">IF(ISERROR(L1067/E1067),"-",L1067/E1067)</f>
        <v>-</v>
      </c>
      <c r="P1067" s="60" t="n">
        <v>0.950000000000163</v>
      </c>
      <c r="Q1067" s="60" t="n">
        <v>0.850000000000082</v>
      </c>
      <c r="R1067" s="61"/>
      <c r="S1067" s="1"/>
      <c r="T1067" s="24" t="n">
        <f aca="false">+T1066-U1066</f>
        <v>0</v>
      </c>
      <c r="U1067" s="24"/>
      <c r="V1067" s="58" t="str">
        <f aca="false">IF(ISERR(U1067/T1067),"-",U1067/T1067)</f>
        <v>-</v>
      </c>
      <c r="W1067" s="24"/>
      <c r="X1067" s="24"/>
      <c r="Y1067" s="24"/>
      <c r="Z1067" s="24"/>
      <c r="AA1067" s="24" t="n">
        <f aca="false">SUM(W1067:Z1067)</f>
        <v>0</v>
      </c>
      <c r="AB1067" s="58" t="str">
        <f aca="false">IF(ISERROR(1-(Z1067/AA1067)),"-",1-(Z1067/AA1067))</f>
        <v>-</v>
      </c>
      <c r="AC1067" s="59" t="str">
        <f aca="false">IF(ISERROR(AA1067/T1067),"-",AA1067/T1067)</f>
        <v>-</v>
      </c>
      <c r="AD1067" s="60" t="str">
        <f aca="false">IF(ISERROR(AA1067/T1067),"-",AA1067/T1067)</f>
        <v>-</v>
      </c>
      <c r="AE1067" s="60" t="n">
        <v>0.95</v>
      </c>
      <c r="AF1067" s="60" t="n">
        <v>0.85</v>
      </c>
      <c r="AG1067" s="61"/>
      <c r="AH1067" s="1"/>
      <c r="AI1067" s="1"/>
      <c r="AJ1067" s="1"/>
      <c r="AK1067" s="1"/>
    </row>
    <row r="1068" customFormat="false" ht="14.25" hidden="false" customHeight="true" outlineLevel="0" collapsed="false">
      <c r="A1068" s="1"/>
      <c r="B1068" s="68" t="s">
        <v>52</v>
      </c>
      <c r="C1068" s="67" t="n">
        <v>46351</v>
      </c>
      <c r="D1068" s="1"/>
      <c r="E1068" s="24" t="n">
        <f aca="false">+E1067-F1067</f>
        <v>0</v>
      </c>
      <c r="F1068" s="24"/>
      <c r="G1068" s="58" t="str">
        <f aca="false">IF(ISERR(F1068/E1068),"-",F1068/E1068)</f>
        <v>-</v>
      </c>
      <c r="H1068" s="24"/>
      <c r="I1068" s="24"/>
      <c r="J1068" s="24"/>
      <c r="K1068" s="24"/>
      <c r="L1068" s="24" t="n">
        <f aca="false">SUM(H1068:K1068)</f>
        <v>0</v>
      </c>
      <c r="M1068" s="58" t="str">
        <f aca="false">IF(ISERROR(1-(K1068/L1068)),"-",1-(K1068/L1068))</f>
        <v>-</v>
      </c>
      <c r="N1068" s="59" t="str">
        <f aca="false">IF(ISERROR(L1068/E1068),"-",L1068/E1068)</f>
        <v>-</v>
      </c>
      <c r="O1068" s="60" t="str">
        <f aca="false">IF(ISERROR(L1068/E1068),"-",L1068/E1068)</f>
        <v>-</v>
      </c>
      <c r="P1068" s="60" t="n">
        <v>0.950000000000163</v>
      </c>
      <c r="Q1068" s="60" t="n">
        <v>0.850000000000082</v>
      </c>
      <c r="R1068" s="61"/>
      <c r="S1068" s="1"/>
      <c r="T1068" s="24" t="n">
        <f aca="false">+T1067-U1067</f>
        <v>0</v>
      </c>
      <c r="U1068" s="24"/>
      <c r="V1068" s="58" t="str">
        <f aca="false">IF(ISERR(U1068/T1068),"-",U1068/T1068)</f>
        <v>-</v>
      </c>
      <c r="W1068" s="24"/>
      <c r="X1068" s="24"/>
      <c r="Y1068" s="24"/>
      <c r="Z1068" s="24"/>
      <c r="AA1068" s="24" t="n">
        <f aca="false">SUM(W1068:Z1068)</f>
        <v>0</v>
      </c>
      <c r="AB1068" s="58" t="str">
        <f aca="false">IF(ISERROR(1-(Z1068/AA1068)),"-",1-(Z1068/AA1068))</f>
        <v>-</v>
      </c>
      <c r="AC1068" s="59" t="str">
        <f aca="false">IF(ISERROR(AA1068/T1068),"-",AA1068/T1068)</f>
        <v>-</v>
      </c>
      <c r="AD1068" s="60" t="str">
        <f aca="false">IF(ISERROR(AA1068/T1068),"-",AA1068/T1068)</f>
        <v>-</v>
      </c>
      <c r="AE1068" s="60" t="n">
        <v>0.95</v>
      </c>
      <c r="AF1068" s="60" t="n">
        <v>0.85</v>
      </c>
      <c r="AG1068" s="61"/>
      <c r="AH1068" s="1"/>
      <c r="AI1068" s="1"/>
      <c r="AJ1068" s="1"/>
      <c r="AK1068" s="1"/>
    </row>
    <row r="1069" customFormat="false" ht="14.25" hidden="false" customHeight="true" outlineLevel="0" collapsed="false">
      <c r="A1069" s="1"/>
      <c r="B1069" s="68" t="s">
        <v>52</v>
      </c>
      <c r="C1069" s="67" t="n">
        <v>46352</v>
      </c>
      <c r="D1069" s="1"/>
      <c r="E1069" s="24" t="n">
        <f aca="false">+E1068-F1068</f>
        <v>0</v>
      </c>
      <c r="F1069" s="24"/>
      <c r="G1069" s="58" t="str">
        <f aca="false">IF(ISERR(F1069/E1069),"-",F1069/E1069)</f>
        <v>-</v>
      </c>
      <c r="H1069" s="24"/>
      <c r="I1069" s="24"/>
      <c r="J1069" s="24"/>
      <c r="K1069" s="24"/>
      <c r="L1069" s="24" t="n">
        <f aca="false">SUM(H1069:K1069)</f>
        <v>0</v>
      </c>
      <c r="M1069" s="58" t="str">
        <f aca="false">IF(ISERROR(1-(K1069/L1069)),"-",1-(K1069/L1069))</f>
        <v>-</v>
      </c>
      <c r="N1069" s="59" t="str">
        <f aca="false">IF(ISERROR(L1069/E1069),"-",L1069/E1069)</f>
        <v>-</v>
      </c>
      <c r="O1069" s="60" t="str">
        <f aca="false">IF(ISERROR(L1069/E1069),"-",L1069/E1069)</f>
        <v>-</v>
      </c>
      <c r="P1069" s="60" t="n">
        <v>0.950000000000163</v>
      </c>
      <c r="Q1069" s="60" t="n">
        <v>0.850000000000082</v>
      </c>
      <c r="R1069" s="61"/>
      <c r="S1069" s="1"/>
      <c r="T1069" s="24" t="n">
        <f aca="false">+T1068-U1068</f>
        <v>0</v>
      </c>
      <c r="U1069" s="24"/>
      <c r="V1069" s="58" t="str">
        <f aca="false">IF(ISERR(U1069/T1069),"-",U1069/T1069)</f>
        <v>-</v>
      </c>
      <c r="W1069" s="24"/>
      <c r="X1069" s="24"/>
      <c r="Y1069" s="24"/>
      <c r="Z1069" s="24"/>
      <c r="AA1069" s="24" t="n">
        <f aca="false">SUM(W1069:Z1069)</f>
        <v>0</v>
      </c>
      <c r="AB1069" s="58" t="str">
        <f aca="false">IF(ISERROR(1-(Z1069/AA1069)),"-",1-(Z1069/AA1069))</f>
        <v>-</v>
      </c>
      <c r="AC1069" s="59" t="str">
        <f aca="false">IF(ISERROR(AA1069/T1069),"-",AA1069/T1069)</f>
        <v>-</v>
      </c>
      <c r="AD1069" s="60" t="str">
        <f aca="false">IF(ISERROR(AA1069/T1069),"-",AA1069/T1069)</f>
        <v>-</v>
      </c>
      <c r="AE1069" s="60" t="n">
        <v>0.95</v>
      </c>
      <c r="AF1069" s="60" t="n">
        <v>0.85</v>
      </c>
      <c r="AG1069" s="61"/>
      <c r="AH1069" s="1"/>
      <c r="AI1069" s="1"/>
      <c r="AJ1069" s="1"/>
      <c r="AK1069" s="1"/>
    </row>
    <row r="1070" customFormat="false" ht="14.25" hidden="false" customHeight="true" outlineLevel="0" collapsed="false">
      <c r="A1070" s="1"/>
      <c r="B1070" s="68" t="s">
        <v>52</v>
      </c>
      <c r="C1070" s="67" t="n">
        <v>46353</v>
      </c>
      <c r="D1070" s="1"/>
      <c r="E1070" s="24" t="n">
        <f aca="false">+E1069-F1069</f>
        <v>0</v>
      </c>
      <c r="F1070" s="24"/>
      <c r="G1070" s="58" t="str">
        <f aca="false">IF(ISERR(F1070/E1070),"-",F1070/E1070)</f>
        <v>-</v>
      </c>
      <c r="H1070" s="24"/>
      <c r="I1070" s="24"/>
      <c r="J1070" s="24"/>
      <c r="K1070" s="24"/>
      <c r="L1070" s="24" t="n">
        <f aca="false">SUM(H1070:K1070)</f>
        <v>0</v>
      </c>
      <c r="M1070" s="58" t="str">
        <f aca="false">IF(ISERROR(1-(K1070/L1070)),"-",1-(K1070/L1070))</f>
        <v>-</v>
      </c>
      <c r="N1070" s="59" t="str">
        <f aca="false">IF(ISERROR(L1070/E1070),"-",L1070/E1070)</f>
        <v>-</v>
      </c>
      <c r="O1070" s="60" t="str">
        <f aca="false">IF(ISERROR(L1070/E1070),"-",L1070/E1070)</f>
        <v>-</v>
      </c>
      <c r="P1070" s="60" t="n">
        <v>0.950000000000164</v>
      </c>
      <c r="Q1070" s="60" t="n">
        <v>0.850000000000082</v>
      </c>
      <c r="R1070" s="61"/>
      <c r="S1070" s="1"/>
      <c r="T1070" s="24" t="n">
        <f aca="false">+T1069-U1069</f>
        <v>0</v>
      </c>
      <c r="U1070" s="24"/>
      <c r="V1070" s="58" t="str">
        <f aca="false">IF(ISERR(U1070/T1070),"-",U1070/T1070)</f>
        <v>-</v>
      </c>
      <c r="W1070" s="24"/>
      <c r="X1070" s="24"/>
      <c r="Y1070" s="24"/>
      <c r="Z1070" s="24"/>
      <c r="AA1070" s="24" t="n">
        <f aca="false">SUM(W1070:Z1070)</f>
        <v>0</v>
      </c>
      <c r="AB1070" s="58" t="str">
        <f aca="false">IF(ISERROR(1-(Z1070/AA1070)),"-",1-(Z1070/AA1070))</f>
        <v>-</v>
      </c>
      <c r="AC1070" s="59" t="str">
        <f aca="false">IF(ISERROR(AA1070/T1070),"-",AA1070/T1070)</f>
        <v>-</v>
      </c>
      <c r="AD1070" s="60" t="str">
        <f aca="false">IF(ISERROR(AA1070/T1070),"-",AA1070/T1070)</f>
        <v>-</v>
      </c>
      <c r="AE1070" s="60" t="n">
        <v>0.95</v>
      </c>
      <c r="AF1070" s="60" t="n">
        <v>0.85</v>
      </c>
      <c r="AG1070" s="61"/>
      <c r="AH1070" s="1"/>
      <c r="AI1070" s="1"/>
      <c r="AJ1070" s="1"/>
      <c r="AK1070" s="1"/>
    </row>
    <row r="1071" customFormat="false" ht="14.25" hidden="false" customHeight="true" outlineLevel="0" collapsed="false">
      <c r="A1071" s="1"/>
      <c r="B1071" s="68" t="s">
        <v>52</v>
      </c>
      <c r="C1071" s="67" t="n">
        <v>46354</v>
      </c>
      <c r="D1071" s="1"/>
      <c r="E1071" s="24" t="n">
        <f aca="false">+E1070-F1070</f>
        <v>0</v>
      </c>
      <c r="F1071" s="24"/>
      <c r="G1071" s="58" t="str">
        <f aca="false">IF(ISERR(F1071/E1071),"-",F1071/E1071)</f>
        <v>-</v>
      </c>
      <c r="H1071" s="24"/>
      <c r="I1071" s="24"/>
      <c r="J1071" s="24"/>
      <c r="K1071" s="24"/>
      <c r="L1071" s="24" t="n">
        <f aca="false">SUM(H1071:K1071)</f>
        <v>0</v>
      </c>
      <c r="M1071" s="58" t="str">
        <f aca="false">IF(ISERROR(1-(K1071/L1071)),"-",1-(K1071/L1071))</f>
        <v>-</v>
      </c>
      <c r="N1071" s="59" t="str">
        <f aca="false">IF(ISERROR(L1071/E1071),"-",L1071/E1071)</f>
        <v>-</v>
      </c>
      <c r="O1071" s="60" t="str">
        <f aca="false">IF(ISERROR(L1071/E1071),"-",L1071/E1071)</f>
        <v>-</v>
      </c>
      <c r="P1071" s="60" t="n">
        <v>0.950000000000164</v>
      </c>
      <c r="Q1071" s="60" t="n">
        <v>0.850000000000082</v>
      </c>
      <c r="R1071" s="61"/>
      <c r="S1071" s="1"/>
      <c r="T1071" s="24" t="n">
        <f aca="false">+T1070-U1070</f>
        <v>0</v>
      </c>
      <c r="U1071" s="24"/>
      <c r="V1071" s="58" t="str">
        <f aca="false">IF(ISERR(U1071/T1071),"-",U1071/T1071)</f>
        <v>-</v>
      </c>
      <c r="W1071" s="24"/>
      <c r="X1071" s="24"/>
      <c r="Y1071" s="24"/>
      <c r="Z1071" s="24"/>
      <c r="AA1071" s="24" t="n">
        <f aca="false">SUM(W1071:Z1071)</f>
        <v>0</v>
      </c>
      <c r="AB1071" s="58" t="str">
        <f aca="false">IF(ISERROR(1-(Z1071/AA1071)),"-",1-(Z1071/AA1071))</f>
        <v>-</v>
      </c>
      <c r="AC1071" s="59" t="str">
        <f aca="false">IF(ISERROR(AA1071/T1071),"-",AA1071/T1071)</f>
        <v>-</v>
      </c>
      <c r="AD1071" s="60" t="str">
        <f aca="false">IF(ISERROR(AA1071/T1071),"-",AA1071/T1071)</f>
        <v>-</v>
      </c>
      <c r="AE1071" s="60" t="n">
        <v>0.95</v>
      </c>
      <c r="AF1071" s="60" t="n">
        <v>0.85</v>
      </c>
      <c r="AG1071" s="61"/>
      <c r="AH1071" s="1"/>
      <c r="AI1071" s="1"/>
      <c r="AJ1071" s="1"/>
      <c r="AK1071" s="1"/>
    </row>
    <row r="1072" customFormat="false" ht="14.25" hidden="false" customHeight="true" outlineLevel="0" collapsed="false">
      <c r="A1072" s="1"/>
      <c r="B1072" s="68" t="s">
        <v>52</v>
      </c>
      <c r="C1072" s="67" t="n">
        <v>46355</v>
      </c>
      <c r="D1072" s="1"/>
      <c r="E1072" s="24" t="n">
        <f aca="false">+E1071-F1071</f>
        <v>0</v>
      </c>
      <c r="F1072" s="24"/>
      <c r="G1072" s="58" t="str">
        <f aca="false">IF(ISERR(F1072/E1072),"-",F1072/E1072)</f>
        <v>-</v>
      </c>
      <c r="H1072" s="24"/>
      <c r="I1072" s="24"/>
      <c r="J1072" s="24"/>
      <c r="K1072" s="24"/>
      <c r="L1072" s="24" t="n">
        <f aca="false">SUM(H1072:K1072)</f>
        <v>0</v>
      </c>
      <c r="M1072" s="58" t="str">
        <f aca="false">IF(ISERROR(1-(K1072/L1072)),"-",1-(K1072/L1072))</f>
        <v>-</v>
      </c>
      <c r="N1072" s="59" t="str">
        <f aca="false">IF(ISERROR(L1072/E1072),"-",L1072/E1072)</f>
        <v>-</v>
      </c>
      <c r="O1072" s="60" t="str">
        <f aca="false">IF(ISERROR(L1072/E1072),"-",L1072/E1072)</f>
        <v>-</v>
      </c>
      <c r="P1072" s="60" t="n">
        <v>0.950000000000164</v>
      </c>
      <c r="Q1072" s="60" t="n">
        <v>0.850000000000082</v>
      </c>
      <c r="R1072" s="61"/>
      <c r="S1072" s="1"/>
      <c r="T1072" s="24" t="n">
        <f aca="false">+T1071-U1071</f>
        <v>0</v>
      </c>
      <c r="U1072" s="24"/>
      <c r="V1072" s="58" t="str">
        <f aca="false">IF(ISERR(U1072/T1072),"-",U1072/T1072)</f>
        <v>-</v>
      </c>
      <c r="W1072" s="24"/>
      <c r="X1072" s="24"/>
      <c r="Y1072" s="24"/>
      <c r="Z1072" s="24"/>
      <c r="AA1072" s="24" t="n">
        <f aca="false">SUM(W1072:Z1072)</f>
        <v>0</v>
      </c>
      <c r="AB1072" s="58" t="str">
        <f aca="false">IF(ISERROR(1-(Z1072/AA1072)),"-",1-(Z1072/AA1072))</f>
        <v>-</v>
      </c>
      <c r="AC1072" s="59" t="str">
        <f aca="false">IF(ISERROR(AA1072/T1072),"-",AA1072/T1072)</f>
        <v>-</v>
      </c>
      <c r="AD1072" s="60" t="str">
        <f aca="false">IF(ISERROR(AA1072/T1072),"-",AA1072/T1072)</f>
        <v>-</v>
      </c>
      <c r="AE1072" s="60" t="n">
        <v>0.95</v>
      </c>
      <c r="AF1072" s="60" t="n">
        <v>0.85</v>
      </c>
      <c r="AG1072" s="61"/>
      <c r="AH1072" s="1"/>
      <c r="AI1072" s="1"/>
      <c r="AJ1072" s="1"/>
      <c r="AK1072" s="1"/>
    </row>
    <row r="1073" customFormat="false" ht="14.25" hidden="false" customHeight="true" outlineLevel="0" collapsed="false">
      <c r="A1073" s="1"/>
      <c r="B1073" s="68" t="s">
        <v>52</v>
      </c>
      <c r="C1073" s="67" t="n">
        <v>46356</v>
      </c>
      <c r="D1073" s="1"/>
      <c r="E1073" s="24" t="n">
        <f aca="false">+E1072-F1072</f>
        <v>0</v>
      </c>
      <c r="F1073" s="24"/>
      <c r="G1073" s="58" t="str">
        <f aca="false">IF(ISERR(F1073/E1073),"-",F1073/E1073)</f>
        <v>-</v>
      </c>
      <c r="H1073" s="24"/>
      <c r="I1073" s="24"/>
      <c r="J1073" s="24"/>
      <c r="K1073" s="24"/>
      <c r="L1073" s="24" t="n">
        <f aca="false">SUM(H1073:K1073)</f>
        <v>0</v>
      </c>
      <c r="M1073" s="58" t="str">
        <f aca="false">IF(ISERROR(1-(K1073/L1073)),"-",1-(K1073/L1073))</f>
        <v>-</v>
      </c>
      <c r="N1073" s="59" t="str">
        <f aca="false">IF(ISERROR(L1073/E1073),"-",L1073/E1073)</f>
        <v>-</v>
      </c>
      <c r="O1073" s="60" t="str">
        <f aca="false">IF(ISERROR(L1073/E1073),"-",L1073/E1073)</f>
        <v>-</v>
      </c>
      <c r="P1073" s="60" t="n">
        <v>0.950000000000164</v>
      </c>
      <c r="Q1073" s="60" t="n">
        <v>0.850000000000082</v>
      </c>
      <c r="R1073" s="61"/>
      <c r="S1073" s="1"/>
      <c r="T1073" s="24" t="n">
        <f aca="false">+T1072-U1072</f>
        <v>0</v>
      </c>
      <c r="U1073" s="24"/>
      <c r="V1073" s="58" t="str">
        <f aca="false">IF(ISERR(U1073/T1073),"-",U1073/T1073)</f>
        <v>-</v>
      </c>
      <c r="W1073" s="24"/>
      <c r="X1073" s="24"/>
      <c r="Y1073" s="24"/>
      <c r="Z1073" s="24"/>
      <c r="AA1073" s="24" t="n">
        <f aca="false">SUM(W1073:Z1073)</f>
        <v>0</v>
      </c>
      <c r="AB1073" s="58" t="str">
        <f aca="false">IF(ISERROR(1-(Z1073/AA1073)),"-",1-(Z1073/AA1073))</f>
        <v>-</v>
      </c>
      <c r="AC1073" s="59" t="str">
        <f aca="false">IF(ISERROR(AA1073/T1073),"-",AA1073/T1073)</f>
        <v>-</v>
      </c>
      <c r="AD1073" s="60" t="str">
        <f aca="false">IF(ISERROR(AA1073/T1073),"-",AA1073/T1073)</f>
        <v>-</v>
      </c>
      <c r="AE1073" s="60" t="n">
        <v>0.95</v>
      </c>
      <c r="AF1073" s="60" t="n">
        <v>0.85</v>
      </c>
      <c r="AG1073" s="61"/>
      <c r="AH1073" s="1"/>
      <c r="AI1073" s="1"/>
      <c r="AJ1073" s="1"/>
      <c r="AK1073" s="1"/>
    </row>
    <row r="1074" customFormat="false" ht="14.25" hidden="false" customHeight="true" outlineLevel="0" collapsed="false">
      <c r="A1074" s="1"/>
      <c r="B1074" s="68" t="s">
        <v>53</v>
      </c>
      <c r="C1074" s="67" t="n">
        <v>46357</v>
      </c>
      <c r="D1074" s="1"/>
      <c r="E1074" s="24" t="n">
        <f aca="false">+E1073-F1073</f>
        <v>0</v>
      </c>
      <c r="F1074" s="24"/>
      <c r="G1074" s="58" t="str">
        <f aca="false">IF(ISERR(F1074/E1074),"-",F1074/E1074)</f>
        <v>-</v>
      </c>
      <c r="H1074" s="24"/>
      <c r="I1074" s="24"/>
      <c r="J1074" s="24"/>
      <c r="K1074" s="24"/>
      <c r="L1074" s="24" t="n">
        <f aca="false">SUM(H1074:K1074)</f>
        <v>0</v>
      </c>
      <c r="M1074" s="58" t="str">
        <f aca="false">IF(ISERROR(1-(K1074/L1074)),"-",1-(K1074/L1074))</f>
        <v>-</v>
      </c>
      <c r="N1074" s="59" t="str">
        <f aca="false">IF(ISERROR(L1074/E1074),"-",L1074/E1074)</f>
        <v>-</v>
      </c>
      <c r="O1074" s="60" t="str">
        <f aca="false">IF(ISERROR(L1074/E1074),"-",L1074/E1074)</f>
        <v>-</v>
      </c>
      <c r="P1074" s="60" t="n">
        <v>0.950000000000164</v>
      </c>
      <c r="Q1074" s="60" t="n">
        <v>0.850000000000082</v>
      </c>
      <c r="R1074" s="61"/>
      <c r="S1074" s="1"/>
      <c r="T1074" s="24" t="n">
        <f aca="false">+T1073-U1073</f>
        <v>0</v>
      </c>
      <c r="U1074" s="24"/>
      <c r="V1074" s="58" t="str">
        <f aca="false">IF(ISERR(U1074/T1074),"-",U1074/T1074)</f>
        <v>-</v>
      </c>
      <c r="W1074" s="24"/>
      <c r="X1074" s="24"/>
      <c r="Y1074" s="24"/>
      <c r="Z1074" s="24"/>
      <c r="AA1074" s="24" t="n">
        <f aca="false">SUM(W1074:Z1074)</f>
        <v>0</v>
      </c>
      <c r="AB1074" s="58" t="str">
        <f aca="false">IF(ISERROR(1-(Z1074/AA1074)),"-",1-(Z1074/AA1074))</f>
        <v>-</v>
      </c>
      <c r="AC1074" s="59" t="str">
        <f aca="false">IF(ISERROR(AA1074/T1074),"-",AA1074/T1074)</f>
        <v>-</v>
      </c>
      <c r="AD1074" s="60" t="str">
        <f aca="false">IF(ISERROR(AA1074/T1074),"-",AA1074/T1074)</f>
        <v>-</v>
      </c>
      <c r="AE1074" s="60" t="n">
        <v>0.95</v>
      </c>
      <c r="AF1074" s="60" t="n">
        <v>0.85</v>
      </c>
      <c r="AG1074" s="61"/>
      <c r="AH1074" s="1"/>
      <c r="AI1074" s="1"/>
      <c r="AJ1074" s="1"/>
      <c r="AK1074" s="1"/>
    </row>
    <row r="1075" customFormat="false" ht="14.25" hidden="false" customHeight="true" outlineLevel="0" collapsed="false">
      <c r="A1075" s="1"/>
      <c r="B1075" s="68" t="s">
        <v>53</v>
      </c>
      <c r="C1075" s="67" t="n">
        <v>46358</v>
      </c>
      <c r="D1075" s="1"/>
      <c r="E1075" s="24" t="n">
        <f aca="false">+E1074-F1074</f>
        <v>0</v>
      </c>
      <c r="F1075" s="24"/>
      <c r="G1075" s="58" t="str">
        <f aca="false">IF(ISERR(F1075/E1075),"-",F1075/E1075)</f>
        <v>-</v>
      </c>
      <c r="H1075" s="24"/>
      <c r="I1075" s="24"/>
      <c r="J1075" s="24"/>
      <c r="K1075" s="24"/>
      <c r="L1075" s="24" t="n">
        <f aca="false">SUM(H1075:K1075)</f>
        <v>0</v>
      </c>
      <c r="M1075" s="58" t="str">
        <f aca="false">IF(ISERROR(1-(K1075/L1075)),"-",1-(K1075/L1075))</f>
        <v>-</v>
      </c>
      <c r="N1075" s="59" t="str">
        <f aca="false">IF(ISERROR(L1075/E1075),"-",L1075/E1075)</f>
        <v>-</v>
      </c>
      <c r="O1075" s="60" t="str">
        <f aca="false">IF(ISERROR(L1075/E1075),"-",L1075/E1075)</f>
        <v>-</v>
      </c>
      <c r="P1075" s="60" t="n">
        <v>0.950000000000164</v>
      </c>
      <c r="Q1075" s="60" t="n">
        <v>0.850000000000082</v>
      </c>
      <c r="R1075" s="61"/>
      <c r="S1075" s="1"/>
      <c r="T1075" s="24" t="n">
        <f aca="false">+T1074-U1074</f>
        <v>0</v>
      </c>
      <c r="U1075" s="24"/>
      <c r="V1075" s="58" t="str">
        <f aca="false">IF(ISERR(U1075/T1075),"-",U1075/T1075)</f>
        <v>-</v>
      </c>
      <c r="W1075" s="24"/>
      <c r="X1075" s="24"/>
      <c r="Y1075" s="24"/>
      <c r="Z1075" s="24"/>
      <c r="AA1075" s="24" t="n">
        <f aca="false">SUM(W1075:Z1075)</f>
        <v>0</v>
      </c>
      <c r="AB1075" s="58" t="str">
        <f aca="false">IF(ISERROR(1-(Z1075/AA1075)),"-",1-(Z1075/AA1075))</f>
        <v>-</v>
      </c>
      <c r="AC1075" s="59" t="str">
        <f aca="false">IF(ISERROR(AA1075/T1075),"-",AA1075/T1075)</f>
        <v>-</v>
      </c>
      <c r="AD1075" s="60" t="str">
        <f aca="false">IF(ISERROR(AA1075/T1075),"-",AA1075/T1075)</f>
        <v>-</v>
      </c>
      <c r="AE1075" s="60" t="n">
        <v>0.95</v>
      </c>
      <c r="AF1075" s="60" t="n">
        <v>0.85</v>
      </c>
      <c r="AG1075" s="61"/>
      <c r="AH1075" s="1"/>
      <c r="AI1075" s="1"/>
      <c r="AJ1075" s="1"/>
      <c r="AK1075" s="1"/>
    </row>
    <row r="1076" customFormat="false" ht="14.25" hidden="false" customHeight="true" outlineLevel="0" collapsed="false">
      <c r="A1076" s="1"/>
      <c r="B1076" s="68" t="s">
        <v>53</v>
      </c>
      <c r="C1076" s="67" t="n">
        <v>46359</v>
      </c>
      <c r="D1076" s="1"/>
      <c r="E1076" s="24" t="n">
        <f aca="false">+E1075-F1075</f>
        <v>0</v>
      </c>
      <c r="F1076" s="24"/>
      <c r="G1076" s="58" t="str">
        <f aca="false">IF(ISERR(F1076/E1076),"-",F1076/E1076)</f>
        <v>-</v>
      </c>
      <c r="H1076" s="24"/>
      <c r="I1076" s="24"/>
      <c r="J1076" s="24"/>
      <c r="K1076" s="24"/>
      <c r="L1076" s="24" t="n">
        <f aca="false">SUM(H1076:K1076)</f>
        <v>0</v>
      </c>
      <c r="M1076" s="58" t="str">
        <f aca="false">IF(ISERROR(1-(K1076/L1076)),"-",1-(K1076/L1076))</f>
        <v>-</v>
      </c>
      <c r="N1076" s="59" t="str">
        <f aca="false">IF(ISERROR(L1076/E1076),"-",L1076/E1076)</f>
        <v>-</v>
      </c>
      <c r="O1076" s="60" t="str">
        <f aca="false">IF(ISERROR(L1076/E1076),"-",L1076/E1076)</f>
        <v>-</v>
      </c>
      <c r="P1076" s="60" t="n">
        <v>0.950000000000164</v>
      </c>
      <c r="Q1076" s="60" t="n">
        <v>0.850000000000082</v>
      </c>
      <c r="R1076" s="61"/>
      <c r="S1076" s="1"/>
      <c r="T1076" s="24" t="n">
        <f aca="false">+T1075-U1075</f>
        <v>0</v>
      </c>
      <c r="U1076" s="24"/>
      <c r="V1076" s="58" t="str">
        <f aca="false">IF(ISERR(U1076/T1076),"-",U1076/T1076)</f>
        <v>-</v>
      </c>
      <c r="W1076" s="24"/>
      <c r="X1076" s="24"/>
      <c r="Y1076" s="24"/>
      <c r="Z1076" s="24"/>
      <c r="AA1076" s="24" t="n">
        <f aca="false">SUM(W1076:Z1076)</f>
        <v>0</v>
      </c>
      <c r="AB1076" s="58" t="str">
        <f aca="false">IF(ISERROR(1-(Z1076/AA1076)),"-",1-(Z1076/AA1076))</f>
        <v>-</v>
      </c>
      <c r="AC1076" s="59" t="str">
        <f aca="false">IF(ISERROR(AA1076/T1076),"-",AA1076/T1076)</f>
        <v>-</v>
      </c>
      <c r="AD1076" s="60" t="str">
        <f aca="false">IF(ISERROR(AA1076/T1076),"-",AA1076/T1076)</f>
        <v>-</v>
      </c>
      <c r="AE1076" s="60" t="n">
        <v>0.95</v>
      </c>
      <c r="AF1076" s="60" t="n">
        <v>0.85</v>
      </c>
      <c r="AG1076" s="61"/>
      <c r="AH1076" s="1"/>
      <c r="AI1076" s="1"/>
      <c r="AJ1076" s="1"/>
      <c r="AK1076" s="1"/>
    </row>
    <row r="1077" customFormat="false" ht="14.25" hidden="false" customHeight="true" outlineLevel="0" collapsed="false">
      <c r="A1077" s="1"/>
      <c r="B1077" s="68" t="s">
        <v>53</v>
      </c>
      <c r="C1077" s="67" t="n">
        <v>46360</v>
      </c>
      <c r="D1077" s="1"/>
      <c r="E1077" s="24" t="n">
        <f aca="false">+E1076-F1076</f>
        <v>0</v>
      </c>
      <c r="F1077" s="24"/>
      <c r="G1077" s="58" t="str">
        <f aca="false">IF(ISERR(F1077/E1077),"-",F1077/E1077)</f>
        <v>-</v>
      </c>
      <c r="H1077" s="24"/>
      <c r="I1077" s="24"/>
      <c r="J1077" s="24"/>
      <c r="K1077" s="24"/>
      <c r="L1077" s="24" t="n">
        <f aca="false">SUM(H1077:K1077)</f>
        <v>0</v>
      </c>
      <c r="M1077" s="58" t="str">
        <f aca="false">IF(ISERROR(1-(K1077/L1077)),"-",1-(K1077/L1077))</f>
        <v>-</v>
      </c>
      <c r="N1077" s="59" t="str">
        <f aca="false">IF(ISERROR(L1077/E1077),"-",L1077/E1077)</f>
        <v>-</v>
      </c>
      <c r="O1077" s="60" t="str">
        <f aca="false">IF(ISERROR(L1077/E1077),"-",L1077/E1077)</f>
        <v>-</v>
      </c>
      <c r="P1077" s="60" t="n">
        <v>0.950000000000165</v>
      </c>
      <c r="Q1077" s="60" t="n">
        <v>0.850000000000082</v>
      </c>
      <c r="R1077" s="61"/>
      <c r="S1077" s="1"/>
      <c r="T1077" s="24" t="n">
        <f aca="false">+T1076-U1076</f>
        <v>0</v>
      </c>
      <c r="U1077" s="24"/>
      <c r="V1077" s="58" t="str">
        <f aca="false">IF(ISERR(U1077/T1077),"-",U1077/T1077)</f>
        <v>-</v>
      </c>
      <c r="W1077" s="24"/>
      <c r="X1077" s="24"/>
      <c r="Y1077" s="24"/>
      <c r="Z1077" s="24"/>
      <c r="AA1077" s="24" t="n">
        <f aca="false">SUM(W1077:Z1077)</f>
        <v>0</v>
      </c>
      <c r="AB1077" s="58" t="str">
        <f aca="false">IF(ISERROR(1-(Z1077/AA1077)),"-",1-(Z1077/AA1077))</f>
        <v>-</v>
      </c>
      <c r="AC1077" s="59" t="str">
        <f aca="false">IF(ISERROR(AA1077/T1077),"-",AA1077/T1077)</f>
        <v>-</v>
      </c>
      <c r="AD1077" s="60" t="str">
        <f aca="false">IF(ISERROR(AA1077/T1077),"-",AA1077/T1077)</f>
        <v>-</v>
      </c>
      <c r="AE1077" s="60" t="n">
        <v>0.95</v>
      </c>
      <c r="AF1077" s="60" t="n">
        <v>0.85</v>
      </c>
      <c r="AG1077" s="61"/>
      <c r="AH1077" s="1"/>
      <c r="AI1077" s="1"/>
      <c r="AJ1077" s="1"/>
      <c r="AK1077" s="1"/>
    </row>
    <row r="1078" customFormat="false" ht="14.25" hidden="false" customHeight="true" outlineLevel="0" collapsed="false">
      <c r="A1078" s="1"/>
      <c r="B1078" s="68" t="s">
        <v>53</v>
      </c>
      <c r="C1078" s="67" t="n">
        <v>46361</v>
      </c>
      <c r="D1078" s="1"/>
      <c r="E1078" s="24" t="n">
        <f aca="false">+E1077-F1077</f>
        <v>0</v>
      </c>
      <c r="F1078" s="24"/>
      <c r="G1078" s="58" t="str">
        <f aca="false">IF(ISERR(F1078/E1078),"-",F1078/E1078)</f>
        <v>-</v>
      </c>
      <c r="H1078" s="24"/>
      <c r="I1078" s="24"/>
      <c r="J1078" s="24"/>
      <c r="K1078" s="24"/>
      <c r="L1078" s="24" t="n">
        <f aca="false">SUM(H1078:K1078)</f>
        <v>0</v>
      </c>
      <c r="M1078" s="58" t="str">
        <f aca="false">IF(ISERROR(1-(K1078/L1078)),"-",1-(K1078/L1078))</f>
        <v>-</v>
      </c>
      <c r="N1078" s="59" t="str">
        <f aca="false">IF(ISERROR(L1078/E1078),"-",L1078/E1078)</f>
        <v>-</v>
      </c>
      <c r="O1078" s="60" t="str">
        <f aca="false">IF(ISERROR(L1078/E1078),"-",L1078/E1078)</f>
        <v>-</v>
      </c>
      <c r="P1078" s="60" t="n">
        <v>0.950000000000165</v>
      </c>
      <c r="Q1078" s="60" t="n">
        <v>0.850000000000082</v>
      </c>
      <c r="R1078" s="61"/>
      <c r="S1078" s="1"/>
      <c r="T1078" s="24" t="n">
        <f aca="false">+T1077-U1077</f>
        <v>0</v>
      </c>
      <c r="U1078" s="24"/>
      <c r="V1078" s="58" t="str">
        <f aca="false">IF(ISERR(U1078/T1078),"-",U1078/T1078)</f>
        <v>-</v>
      </c>
      <c r="W1078" s="24"/>
      <c r="X1078" s="24"/>
      <c r="Y1078" s="24"/>
      <c r="Z1078" s="24"/>
      <c r="AA1078" s="24" t="n">
        <f aca="false">SUM(W1078:Z1078)</f>
        <v>0</v>
      </c>
      <c r="AB1078" s="58" t="str">
        <f aca="false">IF(ISERROR(1-(Z1078/AA1078)),"-",1-(Z1078/AA1078))</f>
        <v>-</v>
      </c>
      <c r="AC1078" s="59" t="str">
        <f aca="false">IF(ISERROR(AA1078/T1078),"-",AA1078/T1078)</f>
        <v>-</v>
      </c>
      <c r="AD1078" s="60" t="str">
        <f aca="false">IF(ISERROR(AA1078/T1078),"-",AA1078/T1078)</f>
        <v>-</v>
      </c>
      <c r="AE1078" s="60" t="n">
        <v>0.95</v>
      </c>
      <c r="AF1078" s="60" t="n">
        <v>0.85</v>
      </c>
      <c r="AG1078" s="61"/>
      <c r="AH1078" s="1"/>
      <c r="AI1078" s="1"/>
      <c r="AJ1078" s="1"/>
      <c r="AK1078" s="1"/>
    </row>
    <row r="1079" customFormat="false" ht="14.25" hidden="false" customHeight="true" outlineLevel="0" collapsed="false">
      <c r="A1079" s="1"/>
      <c r="B1079" s="68" t="s">
        <v>53</v>
      </c>
      <c r="C1079" s="67" t="n">
        <v>46362</v>
      </c>
      <c r="D1079" s="1"/>
      <c r="E1079" s="24" t="n">
        <f aca="false">+E1078-F1078</f>
        <v>0</v>
      </c>
      <c r="F1079" s="24"/>
      <c r="G1079" s="58" t="str">
        <f aca="false">IF(ISERR(F1079/E1079),"-",F1079/E1079)</f>
        <v>-</v>
      </c>
      <c r="H1079" s="24"/>
      <c r="I1079" s="24"/>
      <c r="J1079" s="24"/>
      <c r="K1079" s="24"/>
      <c r="L1079" s="24" t="n">
        <f aca="false">SUM(H1079:K1079)</f>
        <v>0</v>
      </c>
      <c r="M1079" s="58" t="str">
        <f aca="false">IF(ISERROR(1-(K1079/L1079)),"-",1-(K1079/L1079))</f>
        <v>-</v>
      </c>
      <c r="N1079" s="59" t="str">
        <f aca="false">IF(ISERROR(L1079/E1079),"-",L1079/E1079)</f>
        <v>-</v>
      </c>
      <c r="O1079" s="60" t="str">
        <f aca="false">IF(ISERROR(L1079/E1079),"-",L1079/E1079)</f>
        <v>-</v>
      </c>
      <c r="P1079" s="60" t="n">
        <v>0.950000000000165</v>
      </c>
      <c r="Q1079" s="60" t="n">
        <v>0.850000000000083</v>
      </c>
      <c r="R1079" s="61"/>
      <c r="S1079" s="1"/>
      <c r="T1079" s="24" t="n">
        <f aca="false">+T1078-U1078</f>
        <v>0</v>
      </c>
      <c r="U1079" s="24"/>
      <c r="V1079" s="58" t="str">
        <f aca="false">IF(ISERR(U1079/T1079),"-",U1079/T1079)</f>
        <v>-</v>
      </c>
      <c r="W1079" s="24"/>
      <c r="X1079" s="24"/>
      <c r="Y1079" s="24"/>
      <c r="Z1079" s="24"/>
      <c r="AA1079" s="24" t="n">
        <f aca="false">SUM(W1079:Z1079)</f>
        <v>0</v>
      </c>
      <c r="AB1079" s="58" t="str">
        <f aca="false">IF(ISERROR(1-(Z1079/AA1079)),"-",1-(Z1079/AA1079))</f>
        <v>-</v>
      </c>
      <c r="AC1079" s="59" t="str">
        <f aca="false">IF(ISERROR(AA1079/T1079),"-",AA1079/T1079)</f>
        <v>-</v>
      </c>
      <c r="AD1079" s="60" t="str">
        <f aca="false">IF(ISERROR(AA1079/T1079),"-",AA1079/T1079)</f>
        <v>-</v>
      </c>
      <c r="AE1079" s="60" t="n">
        <v>0.95</v>
      </c>
      <c r="AF1079" s="60" t="n">
        <v>0.85</v>
      </c>
      <c r="AG1079" s="61"/>
      <c r="AH1079" s="1"/>
      <c r="AI1079" s="1"/>
      <c r="AJ1079" s="1"/>
      <c r="AK1079" s="1"/>
    </row>
    <row r="1080" customFormat="false" ht="14.25" hidden="false" customHeight="true" outlineLevel="0" collapsed="false">
      <c r="A1080" s="1"/>
      <c r="B1080" s="68" t="s">
        <v>53</v>
      </c>
      <c r="C1080" s="67" t="n">
        <v>46363</v>
      </c>
      <c r="D1080" s="1"/>
      <c r="E1080" s="24" t="n">
        <f aca="false">+E1079-F1079</f>
        <v>0</v>
      </c>
      <c r="F1080" s="24"/>
      <c r="G1080" s="58" t="str">
        <f aca="false">IF(ISERR(F1080/E1080),"-",F1080/E1080)</f>
        <v>-</v>
      </c>
      <c r="H1080" s="24"/>
      <c r="I1080" s="24"/>
      <c r="J1080" s="24"/>
      <c r="K1080" s="24"/>
      <c r="L1080" s="24" t="n">
        <f aca="false">SUM(H1080:K1080)</f>
        <v>0</v>
      </c>
      <c r="M1080" s="58" t="str">
        <f aca="false">IF(ISERROR(1-(K1080/L1080)),"-",1-(K1080/L1080))</f>
        <v>-</v>
      </c>
      <c r="N1080" s="59" t="str">
        <f aca="false">IF(ISERROR(L1080/E1080),"-",L1080/E1080)</f>
        <v>-</v>
      </c>
      <c r="O1080" s="60" t="str">
        <f aca="false">IF(ISERROR(L1080/E1080),"-",L1080/E1080)</f>
        <v>-</v>
      </c>
      <c r="P1080" s="60" t="n">
        <v>0.950000000000165</v>
      </c>
      <c r="Q1080" s="60" t="n">
        <v>0.850000000000083</v>
      </c>
      <c r="R1080" s="61"/>
      <c r="S1080" s="1"/>
      <c r="T1080" s="24" t="n">
        <f aca="false">+T1079-U1079</f>
        <v>0</v>
      </c>
      <c r="U1080" s="24"/>
      <c r="V1080" s="58" t="str">
        <f aca="false">IF(ISERR(U1080/T1080),"-",U1080/T1080)</f>
        <v>-</v>
      </c>
      <c r="W1080" s="24"/>
      <c r="X1080" s="24"/>
      <c r="Y1080" s="24"/>
      <c r="Z1080" s="24"/>
      <c r="AA1080" s="24" t="n">
        <f aca="false">SUM(W1080:Z1080)</f>
        <v>0</v>
      </c>
      <c r="AB1080" s="58" t="str">
        <f aca="false">IF(ISERROR(1-(Z1080/AA1080)),"-",1-(Z1080/AA1080))</f>
        <v>-</v>
      </c>
      <c r="AC1080" s="59" t="str">
        <f aca="false">IF(ISERROR(AA1080/T1080),"-",AA1080/T1080)</f>
        <v>-</v>
      </c>
      <c r="AD1080" s="60" t="str">
        <f aca="false">IF(ISERROR(AA1080/T1080),"-",AA1080/T1080)</f>
        <v>-</v>
      </c>
      <c r="AE1080" s="60" t="n">
        <v>0.95</v>
      </c>
      <c r="AF1080" s="60" t="n">
        <v>0.85</v>
      </c>
      <c r="AG1080" s="61"/>
      <c r="AH1080" s="1"/>
      <c r="AI1080" s="1"/>
      <c r="AJ1080" s="1"/>
      <c r="AK1080" s="1"/>
    </row>
    <row r="1081" customFormat="false" ht="14.25" hidden="false" customHeight="true" outlineLevel="0" collapsed="false">
      <c r="A1081" s="1"/>
      <c r="B1081" s="68" t="s">
        <v>53</v>
      </c>
      <c r="C1081" s="67" t="n">
        <v>46364</v>
      </c>
      <c r="D1081" s="1"/>
      <c r="E1081" s="24" t="n">
        <f aca="false">+E1080-F1080</f>
        <v>0</v>
      </c>
      <c r="F1081" s="24"/>
      <c r="G1081" s="58" t="str">
        <f aca="false">IF(ISERR(F1081/E1081),"-",F1081/E1081)</f>
        <v>-</v>
      </c>
      <c r="H1081" s="24"/>
      <c r="I1081" s="24"/>
      <c r="J1081" s="24"/>
      <c r="K1081" s="24"/>
      <c r="L1081" s="24" t="n">
        <f aca="false">SUM(H1081:K1081)</f>
        <v>0</v>
      </c>
      <c r="M1081" s="58" t="str">
        <f aca="false">IF(ISERROR(1-(K1081/L1081)),"-",1-(K1081/L1081))</f>
        <v>-</v>
      </c>
      <c r="N1081" s="59" t="str">
        <f aca="false">IF(ISERROR(L1081/E1081),"-",L1081/E1081)</f>
        <v>-</v>
      </c>
      <c r="O1081" s="60" t="str">
        <f aca="false">IF(ISERROR(L1081/E1081),"-",L1081/E1081)</f>
        <v>-</v>
      </c>
      <c r="P1081" s="60" t="n">
        <v>0.950000000000165</v>
      </c>
      <c r="Q1081" s="60" t="n">
        <v>0.850000000000083</v>
      </c>
      <c r="R1081" s="61"/>
      <c r="S1081" s="1"/>
      <c r="T1081" s="24" t="n">
        <f aca="false">+T1080-U1080</f>
        <v>0</v>
      </c>
      <c r="U1081" s="24"/>
      <c r="V1081" s="58" t="str">
        <f aca="false">IF(ISERR(U1081/T1081),"-",U1081/T1081)</f>
        <v>-</v>
      </c>
      <c r="W1081" s="24"/>
      <c r="X1081" s="24"/>
      <c r="Y1081" s="24"/>
      <c r="Z1081" s="24"/>
      <c r="AA1081" s="24" t="n">
        <f aca="false">SUM(W1081:Z1081)</f>
        <v>0</v>
      </c>
      <c r="AB1081" s="58" t="str">
        <f aca="false">IF(ISERROR(1-(Z1081/AA1081)),"-",1-(Z1081/AA1081))</f>
        <v>-</v>
      </c>
      <c r="AC1081" s="59" t="str">
        <f aca="false">IF(ISERROR(AA1081/T1081),"-",AA1081/T1081)</f>
        <v>-</v>
      </c>
      <c r="AD1081" s="60" t="str">
        <f aca="false">IF(ISERROR(AA1081/T1081),"-",AA1081/T1081)</f>
        <v>-</v>
      </c>
      <c r="AE1081" s="60" t="n">
        <v>0.95</v>
      </c>
      <c r="AF1081" s="60" t="n">
        <v>0.85</v>
      </c>
      <c r="AG1081" s="61"/>
      <c r="AH1081" s="1"/>
      <c r="AI1081" s="1"/>
      <c r="AJ1081" s="1"/>
      <c r="AK1081" s="1"/>
    </row>
    <row r="1082" customFormat="false" ht="14.25" hidden="false" customHeight="true" outlineLevel="0" collapsed="false">
      <c r="A1082" s="1"/>
      <c r="B1082" s="68" t="s">
        <v>53</v>
      </c>
      <c r="C1082" s="67" t="n">
        <v>46365</v>
      </c>
      <c r="D1082" s="1"/>
      <c r="E1082" s="24" t="n">
        <f aca="false">+E1081-F1081</f>
        <v>0</v>
      </c>
      <c r="F1082" s="24"/>
      <c r="G1082" s="58" t="str">
        <f aca="false">IF(ISERR(F1082/E1082),"-",F1082/E1082)</f>
        <v>-</v>
      </c>
      <c r="H1082" s="24"/>
      <c r="I1082" s="24"/>
      <c r="J1082" s="24"/>
      <c r="K1082" s="24"/>
      <c r="L1082" s="24" t="n">
        <f aca="false">SUM(H1082:K1082)</f>
        <v>0</v>
      </c>
      <c r="M1082" s="58" t="str">
        <f aca="false">IF(ISERROR(1-(K1082/L1082)),"-",1-(K1082/L1082))</f>
        <v>-</v>
      </c>
      <c r="N1082" s="59" t="str">
        <f aca="false">IF(ISERROR(L1082/E1082),"-",L1082/E1082)</f>
        <v>-</v>
      </c>
      <c r="O1082" s="60" t="str">
        <f aca="false">IF(ISERROR(L1082/E1082),"-",L1082/E1082)</f>
        <v>-</v>
      </c>
      <c r="P1082" s="60" t="n">
        <v>0.950000000000165</v>
      </c>
      <c r="Q1082" s="60" t="n">
        <v>0.850000000000083</v>
      </c>
      <c r="R1082" s="61"/>
      <c r="S1082" s="1"/>
      <c r="T1082" s="24" t="n">
        <f aca="false">+T1081-U1081</f>
        <v>0</v>
      </c>
      <c r="U1082" s="24"/>
      <c r="V1082" s="58" t="str">
        <f aca="false">IF(ISERR(U1082/T1082),"-",U1082/T1082)</f>
        <v>-</v>
      </c>
      <c r="W1082" s="24"/>
      <c r="X1082" s="24"/>
      <c r="Y1082" s="24"/>
      <c r="Z1082" s="24"/>
      <c r="AA1082" s="24" t="n">
        <f aca="false">SUM(W1082:Z1082)</f>
        <v>0</v>
      </c>
      <c r="AB1082" s="58" t="str">
        <f aca="false">IF(ISERROR(1-(Z1082/AA1082)),"-",1-(Z1082/AA1082))</f>
        <v>-</v>
      </c>
      <c r="AC1082" s="59" t="str">
        <f aca="false">IF(ISERROR(AA1082/T1082),"-",AA1082/T1082)</f>
        <v>-</v>
      </c>
      <c r="AD1082" s="60" t="str">
        <f aca="false">IF(ISERROR(AA1082/T1082),"-",AA1082/T1082)</f>
        <v>-</v>
      </c>
      <c r="AE1082" s="60" t="n">
        <v>0.95</v>
      </c>
      <c r="AF1082" s="60" t="n">
        <v>0.85</v>
      </c>
      <c r="AG1082" s="61"/>
      <c r="AH1082" s="1"/>
      <c r="AI1082" s="1"/>
      <c r="AJ1082" s="1"/>
      <c r="AK1082" s="1"/>
    </row>
    <row r="1083" customFormat="false" ht="14.25" hidden="false" customHeight="true" outlineLevel="0" collapsed="false">
      <c r="A1083" s="1"/>
      <c r="B1083" s="68" t="s">
        <v>53</v>
      </c>
      <c r="C1083" s="67" t="n">
        <v>46366</v>
      </c>
      <c r="D1083" s="1"/>
      <c r="E1083" s="24" t="n">
        <f aca="false">+E1082-F1082</f>
        <v>0</v>
      </c>
      <c r="F1083" s="24"/>
      <c r="G1083" s="58" t="str">
        <f aca="false">IF(ISERR(F1083/E1083),"-",F1083/E1083)</f>
        <v>-</v>
      </c>
      <c r="H1083" s="24"/>
      <c r="I1083" s="24"/>
      <c r="J1083" s="24"/>
      <c r="K1083" s="24"/>
      <c r="L1083" s="24" t="n">
        <f aca="false">SUM(H1083:K1083)</f>
        <v>0</v>
      </c>
      <c r="M1083" s="58" t="str">
        <f aca="false">IF(ISERROR(1-(K1083/L1083)),"-",1-(K1083/L1083))</f>
        <v>-</v>
      </c>
      <c r="N1083" s="59" t="str">
        <f aca="false">IF(ISERROR(L1083/E1083),"-",L1083/E1083)</f>
        <v>-</v>
      </c>
      <c r="O1083" s="60" t="str">
        <f aca="false">IF(ISERROR(L1083/E1083),"-",L1083/E1083)</f>
        <v>-</v>
      </c>
      <c r="P1083" s="60" t="n">
        <v>0.950000000000166</v>
      </c>
      <c r="Q1083" s="60" t="n">
        <v>0.850000000000083</v>
      </c>
      <c r="R1083" s="61"/>
      <c r="S1083" s="1"/>
      <c r="T1083" s="24" t="n">
        <f aca="false">+T1082-U1082</f>
        <v>0</v>
      </c>
      <c r="U1083" s="24"/>
      <c r="V1083" s="58" t="str">
        <f aca="false">IF(ISERR(U1083/T1083),"-",U1083/T1083)</f>
        <v>-</v>
      </c>
      <c r="W1083" s="24"/>
      <c r="X1083" s="24"/>
      <c r="Y1083" s="24"/>
      <c r="Z1083" s="24"/>
      <c r="AA1083" s="24" t="n">
        <f aca="false">SUM(W1083:Z1083)</f>
        <v>0</v>
      </c>
      <c r="AB1083" s="58" t="str">
        <f aca="false">IF(ISERROR(1-(Z1083/AA1083)),"-",1-(Z1083/AA1083))</f>
        <v>-</v>
      </c>
      <c r="AC1083" s="59" t="str">
        <f aca="false">IF(ISERROR(AA1083/T1083),"-",AA1083/T1083)</f>
        <v>-</v>
      </c>
      <c r="AD1083" s="60" t="str">
        <f aca="false">IF(ISERROR(AA1083/T1083),"-",AA1083/T1083)</f>
        <v>-</v>
      </c>
      <c r="AE1083" s="60" t="n">
        <v>0.95</v>
      </c>
      <c r="AF1083" s="60" t="n">
        <v>0.85</v>
      </c>
      <c r="AG1083" s="61"/>
      <c r="AH1083" s="1"/>
      <c r="AI1083" s="1"/>
      <c r="AJ1083" s="1"/>
      <c r="AK1083" s="1"/>
    </row>
    <row r="1084" customFormat="false" ht="14.25" hidden="false" customHeight="true" outlineLevel="0" collapsed="false">
      <c r="A1084" s="1"/>
      <c r="B1084" s="68" t="s">
        <v>53</v>
      </c>
      <c r="C1084" s="67" t="n">
        <v>46367</v>
      </c>
      <c r="D1084" s="1"/>
      <c r="E1084" s="24" t="n">
        <f aca="false">+E1083-F1083</f>
        <v>0</v>
      </c>
      <c r="F1084" s="24"/>
      <c r="G1084" s="58" t="str">
        <f aca="false">IF(ISERR(F1084/E1084),"-",F1084/E1084)</f>
        <v>-</v>
      </c>
      <c r="H1084" s="24"/>
      <c r="I1084" s="24"/>
      <c r="J1084" s="24"/>
      <c r="K1084" s="24"/>
      <c r="L1084" s="24" t="n">
        <f aca="false">SUM(H1084:K1084)</f>
        <v>0</v>
      </c>
      <c r="M1084" s="58" t="str">
        <f aca="false">IF(ISERROR(1-(K1084/L1084)),"-",1-(K1084/L1084))</f>
        <v>-</v>
      </c>
      <c r="N1084" s="59" t="str">
        <f aca="false">IF(ISERROR(L1084/E1084),"-",L1084/E1084)</f>
        <v>-</v>
      </c>
      <c r="O1084" s="60" t="str">
        <f aca="false">IF(ISERROR(L1084/E1084),"-",L1084/E1084)</f>
        <v>-</v>
      </c>
      <c r="P1084" s="60" t="n">
        <v>0.950000000000166</v>
      </c>
      <c r="Q1084" s="60" t="n">
        <v>0.850000000000083</v>
      </c>
      <c r="R1084" s="61"/>
      <c r="S1084" s="1"/>
      <c r="T1084" s="24" t="n">
        <f aca="false">+T1083-U1083</f>
        <v>0</v>
      </c>
      <c r="U1084" s="24"/>
      <c r="V1084" s="58" t="str">
        <f aca="false">IF(ISERR(U1084/T1084),"-",U1084/T1084)</f>
        <v>-</v>
      </c>
      <c r="W1084" s="24"/>
      <c r="X1084" s="24"/>
      <c r="Y1084" s="24"/>
      <c r="Z1084" s="24"/>
      <c r="AA1084" s="24" t="n">
        <f aca="false">SUM(W1084:Z1084)</f>
        <v>0</v>
      </c>
      <c r="AB1084" s="58" t="str">
        <f aca="false">IF(ISERROR(1-(Z1084/AA1084)),"-",1-(Z1084/AA1084))</f>
        <v>-</v>
      </c>
      <c r="AC1084" s="59" t="str">
        <f aca="false">IF(ISERROR(AA1084/T1084),"-",AA1084/T1084)</f>
        <v>-</v>
      </c>
      <c r="AD1084" s="60" t="str">
        <f aca="false">IF(ISERROR(AA1084/T1084),"-",AA1084/T1084)</f>
        <v>-</v>
      </c>
      <c r="AE1084" s="60" t="n">
        <v>0.95</v>
      </c>
      <c r="AF1084" s="60" t="n">
        <v>0.85</v>
      </c>
      <c r="AG1084" s="61"/>
      <c r="AH1084" s="1"/>
      <c r="AI1084" s="1"/>
      <c r="AJ1084" s="1"/>
      <c r="AK1084" s="1"/>
    </row>
    <row r="1085" customFormat="false" ht="14.25" hidden="false" customHeight="true" outlineLevel="0" collapsed="false">
      <c r="A1085" s="1"/>
      <c r="B1085" s="68" t="s">
        <v>53</v>
      </c>
      <c r="C1085" s="67" t="n">
        <v>46368</v>
      </c>
      <c r="D1085" s="1"/>
      <c r="E1085" s="24" t="n">
        <f aca="false">+E1084-F1084</f>
        <v>0</v>
      </c>
      <c r="F1085" s="24"/>
      <c r="G1085" s="58" t="str">
        <f aca="false">IF(ISERR(F1085/E1085),"-",F1085/E1085)</f>
        <v>-</v>
      </c>
      <c r="H1085" s="24"/>
      <c r="I1085" s="24"/>
      <c r="J1085" s="24"/>
      <c r="K1085" s="24"/>
      <c r="L1085" s="24" t="n">
        <f aca="false">SUM(H1085:K1085)</f>
        <v>0</v>
      </c>
      <c r="M1085" s="58" t="str">
        <f aca="false">IF(ISERROR(1-(K1085/L1085)),"-",1-(K1085/L1085))</f>
        <v>-</v>
      </c>
      <c r="N1085" s="59" t="str">
        <f aca="false">IF(ISERROR(L1085/E1085),"-",L1085/E1085)</f>
        <v>-</v>
      </c>
      <c r="O1085" s="60" t="str">
        <f aca="false">IF(ISERROR(L1085/E1085),"-",L1085/E1085)</f>
        <v>-</v>
      </c>
      <c r="P1085" s="60" t="n">
        <v>0.950000000000166</v>
      </c>
      <c r="Q1085" s="60" t="n">
        <v>0.850000000000083</v>
      </c>
      <c r="R1085" s="61"/>
      <c r="S1085" s="1"/>
      <c r="T1085" s="24" t="n">
        <f aca="false">+T1084-U1084</f>
        <v>0</v>
      </c>
      <c r="U1085" s="24"/>
      <c r="V1085" s="58" t="str">
        <f aca="false">IF(ISERR(U1085/T1085),"-",U1085/T1085)</f>
        <v>-</v>
      </c>
      <c r="W1085" s="24"/>
      <c r="X1085" s="24"/>
      <c r="Y1085" s="24"/>
      <c r="Z1085" s="24"/>
      <c r="AA1085" s="24" t="n">
        <f aca="false">SUM(W1085:Z1085)</f>
        <v>0</v>
      </c>
      <c r="AB1085" s="58" t="str">
        <f aca="false">IF(ISERROR(1-(Z1085/AA1085)),"-",1-(Z1085/AA1085))</f>
        <v>-</v>
      </c>
      <c r="AC1085" s="59" t="str">
        <f aca="false">IF(ISERROR(AA1085/T1085),"-",AA1085/T1085)</f>
        <v>-</v>
      </c>
      <c r="AD1085" s="60" t="str">
        <f aca="false">IF(ISERROR(AA1085/T1085),"-",AA1085/T1085)</f>
        <v>-</v>
      </c>
      <c r="AE1085" s="60" t="n">
        <v>0.95</v>
      </c>
      <c r="AF1085" s="60" t="n">
        <v>0.85</v>
      </c>
      <c r="AG1085" s="61"/>
      <c r="AH1085" s="1"/>
      <c r="AI1085" s="1"/>
      <c r="AJ1085" s="1"/>
      <c r="AK1085" s="1"/>
    </row>
    <row r="1086" customFormat="false" ht="14.25" hidden="false" customHeight="true" outlineLevel="0" collapsed="false">
      <c r="A1086" s="1"/>
      <c r="B1086" s="68" t="s">
        <v>53</v>
      </c>
      <c r="C1086" s="67" t="n">
        <v>46369</v>
      </c>
      <c r="D1086" s="1"/>
      <c r="E1086" s="24" t="n">
        <f aca="false">+E1085-F1085</f>
        <v>0</v>
      </c>
      <c r="F1086" s="24"/>
      <c r="G1086" s="58" t="str">
        <f aca="false">IF(ISERR(F1086/E1086),"-",F1086/E1086)</f>
        <v>-</v>
      </c>
      <c r="H1086" s="24"/>
      <c r="I1086" s="24"/>
      <c r="J1086" s="24"/>
      <c r="K1086" s="24"/>
      <c r="L1086" s="24" t="n">
        <f aca="false">SUM(H1086:K1086)</f>
        <v>0</v>
      </c>
      <c r="M1086" s="58" t="str">
        <f aca="false">IF(ISERROR(1-(K1086/L1086)),"-",1-(K1086/L1086))</f>
        <v>-</v>
      </c>
      <c r="N1086" s="59" t="str">
        <f aca="false">IF(ISERROR(L1086/E1086),"-",L1086/E1086)</f>
        <v>-</v>
      </c>
      <c r="O1086" s="60" t="str">
        <f aca="false">IF(ISERROR(L1086/E1086),"-",L1086/E1086)</f>
        <v>-</v>
      </c>
      <c r="P1086" s="60" t="n">
        <v>0.950000000000166</v>
      </c>
      <c r="Q1086" s="60" t="n">
        <v>0.850000000000083</v>
      </c>
      <c r="R1086" s="61"/>
      <c r="S1086" s="1"/>
      <c r="T1086" s="24" t="n">
        <f aca="false">+T1085-U1085</f>
        <v>0</v>
      </c>
      <c r="U1086" s="24"/>
      <c r="V1086" s="58" t="str">
        <f aca="false">IF(ISERR(U1086/T1086),"-",U1086/T1086)</f>
        <v>-</v>
      </c>
      <c r="W1086" s="24"/>
      <c r="X1086" s="24"/>
      <c r="Y1086" s="24"/>
      <c r="Z1086" s="24"/>
      <c r="AA1086" s="24" t="n">
        <f aca="false">SUM(W1086:Z1086)</f>
        <v>0</v>
      </c>
      <c r="AB1086" s="58" t="str">
        <f aca="false">IF(ISERROR(1-(Z1086/AA1086)),"-",1-(Z1086/AA1086))</f>
        <v>-</v>
      </c>
      <c r="AC1086" s="59" t="str">
        <f aca="false">IF(ISERROR(AA1086/T1086),"-",AA1086/T1086)</f>
        <v>-</v>
      </c>
      <c r="AD1086" s="60" t="str">
        <f aca="false">IF(ISERROR(AA1086/T1086),"-",AA1086/T1086)</f>
        <v>-</v>
      </c>
      <c r="AE1086" s="60" t="n">
        <v>0.95</v>
      </c>
      <c r="AF1086" s="60" t="n">
        <v>0.85</v>
      </c>
      <c r="AG1086" s="61"/>
      <c r="AH1086" s="1"/>
      <c r="AI1086" s="1"/>
      <c r="AJ1086" s="1"/>
      <c r="AK1086" s="1"/>
    </row>
    <row r="1087" customFormat="false" ht="14.25" hidden="false" customHeight="true" outlineLevel="0" collapsed="false">
      <c r="A1087" s="1"/>
      <c r="B1087" s="68" t="s">
        <v>53</v>
      </c>
      <c r="C1087" s="67" t="n">
        <v>46370</v>
      </c>
      <c r="D1087" s="1"/>
      <c r="E1087" s="24" t="n">
        <f aca="false">+E1086-F1086</f>
        <v>0</v>
      </c>
      <c r="F1087" s="24"/>
      <c r="G1087" s="58" t="str">
        <f aca="false">IF(ISERR(F1087/E1087),"-",F1087/E1087)</f>
        <v>-</v>
      </c>
      <c r="H1087" s="24"/>
      <c r="I1087" s="24"/>
      <c r="J1087" s="24"/>
      <c r="K1087" s="24"/>
      <c r="L1087" s="24" t="n">
        <f aca="false">SUM(H1087:K1087)</f>
        <v>0</v>
      </c>
      <c r="M1087" s="58" t="str">
        <f aca="false">IF(ISERROR(1-(K1087/L1087)),"-",1-(K1087/L1087))</f>
        <v>-</v>
      </c>
      <c r="N1087" s="59" t="str">
        <f aca="false">IF(ISERROR(L1087/E1087),"-",L1087/E1087)</f>
        <v>-</v>
      </c>
      <c r="O1087" s="60" t="str">
        <f aca="false">IF(ISERROR(L1087/E1087),"-",L1087/E1087)</f>
        <v>-</v>
      </c>
      <c r="P1087" s="60" t="n">
        <v>0.950000000000166</v>
      </c>
      <c r="Q1087" s="60" t="n">
        <v>0.850000000000083</v>
      </c>
      <c r="R1087" s="61"/>
      <c r="S1087" s="1"/>
      <c r="T1087" s="24" t="n">
        <f aca="false">+T1086-U1086</f>
        <v>0</v>
      </c>
      <c r="U1087" s="24"/>
      <c r="V1087" s="58" t="str">
        <f aca="false">IF(ISERR(U1087/T1087),"-",U1087/T1087)</f>
        <v>-</v>
      </c>
      <c r="W1087" s="24"/>
      <c r="X1087" s="24"/>
      <c r="Y1087" s="24"/>
      <c r="Z1087" s="24"/>
      <c r="AA1087" s="24" t="n">
        <f aca="false">SUM(W1087:Z1087)</f>
        <v>0</v>
      </c>
      <c r="AB1087" s="58" t="str">
        <f aca="false">IF(ISERROR(1-(Z1087/AA1087)),"-",1-(Z1087/AA1087))</f>
        <v>-</v>
      </c>
      <c r="AC1087" s="59" t="str">
        <f aca="false">IF(ISERROR(AA1087/T1087),"-",AA1087/T1087)</f>
        <v>-</v>
      </c>
      <c r="AD1087" s="60" t="str">
        <f aca="false">IF(ISERROR(AA1087/T1087),"-",AA1087/T1087)</f>
        <v>-</v>
      </c>
      <c r="AE1087" s="60" t="n">
        <v>0.95</v>
      </c>
      <c r="AF1087" s="60" t="n">
        <v>0.85</v>
      </c>
      <c r="AG1087" s="61"/>
      <c r="AH1087" s="1"/>
      <c r="AI1087" s="1"/>
      <c r="AJ1087" s="1"/>
      <c r="AK1087" s="1"/>
    </row>
    <row r="1088" customFormat="false" ht="14.25" hidden="false" customHeight="true" outlineLevel="0" collapsed="false">
      <c r="A1088" s="1"/>
      <c r="B1088" s="68" t="s">
        <v>53</v>
      </c>
      <c r="C1088" s="67" t="n">
        <v>46371</v>
      </c>
      <c r="D1088" s="1"/>
      <c r="E1088" s="24" t="n">
        <f aca="false">+E1087-F1087</f>
        <v>0</v>
      </c>
      <c r="F1088" s="24"/>
      <c r="G1088" s="58" t="str">
        <f aca="false">IF(ISERR(F1088/E1088),"-",F1088/E1088)</f>
        <v>-</v>
      </c>
      <c r="H1088" s="24"/>
      <c r="I1088" s="24"/>
      <c r="J1088" s="24"/>
      <c r="K1088" s="24"/>
      <c r="L1088" s="24" t="n">
        <f aca="false">SUM(H1088:K1088)</f>
        <v>0</v>
      </c>
      <c r="M1088" s="58" t="str">
        <f aca="false">IF(ISERROR(1-(K1088/L1088)),"-",1-(K1088/L1088))</f>
        <v>-</v>
      </c>
      <c r="N1088" s="59" t="str">
        <f aca="false">IF(ISERROR(L1088/E1088),"-",L1088/E1088)</f>
        <v>-</v>
      </c>
      <c r="O1088" s="60" t="str">
        <f aca="false">IF(ISERROR(L1088/E1088),"-",L1088/E1088)</f>
        <v>-</v>
      </c>
      <c r="P1088" s="60" t="n">
        <v>0.950000000000166</v>
      </c>
      <c r="Q1088" s="60" t="n">
        <v>0.850000000000083</v>
      </c>
      <c r="R1088" s="61"/>
      <c r="S1088" s="1"/>
      <c r="T1088" s="24" t="n">
        <f aca="false">+T1087-U1087</f>
        <v>0</v>
      </c>
      <c r="U1088" s="24"/>
      <c r="V1088" s="58" t="str">
        <f aca="false">IF(ISERR(U1088/T1088),"-",U1088/T1088)</f>
        <v>-</v>
      </c>
      <c r="W1088" s="24"/>
      <c r="X1088" s="24"/>
      <c r="Y1088" s="24"/>
      <c r="Z1088" s="24"/>
      <c r="AA1088" s="24" t="n">
        <f aca="false">SUM(W1088:Z1088)</f>
        <v>0</v>
      </c>
      <c r="AB1088" s="58" t="str">
        <f aca="false">IF(ISERROR(1-(Z1088/AA1088)),"-",1-(Z1088/AA1088))</f>
        <v>-</v>
      </c>
      <c r="AC1088" s="59" t="str">
        <f aca="false">IF(ISERROR(AA1088/T1088),"-",AA1088/T1088)</f>
        <v>-</v>
      </c>
      <c r="AD1088" s="60" t="str">
        <f aca="false">IF(ISERROR(AA1088/T1088),"-",AA1088/T1088)</f>
        <v>-</v>
      </c>
      <c r="AE1088" s="60" t="n">
        <v>0.95</v>
      </c>
      <c r="AF1088" s="60" t="n">
        <v>0.85</v>
      </c>
      <c r="AG1088" s="61"/>
      <c r="AH1088" s="1"/>
      <c r="AI1088" s="1"/>
      <c r="AJ1088" s="1"/>
      <c r="AK1088" s="1"/>
    </row>
    <row r="1089" customFormat="false" ht="14.25" hidden="false" customHeight="true" outlineLevel="0" collapsed="false">
      <c r="A1089" s="1"/>
      <c r="B1089" s="68" t="s">
        <v>53</v>
      </c>
      <c r="C1089" s="67" t="n">
        <v>46372</v>
      </c>
      <c r="D1089" s="1"/>
      <c r="E1089" s="24" t="n">
        <f aca="false">+E1088-F1088</f>
        <v>0</v>
      </c>
      <c r="F1089" s="24"/>
      <c r="G1089" s="58" t="str">
        <f aca="false">IF(ISERR(F1089/E1089),"-",F1089/E1089)</f>
        <v>-</v>
      </c>
      <c r="H1089" s="24"/>
      <c r="I1089" s="24"/>
      <c r="J1089" s="24"/>
      <c r="K1089" s="24"/>
      <c r="L1089" s="24" t="n">
        <f aca="false">SUM(H1089:K1089)</f>
        <v>0</v>
      </c>
      <c r="M1089" s="58" t="str">
        <f aca="false">IF(ISERROR(1-(K1089/L1089)),"-",1-(K1089/L1089))</f>
        <v>-</v>
      </c>
      <c r="N1089" s="59" t="str">
        <f aca="false">IF(ISERROR(L1089/E1089),"-",L1089/E1089)</f>
        <v>-</v>
      </c>
      <c r="O1089" s="60" t="str">
        <f aca="false">IF(ISERROR(L1089/E1089),"-",L1089/E1089)</f>
        <v>-</v>
      </c>
      <c r="P1089" s="60" t="n">
        <v>0.950000000000167</v>
      </c>
      <c r="Q1089" s="60" t="n">
        <v>0.850000000000083</v>
      </c>
      <c r="R1089" s="61"/>
      <c r="S1089" s="1"/>
      <c r="T1089" s="24" t="n">
        <f aca="false">+T1088-U1088</f>
        <v>0</v>
      </c>
      <c r="U1089" s="24"/>
      <c r="V1089" s="58" t="str">
        <f aca="false">IF(ISERR(U1089/T1089),"-",U1089/T1089)</f>
        <v>-</v>
      </c>
      <c r="W1089" s="24"/>
      <c r="X1089" s="24"/>
      <c r="Y1089" s="24"/>
      <c r="Z1089" s="24"/>
      <c r="AA1089" s="24" t="n">
        <f aca="false">SUM(W1089:Z1089)</f>
        <v>0</v>
      </c>
      <c r="AB1089" s="58" t="str">
        <f aca="false">IF(ISERROR(1-(Z1089/AA1089)),"-",1-(Z1089/AA1089))</f>
        <v>-</v>
      </c>
      <c r="AC1089" s="59" t="str">
        <f aca="false">IF(ISERROR(AA1089/T1089),"-",AA1089/T1089)</f>
        <v>-</v>
      </c>
      <c r="AD1089" s="60" t="str">
        <f aca="false">IF(ISERROR(AA1089/T1089),"-",AA1089/T1089)</f>
        <v>-</v>
      </c>
      <c r="AE1089" s="60" t="n">
        <v>0.95</v>
      </c>
      <c r="AF1089" s="60" t="n">
        <v>0.85</v>
      </c>
      <c r="AG1089" s="61"/>
      <c r="AH1089" s="1"/>
      <c r="AI1089" s="1"/>
      <c r="AJ1089" s="1"/>
      <c r="AK1089" s="1"/>
    </row>
    <row r="1090" customFormat="false" ht="14.25" hidden="false" customHeight="true" outlineLevel="0" collapsed="false">
      <c r="A1090" s="1"/>
      <c r="B1090" s="68" t="s">
        <v>53</v>
      </c>
      <c r="C1090" s="67" t="n">
        <v>46373</v>
      </c>
      <c r="D1090" s="1"/>
      <c r="E1090" s="24" t="n">
        <f aca="false">+E1089-F1089</f>
        <v>0</v>
      </c>
      <c r="F1090" s="24"/>
      <c r="G1090" s="58" t="str">
        <f aca="false">IF(ISERR(F1090/E1090),"-",F1090/E1090)</f>
        <v>-</v>
      </c>
      <c r="H1090" s="24"/>
      <c r="I1090" s="24"/>
      <c r="J1090" s="24"/>
      <c r="K1090" s="24"/>
      <c r="L1090" s="24" t="n">
        <f aca="false">SUM(H1090:K1090)</f>
        <v>0</v>
      </c>
      <c r="M1090" s="58" t="str">
        <f aca="false">IF(ISERROR(1-(K1090/L1090)),"-",1-(K1090/L1090))</f>
        <v>-</v>
      </c>
      <c r="N1090" s="59" t="str">
        <f aca="false">IF(ISERROR(L1090/E1090),"-",L1090/E1090)</f>
        <v>-</v>
      </c>
      <c r="O1090" s="60" t="str">
        <f aca="false">IF(ISERROR(L1090/E1090),"-",L1090/E1090)</f>
        <v>-</v>
      </c>
      <c r="P1090" s="60" t="n">
        <v>0.950000000000167</v>
      </c>
      <c r="Q1090" s="60" t="n">
        <v>0.850000000000083</v>
      </c>
      <c r="R1090" s="61"/>
      <c r="S1090" s="1"/>
      <c r="T1090" s="24" t="n">
        <f aca="false">+T1089-U1089</f>
        <v>0</v>
      </c>
      <c r="U1090" s="24"/>
      <c r="V1090" s="58" t="str">
        <f aca="false">IF(ISERR(U1090/T1090),"-",U1090/T1090)</f>
        <v>-</v>
      </c>
      <c r="W1090" s="24"/>
      <c r="X1090" s="24"/>
      <c r="Y1090" s="24"/>
      <c r="Z1090" s="24"/>
      <c r="AA1090" s="24" t="n">
        <f aca="false">SUM(W1090:Z1090)</f>
        <v>0</v>
      </c>
      <c r="AB1090" s="58" t="str">
        <f aca="false">IF(ISERROR(1-(Z1090/AA1090)),"-",1-(Z1090/AA1090))</f>
        <v>-</v>
      </c>
      <c r="AC1090" s="59" t="str">
        <f aca="false">IF(ISERROR(AA1090/T1090),"-",AA1090/T1090)</f>
        <v>-</v>
      </c>
      <c r="AD1090" s="60" t="str">
        <f aca="false">IF(ISERROR(AA1090/T1090),"-",AA1090/T1090)</f>
        <v>-</v>
      </c>
      <c r="AE1090" s="60" t="n">
        <v>0.95</v>
      </c>
      <c r="AF1090" s="60" t="n">
        <v>0.85</v>
      </c>
      <c r="AG1090" s="61"/>
      <c r="AH1090" s="1"/>
      <c r="AI1090" s="1"/>
      <c r="AJ1090" s="1"/>
      <c r="AK1090" s="1"/>
    </row>
    <row r="1091" customFormat="false" ht="14.25" hidden="false" customHeight="true" outlineLevel="0" collapsed="false">
      <c r="A1091" s="1"/>
      <c r="B1091" s="68" t="s">
        <v>53</v>
      </c>
      <c r="C1091" s="67" t="n">
        <v>46374</v>
      </c>
      <c r="D1091" s="1"/>
      <c r="E1091" s="24" t="n">
        <f aca="false">+E1090-F1090</f>
        <v>0</v>
      </c>
      <c r="F1091" s="24"/>
      <c r="G1091" s="58" t="str">
        <f aca="false">IF(ISERR(F1091/E1091),"-",F1091/E1091)</f>
        <v>-</v>
      </c>
      <c r="H1091" s="24"/>
      <c r="I1091" s="24"/>
      <c r="J1091" s="24"/>
      <c r="K1091" s="24"/>
      <c r="L1091" s="24" t="n">
        <f aca="false">SUM(H1091:K1091)</f>
        <v>0</v>
      </c>
      <c r="M1091" s="58" t="str">
        <f aca="false">IF(ISERROR(1-(K1091/L1091)),"-",1-(K1091/L1091))</f>
        <v>-</v>
      </c>
      <c r="N1091" s="59" t="str">
        <f aca="false">IF(ISERROR(L1091/E1091),"-",L1091/E1091)</f>
        <v>-</v>
      </c>
      <c r="O1091" s="60" t="str">
        <f aca="false">IF(ISERROR(L1091/E1091),"-",L1091/E1091)</f>
        <v>-</v>
      </c>
      <c r="P1091" s="60" t="n">
        <v>0.950000000000167</v>
      </c>
      <c r="Q1091" s="60" t="n">
        <v>0.850000000000083</v>
      </c>
      <c r="R1091" s="61"/>
      <c r="S1091" s="1"/>
      <c r="T1091" s="24" t="n">
        <f aca="false">+T1090-U1090</f>
        <v>0</v>
      </c>
      <c r="U1091" s="24"/>
      <c r="V1091" s="58" t="str">
        <f aca="false">IF(ISERR(U1091/T1091),"-",U1091/T1091)</f>
        <v>-</v>
      </c>
      <c r="W1091" s="24"/>
      <c r="X1091" s="24"/>
      <c r="Y1091" s="24"/>
      <c r="Z1091" s="24"/>
      <c r="AA1091" s="24" t="n">
        <f aca="false">SUM(W1091:Z1091)</f>
        <v>0</v>
      </c>
      <c r="AB1091" s="58" t="str">
        <f aca="false">IF(ISERROR(1-(Z1091/AA1091)),"-",1-(Z1091/AA1091))</f>
        <v>-</v>
      </c>
      <c r="AC1091" s="59" t="str">
        <f aca="false">IF(ISERROR(AA1091/T1091),"-",AA1091/T1091)</f>
        <v>-</v>
      </c>
      <c r="AD1091" s="60" t="str">
        <f aca="false">IF(ISERROR(AA1091/T1091),"-",AA1091/T1091)</f>
        <v>-</v>
      </c>
      <c r="AE1091" s="60" t="n">
        <v>0.95</v>
      </c>
      <c r="AF1091" s="60" t="n">
        <v>0.85</v>
      </c>
      <c r="AG1091" s="61"/>
      <c r="AH1091" s="1"/>
      <c r="AI1091" s="1"/>
      <c r="AJ1091" s="1"/>
      <c r="AK1091" s="1"/>
    </row>
    <row r="1092" customFormat="false" ht="14.25" hidden="false" customHeight="true" outlineLevel="0" collapsed="false">
      <c r="A1092" s="1"/>
      <c r="B1092" s="68" t="s">
        <v>53</v>
      </c>
      <c r="C1092" s="67" t="n">
        <v>46375</v>
      </c>
      <c r="D1092" s="1"/>
      <c r="E1092" s="24" t="n">
        <f aca="false">+E1091-F1091</f>
        <v>0</v>
      </c>
      <c r="F1092" s="24"/>
      <c r="G1092" s="58" t="str">
        <f aca="false">IF(ISERR(F1092/E1092),"-",F1092/E1092)</f>
        <v>-</v>
      </c>
      <c r="H1092" s="24"/>
      <c r="I1092" s="24"/>
      <c r="J1092" s="24"/>
      <c r="K1092" s="24"/>
      <c r="L1092" s="24" t="n">
        <f aca="false">SUM(H1092:K1092)</f>
        <v>0</v>
      </c>
      <c r="M1092" s="58" t="str">
        <f aca="false">IF(ISERROR(1-(K1092/L1092)),"-",1-(K1092/L1092))</f>
        <v>-</v>
      </c>
      <c r="N1092" s="59" t="str">
        <f aca="false">IF(ISERROR(L1092/E1092),"-",L1092/E1092)</f>
        <v>-</v>
      </c>
      <c r="O1092" s="60" t="str">
        <f aca="false">IF(ISERROR(L1092/E1092),"-",L1092/E1092)</f>
        <v>-</v>
      </c>
      <c r="P1092" s="60" t="n">
        <v>0.950000000000167</v>
      </c>
      <c r="Q1092" s="60" t="n">
        <v>0.850000000000084</v>
      </c>
      <c r="R1092" s="61"/>
      <c r="S1092" s="1"/>
      <c r="T1092" s="24" t="n">
        <f aca="false">+T1091-U1091</f>
        <v>0</v>
      </c>
      <c r="U1092" s="24"/>
      <c r="V1092" s="58" t="str">
        <f aca="false">IF(ISERR(U1092/T1092),"-",U1092/T1092)</f>
        <v>-</v>
      </c>
      <c r="W1092" s="24"/>
      <c r="X1092" s="24"/>
      <c r="Y1092" s="24"/>
      <c r="Z1092" s="24"/>
      <c r="AA1092" s="24" t="n">
        <f aca="false">SUM(W1092:Z1092)</f>
        <v>0</v>
      </c>
      <c r="AB1092" s="58" t="str">
        <f aca="false">IF(ISERROR(1-(Z1092/AA1092)),"-",1-(Z1092/AA1092))</f>
        <v>-</v>
      </c>
      <c r="AC1092" s="59" t="str">
        <f aca="false">IF(ISERROR(AA1092/T1092),"-",AA1092/T1092)</f>
        <v>-</v>
      </c>
      <c r="AD1092" s="60" t="str">
        <f aca="false">IF(ISERROR(AA1092/T1092),"-",AA1092/T1092)</f>
        <v>-</v>
      </c>
      <c r="AE1092" s="60" t="n">
        <v>0.95</v>
      </c>
      <c r="AF1092" s="60" t="n">
        <v>0.85</v>
      </c>
      <c r="AG1092" s="61"/>
      <c r="AH1092" s="1"/>
      <c r="AI1092" s="1"/>
      <c r="AJ1092" s="1"/>
      <c r="AK1092" s="1"/>
    </row>
    <row r="1093" customFormat="false" ht="14.25" hidden="false" customHeight="true" outlineLevel="0" collapsed="false">
      <c r="A1093" s="1"/>
      <c r="B1093" s="68" t="s">
        <v>53</v>
      </c>
      <c r="C1093" s="67" t="n">
        <v>46376</v>
      </c>
      <c r="D1093" s="1"/>
      <c r="E1093" s="24" t="n">
        <f aca="false">+E1092-F1092</f>
        <v>0</v>
      </c>
      <c r="F1093" s="24"/>
      <c r="G1093" s="58" t="str">
        <f aca="false">IF(ISERR(F1093/E1093),"-",F1093/E1093)</f>
        <v>-</v>
      </c>
      <c r="H1093" s="24"/>
      <c r="I1093" s="24"/>
      <c r="J1093" s="24"/>
      <c r="K1093" s="24"/>
      <c r="L1093" s="24" t="n">
        <f aca="false">SUM(H1093:K1093)</f>
        <v>0</v>
      </c>
      <c r="M1093" s="58" t="str">
        <f aca="false">IF(ISERROR(1-(K1093/L1093)),"-",1-(K1093/L1093))</f>
        <v>-</v>
      </c>
      <c r="N1093" s="59" t="str">
        <f aca="false">IF(ISERROR(L1093/E1093),"-",L1093/E1093)</f>
        <v>-</v>
      </c>
      <c r="O1093" s="60" t="str">
        <f aca="false">IF(ISERROR(L1093/E1093),"-",L1093/E1093)</f>
        <v>-</v>
      </c>
      <c r="P1093" s="60" t="n">
        <v>0.950000000000167</v>
      </c>
      <c r="Q1093" s="60" t="n">
        <v>0.850000000000084</v>
      </c>
      <c r="R1093" s="61"/>
      <c r="S1093" s="1"/>
      <c r="T1093" s="24" t="n">
        <f aca="false">+T1092-U1092</f>
        <v>0</v>
      </c>
      <c r="U1093" s="24"/>
      <c r="V1093" s="58" t="str">
        <f aca="false">IF(ISERR(U1093/T1093),"-",U1093/T1093)</f>
        <v>-</v>
      </c>
      <c r="W1093" s="24"/>
      <c r="X1093" s="24"/>
      <c r="Y1093" s="24"/>
      <c r="Z1093" s="24"/>
      <c r="AA1093" s="24" t="n">
        <f aca="false">SUM(W1093:Z1093)</f>
        <v>0</v>
      </c>
      <c r="AB1093" s="58" t="str">
        <f aca="false">IF(ISERROR(1-(Z1093/AA1093)),"-",1-(Z1093/AA1093))</f>
        <v>-</v>
      </c>
      <c r="AC1093" s="59" t="str">
        <f aca="false">IF(ISERROR(AA1093/T1093),"-",AA1093/T1093)</f>
        <v>-</v>
      </c>
      <c r="AD1093" s="60" t="str">
        <f aca="false">IF(ISERROR(AA1093/T1093),"-",AA1093/T1093)</f>
        <v>-</v>
      </c>
      <c r="AE1093" s="60" t="n">
        <v>0.95</v>
      </c>
      <c r="AF1093" s="60" t="n">
        <v>0.85</v>
      </c>
      <c r="AG1093" s="61"/>
      <c r="AH1093" s="1"/>
      <c r="AI1093" s="1"/>
      <c r="AJ1093" s="1"/>
      <c r="AK1093" s="1"/>
    </row>
    <row r="1094" customFormat="false" ht="14.25" hidden="false" customHeight="true" outlineLevel="0" collapsed="false">
      <c r="A1094" s="1"/>
      <c r="B1094" s="68" t="s">
        <v>53</v>
      </c>
      <c r="C1094" s="67" t="n">
        <v>46377</v>
      </c>
      <c r="D1094" s="1"/>
      <c r="E1094" s="24" t="n">
        <f aca="false">+E1093-F1093</f>
        <v>0</v>
      </c>
      <c r="F1094" s="24"/>
      <c r="G1094" s="58" t="str">
        <f aca="false">IF(ISERR(F1094/E1094),"-",F1094/E1094)</f>
        <v>-</v>
      </c>
      <c r="H1094" s="24"/>
      <c r="I1094" s="24"/>
      <c r="J1094" s="24"/>
      <c r="K1094" s="24"/>
      <c r="L1094" s="24" t="n">
        <f aca="false">SUM(H1094:K1094)</f>
        <v>0</v>
      </c>
      <c r="M1094" s="58" t="str">
        <f aca="false">IF(ISERROR(1-(K1094/L1094)),"-",1-(K1094/L1094))</f>
        <v>-</v>
      </c>
      <c r="N1094" s="59" t="str">
        <f aca="false">IF(ISERROR(L1094/E1094),"-",L1094/E1094)</f>
        <v>-</v>
      </c>
      <c r="O1094" s="60" t="str">
        <f aca="false">IF(ISERROR(L1094/E1094),"-",L1094/E1094)</f>
        <v>-</v>
      </c>
      <c r="P1094" s="60" t="n">
        <v>0.950000000000167</v>
      </c>
      <c r="Q1094" s="60" t="n">
        <v>0.850000000000084</v>
      </c>
      <c r="R1094" s="61"/>
      <c r="S1094" s="1"/>
      <c r="T1094" s="24" t="n">
        <f aca="false">+T1093-U1093</f>
        <v>0</v>
      </c>
      <c r="U1094" s="24"/>
      <c r="V1094" s="58" t="str">
        <f aca="false">IF(ISERR(U1094/T1094),"-",U1094/T1094)</f>
        <v>-</v>
      </c>
      <c r="W1094" s="24"/>
      <c r="X1094" s="24"/>
      <c r="Y1094" s="24"/>
      <c r="Z1094" s="24"/>
      <c r="AA1094" s="24" t="n">
        <f aca="false">SUM(W1094:Z1094)</f>
        <v>0</v>
      </c>
      <c r="AB1094" s="58" t="str">
        <f aca="false">IF(ISERROR(1-(Z1094/AA1094)),"-",1-(Z1094/AA1094))</f>
        <v>-</v>
      </c>
      <c r="AC1094" s="59" t="str">
        <f aca="false">IF(ISERROR(AA1094/T1094),"-",AA1094/T1094)</f>
        <v>-</v>
      </c>
      <c r="AD1094" s="60" t="str">
        <f aca="false">IF(ISERROR(AA1094/T1094),"-",AA1094/T1094)</f>
        <v>-</v>
      </c>
      <c r="AE1094" s="60" t="n">
        <v>0.95</v>
      </c>
      <c r="AF1094" s="60" t="n">
        <v>0.85</v>
      </c>
      <c r="AG1094" s="61"/>
      <c r="AH1094" s="1"/>
      <c r="AI1094" s="1"/>
      <c r="AJ1094" s="1"/>
      <c r="AK1094" s="1"/>
    </row>
    <row r="1095" customFormat="false" ht="14.25" hidden="false" customHeight="true" outlineLevel="0" collapsed="false">
      <c r="A1095" s="1"/>
      <c r="B1095" s="68" t="s">
        <v>53</v>
      </c>
      <c r="C1095" s="67" t="n">
        <v>46378</v>
      </c>
      <c r="D1095" s="1"/>
      <c r="E1095" s="24" t="n">
        <f aca="false">+E1094-F1094</f>
        <v>0</v>
      </c>
      <c r="F1095" s="24"/>
      <c r="G1095" s="58" t="str">
        <f aca="false">IF(ISERR(F1095/E1095),"-",F1095/E1095)</f>
        <v>-</v>
      </c>
      <c r="H1095" s="24"/>
      <c r="I1095" s="24"/>
      <c r="J1095" s="24"/>
      <c r="K1095" s="24"/>
      <c r="L1095" s="24" t="n">
        <f aca="false">SUM(H1095:K1095)</f>
        <v>0</v>
      </c>
      <c r="M1095" s="58" t="str">
        <f aca="false">IF(ISERROR(1-(K1095/L1095)),"-",1-(K1095/L1095))</f>
        <v>-</v>
      </c>
      <c r="N1095" s="59" t="str">
        <f aca="false">IF(ISERROR(L1095/E1095),"-",L1095/E1095)</f>
        <v>-</v>
      </c>
      <c r="O1095" s="60" t="str">
        <f aca="false">IF(ISERROR(L1095/E1095),"-",L1095/E1095)</f>
        <v>-</v>
      </c>
      <c r="P1095" s="60" t="n">
        <v>0.950000000000167</v>
      </c>
      <c r="Q1095" s="60" t="n">
        <v>0.850000000000084</v>
      </c>
      <c r="R1095" s="61"/>
      <c r="S1095" s="1"/>
      <c r="T1095" s="24" t="n">
        <f aca="false">+T1094-U1094</f>
        <v>0</v>
      </c>
      <c r="U1095" s="24"/>
      <c r="V1095" s="58" t="str">
        <f aca="false">IF(ISERR(U1095/T1095),"-",U1095/T1095)</f>
        <v>-</v>
      </c>
      <c r="W1095" s="24"/>
      <c r="X1095" s="24"/>
      <c r="Y1095" s="24"/>
      <c r="Z1095" s="24"/>
      <c r="AA1095" s="24" t="n">
        <f aca="false">SUM(W1095:Z1095)</f>
        <v>0</v>
      </c>
      <c r="AB1095" s="58" t="str">
        <f aca="false">IF(ISERROR(1-(Z1095/AA1095)),"-",1-(Z1095/AA1095))</f>
        <v>-</v>
      </c>
      <c r="AC1095" s="59" t="str">
        <f aca="false">IF(ISERROR(AA1095/T1095),"-",AA1095/T1095)</f>
        <v>-</v>
      </c>
      <c r="AD1095" s="60" t="str">
        <f aca="false">IF(ISERROR(AA1095/T1095),"-",AA1095/T1095)</f>
        <v>-</v>
      </c>
      <c r="AE1095" s="60" t="n">
        <v>0.95</v>
      </c>
      <c r="AF1095" s="60" t="n">
        <v>0.85</v>
      </c>
      <c r="AG1095" s="61"/>
      <c r="AH1095" s="1"/>
      <c r="AI1095" s="1"/>
      <c r="AJ1095" s="1"/>
      <c r="AK1095" s="1"/>
    </row>
    <row r="1096" customFormat="false" ht="14.25" hidden="false" customHeight="true" outlineLevel="0" collapsed="false">
      <c r="A1096" s="1"/>
      <c r="B1096" s="68" t="s">
        <v>53</v>
      </c>
      <c r="C1096" s="67" t="n">
        <v>46379</v>
      </c>
      <c r="D1096" s="1"/>
      <c r="E1096" s="24" t="n">
        <f aca="false">+E1095-F1095</f>
        <v>0</v>
      </c>
      <c r="F1096" s="24"/>
      <c r="G1096" s="58" t="str">
        <f aca="false">IF(ISERR(F1096/E1096),"-",F1096/E1096)</f>
        <v>-</v>
      </c>
      <c r="H1096" s="24"/>
      <c r="I1096" s="24"/>
      <c r="J1096" s="24"/>
      <c r="K1096" s="24"/>
      <c r="L1096" s="24" t="n">
        <f aca="false">SUM(H1096:K1096)</f>
        <v>0</v>
      </c>
      <c r="M1096" s="58" t="str">
        <f aca="false">IF(ISERROR(1-(K1096/L1096)),"-",1-(K1096/L1096))</f>
        <v>-</v>
      </c>
      <c r="N1096" s="59" t="str">
        <f aca="false">IF(ISERROR(L1096/E1096),"-",L1096/E1096)</f>
        <v>-</v>
      </c>
      <c r="O1096" s="60" t="str">
        <f aca="false">IF(ISERROR(L1096/E1096),"-",L1096/E1096)</f>
        <v>-</v>
      </c>
      <c r="P1096" s="60" t="n">
        <v>0.950000000000168</v>
      </c>
      <c r="Q1096" s="60" t="n">
        <v>0.850000000000084</v>
      </c>
      <c r="R1096" s="61"/>
      <c r="S1096" s="1"/>
      <c r="T1096" s="24" t="n">
        <f aca="false">+T1095-U1095</f>
        <v>0</v>
      </c>
      <c r="U1096" s="24"/>
      <c r="V1096" s="58" t="str">
        <f aca="false">IF(ISERR(U1096/T1096),"-",U1096/T1096)</f>
        <v>-</v>
      </c>
      <c r="W1096" s="24"/>
      <c r="X1096" s="24"/>
      <c r="Y1096" s="24"/>
      <c r="Z1096" s="24"/>
      <c r="AA1096" s="24" t="n">
        <f aca="false">SUM(W1096:Z1096)</f>
        <v>0</v>
      </c>
      <c r="AB1096" s="58" t="str">
        <f aca="false">IF(ISERROR(1-(Z1096/AA1096)),"-",1-(Z1096/AA1096))</f>
        <v>-</v>
      </c>
      <c r="AC1096" s="59" t="str">
        <f aca="false">IF(ISERROR(AA1096/T1096),"-",AA1096/T1096)</f>
        <v>-</v>
      </c>
      <c r="AD1096" s="60" t="str">
        <f aca="false">IF(ISERROR(AA1096/T1096),"-",AA1096/T1096)</f>
        <v>-</v>
      </c>
      <c r="AE1096" s="60" t="n">
        <v>0.95</v>
      </c>
      <c r="AF1096" s="60" t="n">
        <v>0.85</v>
      </c>
      <c r="AG1096" s="61"/>
      <c r="AH1096" s="1"/>
      <c r="AI1096" s="1"/>
      <c r="AJ1096" s="1"/>
      <c r="AK1096" s="1"/>
    </row>
    <row r="1097" customFormat="false" ht="14.25" hidden="false" customHeight="true" outlineLevel="0" collapsed="false">
      <c r="A1097" s="1"/>
      <c r="B1097" s="68" t="s">
        <v>53</v>
      </c>
      <c r="C1097" s="67" t="n">
        <v>46380</v>
      </c>
      <c r="D1097" s="1"/>
      <c r="E1097" s="24" t="n">
        <f aca="false">+E1096-F1096</f>
        <v>0</v>
      </c>
      <c r="F1097" s="24"/>
      <c r="G1097" s="58" t="str">
        <f aca="false">IF(ISERR(F1097/E1097),"-",F1097/E1097)</f>
        <v>-</v>
      </c>
      <c r="H1097" s="24"/>
      <c r="I1097" s="24"/>
      <c r="J1097" s="24"/>
      <c r="K1097" s="24"/>
      <c r="L1097" s="24" t="n">
        <f aca="false">SUM(H1097:K1097)</f>
        <v>0</v>
      </c>
      <c r="M1097" s="58" t="str">
        <f aca="false">IF(ISERROR(1-(K1097/L1097)),"-",1-(K1097/L1097))</f>
        <v>-</v>
      </c>
      <c r="N1097" s="59" t="str">
        <f aca="false">IF(ISERROR(L1097/E1097),"-",L1097/E1097)</f>
        <v>-</v>
      </c>
      <c r="O1097" s="60" t="str">
        <f aca="false">IF(ISERROR(L1097/E1097),"-",L1097/E1097)</f>
        <v>-</v>
      </c>
      <c r="P1097" s="60" t="n">
        <v>0.950000000000168</v>
      </c>
      <c r="Q1097" s="60" t="n">
        <v>0.850000000000084</v>
      </c>
      <c r="R1097" s="61"/>
      <c r="S1097" s="1"/>
      <c r="T1097" s="24" t="n">
        <f aca="false">+T1096-U1096</f>
        <v>0</v>
      </c>
      <c r="U1097" s="24"/>
      <c r="V1097" s="58" t="str">
        <f aca="false">IF(ISERR(U1097/T1097),"-",U1097/T1097)</f>
        <v>-</v>
      </c>
      <c r="W1097" s="24"/>
      <c r="X1097" s="24"/>
      <c r="Y1097" s="24"/>
      <c r="Z1097" s="24"/>
      <c r="AA1097" s="24" t="n">
        <f aca="false">SUM(W1097:Z1097)</f>
        <v>0</v>
      </c>
      <c r="AB1097" s="58" t="str">
        <f aca="false">IF(ISERROR(1-(Z1097/AA1097)),"-",1-(Z1097/AA1097))</f>
        <v>-</v>
      </c>
      <c r="AC1097" s="59" t="str">
        <f aca="false">IF(ISERROR(AA1097/T1097),"-",AA1097/T1097)</f>
        <v>-</v>
      </c>
      <c r="AD1097" s="60" t="str">
        <f aca="false">IF(ISERROR(AA1097/T1097),"-",AA1097/T1097)</f>
        <v>-</v>
      </c>
      <c r="AE1097" s="60" t="n">
        <v>0.95</v>
      </c>
      <c r="AF1097" s="60" t="n">
        <v>0.85</v>
      </c>
      <c r="AG1097" s="61"/>
      <c r="AH1097" s="1"/>
      <c r="AI1097" s="1"/>
      <c r="AJ1097" s="1"/>
      <c r="AK1097" s="1"/>
    </row>
    <row r="1098" customFormat="false" ht="14.25" hidden="false" customHeight="true" outlineLevel="0" collapsed="false">
      <c r="A1098" s="1"/>
      <c r="B1098" s="68" t="s">
        <v>53</v>
      </c>
      <c r="C1098" s="67" t="n">
        <v>46381</v>
      </c>
      <c r="D1098" s="1"/>
      <c r="E1098" s="24" t="n">
        <f aca="false">+E1097-F1097</f>
        <v>0</v>
      </c>
      <c r="F1098" s="24"/>
      <c r="G1098" s="58" t="str">
        <f aca="false">IF(ISERR(F1098/E1098),"-",F1098/E1098)</f>
        <v>-</v>
      </c>
      <c r="H1098" s="24"/>
      <c r="I1098" s="24"/>
      <c r="J1098" s="24"/>
      <c r="K1098" s="24"/>
      <c r="L1098" s="24" t="n">
        <f aca="false">SUM(H1098:K1098)</f>
        <v>0</v>
      </c>
      <c r="M1098" s="58" t="str">
        <f aca="false">IF(ISERROR(1-(K1098/L1098)),"-",1-(K1098/L1098))</f>
        <v>-</v>
      </c>
      <c r="N1098" s="59" t="str">
        <f aca="false">IF(ISERROR(L1098/E1098),"-",L1098/E1098)</f>
        <v>-</v>
      </c>
      <c r="O1098" s="60" t="str">
        <f aca="false">IF(ISERROR(L1098/E1098),"-",L1098/E1098)</f>
        <v>-</v>
      </c>
      <c r="P1098" s="60" t="n">
        <v>0.950000000000168</v>
      </c>
      <c r="Q1098" s="60" t="n">
        <v>0.850000000000084</v>
      </c>
      <c r="R1098" s="61"/>
      <c r="S1098" s="1"/>
      <c r="T1098" s="24" t="n">
        <f aca="false">+T1097-U1097</f>
        <v>0</v>
      </c>
      <c r="U1098" s="24"/>
      <c r="V1098" s="58" t="str">
        <f aca="false">IF(ISERR(U1098/T1098),"-",U1098/T1098)</f>
        <v>-</v>
      </c>
      <c r="W1098" s="24"/>
      <c r="X1098" s="24"/>
      <c r="Y1098" s="24"/>
      <c r="Z1098" s="24"/>
      <c r="AA1098" s="24" t="n">
        <f aca="false">SUM(W1098:Z1098)</f>
        <v>0</v>
      </c>
      <c r="AB1098" s="58" t="str">
        <f aca="false">IF(ISERROR(1-(Z1098/AA1098)),"-",1-(Z1098/AA1098))</f>
        <v>-</v>
      </c>
      <c r="AC1098" s="59" t="str">
        <f aca="false">IF(ISERROR(AA1098/T1098),"-",AA1098/T1098)</f>
        <v>-</v>
      </c>
      <c r="AD1098" s="60" t="str">
        <f aca="false">IF(ISERROR(AA1098/T1098),"-",AA1098/T1098)</f>
        <v>-</v>
      </c>
      <c r="AE1098" s="60" t="n">
        <v>0.95</v>
      </c>
      <c r="AF1098" s="60" t="n">
        <v>0.85</v>
      </c>
      <c r="AG1098" s="61"/>
      <c r="AH1098" s="1"/>
      <c r="AI1098" s="1"/>
      <c r="AJ1098" s="1"/>
      <c r="AK1098" s="1"/>
    </row>
    <row r="1099" customFormat="false" ht="14.25" hidden="false" customHeight="true" outlineLevel="0" collapsed="false">
      <c r="A1099" s="1"/>
      <c r="B1099" s="68" t="s">
        <v>53</v>
      </c>
      <c r="C1099" s="67" t="n">
        <v>46382</v>
      </c>
      <c r="D1099" s="1"/>
      <c r="E1099" s="24" t="n">
        <f aca="false">+E1098-F1098</f>
        <v>0</v>
      </c>
      <c r="F1099" s="24"/>
      <c r="G1099" s="58" t="str">
        <f aca="false">IF(ISERR(F1099/E1099),"-",F1099/E1099)</f>
        <v>-</v>
      </c>
      <c r="H1099" s="24"/>
      <c r="I1099" s="24"/>
      <c r="J1099" s="24"/>
      <c r="K1099" s="24"/>
      <c r="L1099" s="24" t="n">
        <f aca="false">SUM(H1099:K1099)</f>
        <v>0</v>
      </c>
      <c r="M1099" s="58" t="str">
        <f aca="false">IF(ISERROR(1-(K1099/L1099)),"-",1-(K1099/L1099))</f>
        <v>-</v>
      </c>
      <c r="N1099" s="59" t="str">
        <f aca="false">IF(ISERROR(L1099/E1099),"-",L1099/E1099)</f>
        <v>-</v>
      </c>
      <c r="O1099" s="60" t="str">
        <f aca="false">IF(ISERROR(L1099/E1099),"-",L1099/E1099)</f>
        <v>-</v>
      </c>
      <c r="P1099" s="60" t="n">
        <v>0.950000000000168</v>
      </c>
      <c r="Q1099" s="60" t="n">
        <v>0.850000000000084</v>
      </c>
      <c r="R1099" s="61"/>
      <c r="S1099" s="1"/>
      <c r="T1099" s="24" t="n">
        <f aca="false">+T1098-U1098</f>
        <v>0</v>
      </c>
      <c r="U1099" s="24"/>
      <c r="V1099" s="58" t="str">
        <f aca="false">IF(ISERR(U1099/T1099),"-",U1099/T1099)</f>
        <v>-</v>
      </c>
      <c r="W1099" s="24"/>
      <c r="X1099" s="24"/>
      <c r="Y1099" s="24"/>
      <c r="Z1099" s="24"/>
      <c r="AA1099" s="24" t="n">
        <f aca="false">SUM(W1099:Z1099)</f>
        <v>0</v>
      </c>
      <c r="AB1099" s="58" t="str">
        <f aca="false">IF(ISERROR(1-(Z1099/AA1099)),"-",1-(Z1099/AA1099))</f>
        <v>-</v>
      </c>
      <c r="AC1099" s="59" t="str">
        <f aca="false">IF(ISERROR(AA1099/T1099),"-",AA1099/T1099)</f>
        <v>-</v>
      </c>
      <c r="AD1099" s="60" t="str">
        <f aca="false">IF(ISERROR(AA1099/T1099),"-",AA1099/T1099)</f>
        <v>-</v>
      </c>
      <c r="AE1099" s="60" t="n">
        <v>0.95</v>
      </c>
      <c r="AF1099" s="60" t="n">
        <v>0.85</v>
      </c>
      <c r="AG1099" s="61"/>
      <c r="AH1099" s="1"/>
      <c r="AI1099" s="1"/>
      <c r="AJ1099" s="1"/>
      <c r="AK1099" s="1"/>
    </row>
    <row r="1100" customFormat="false" ht="14.25" hidden="false" customHeight="true" outlineLevel="0" collapsed="false">
      <c r="A1100" s="1"/>
      <c r="B1100" s="68" t="s">
        <v>53</v>
      </c>
      <c r="C1100" s="67" t="n">
        <v>46383</v>
      </c>
      <c r="D1100" s="1"/>
      <c r="E1100" s="24" t="n">
        <f aca="false">+E1099-F1099</f>
        <v>0</v>
      </c>
      <c r="F1100" s="24"/>
      <c r="G1100" s="58" t="str">
        <f aca="false">IF(ISERR(F1100/E1100),"-",F1100/E1100)</f>
        <v>-</v>
      </c>
      <c r="H1100" s="24"/>
      <c r="I1100" s="24"/>
      <c r="J1100" s="24"/>
      <c r="K1100" s="24"/>
      <c r="L1100" s="24" t="n">
        <f aca="false">SUM(H1100:K1100)</f>
        <v>0</v>
      </c>
      <c r="M1100" s="58" t="str">
        <f aca="false">IF(ISERROR(1-(K1100/L1100)),"-",1-(K1100/L1100))</f>
        <v>-</v>
      </c>
      <c r="N1100" s="59" t="str">
        <f aca="false">IF(ISERROR(L1100/E1100),"-",L1100/E1100)</f>
        <v>-</v>
      </c>
      <c r="O1100" s="60" t="str">
        <f aca="false">IF(ISERROR(L1100/E1100),"-",L1100/E1100)</f>
        <v>-</v>
      </c>
      <c r="P1100" s="60" t="n">
        <v>0.950000000000168</v>
      </c>
      <c r="Q1100" s="60" t="n">
        <v>0.850000000000084</v>
      </c>
      <c r="R1100" s="61"/>
      <c r="S1100" s="1"/>
      <c r="T1100" s="24" t="n">
        <f aca="false">+T1099-U1099</f>
        <v>0</v>
      </c>
      <c r="U1100" s="24"/>
      <c r="V1100" s="58" t="str">
        <f aca="false">IF(ISERR(U1100/T1100),"-",U1100/T1100)</f>
        <v>-</v>
      </c>
      <c r="W1100" s="24"/>
      <c r="X1100" s="24"/>
      <c r="Y1100" s="24"/>
      <c r="Z1100" s="24"/>
      <c r="AA1100" s="24" t="n">
        <f aca="false">SUM(W1100:Z1100)</f>
        <v>0</v>
      </c>
      <c r="AB1100" s="58" t="str">
        <f aca="false">IF(ISERROR(1-(Z1100/AA1100)),"-",1-(Z1100/AA1100))</f>
        <v>-</v>
      </c>
      <c r="AC1100" s="59" t="str">
        <f aca="false">IF(ISERROR(AA1100/T1100),"-",AA1100/T1100)</f>
        <v>-</v>
      </c>
      <c r="AD1100" s="60" t="str">
        <f aca="false">IF(ISERROR(AA1100/T1100),"-",AA1100/T1100)</f>
        <v>-</v>
      </c>
      <c r="AE1100" s="60" t="n">
        <v>0.95</v>
      </c>
      <c r="AF1100" s="60" t="n">
        <v>0.85</v>
      </c>
      <c r="AG1100" s="61"/>
      <c r="AH1100" s="1"/>
      <c r="AI1100" s="1"/>
      <c r="AJ1100" s="1"/>
      <c r="AK1100" s="1"/>
    </row>
    <row r="1101" customFormat="false" ht="14.25" hidden="false" customHeight="true" outlineLevel="0" collapsed="false">
      <c r="A1101" s="1"/>
      <c r="B1101" s="68" t="s">
        <v>53</v>
      </c>
      <c r="C1101" s="67" t="n">
        <v>46384</v>
      </c>
      <c r="D1101" s="1"/>
      <c r="E1101" s="24" t="n">
        <f aca="false">+E1100-F1100</f>
        <v>0</v>
      </c>
      <c r="F1101" s="24"/>
      <c r="G1101" s="58" t="str">
        <f aca="false">IF(ISERR(F1101/E1101),"-",F1101/E1101)</f>
        <v>-</v>
      </c>
      <c r="H1101" s="24"/>
      <c r="I1101" s="24"/>
      <c r="J1101" s="24"/>
      <c r="K1101" s="24"/>
      <c r="L1101" s="24" t="n">
        <f aca="false">SUM(H1101:K1101)</f>
        <v>0</v>
      </c>
      <c r="M1101" s="58" t="str">
        <f aca="false">IF(ISERROR(1-(K1101/L1101)),"-",1-(K1101/L1101))</f>
        <v>-</v>
      </c>
      <c r="N1101" s="59" t="str">
        <f aca="false">IF(ISERROR(L1101/E1101),"-",L1101/E1101)</f>
        <v>-</v>
      </c>
      <c r="O1101" s="60" t="str">
        <f aca="false">IF(ISERROR(L1101/E1101),"-",L1101/E1101)</f>
        <v>-</v>
      </c>
      <c r="P1101" s="60" t="n">
        <v>0.950000000000168</v>
      </c>
      <c r="Q1101" s="60" t="n">
        <v>0.850000000000084</v>
      </c>
      <c r="R1101" s="61"/>
      <c r="S1101" s="1"/>
      <c r="T1101" s="24" t="n">
        <f aca="false">+T1100-U1100</f>
        <v>0</v>
      </c>
      <c r="U1101" s="24"/>
      <c r="V1101" s="58" t="str">
        <f aca="false">IF(ISERR(U1101/T1101),"-",U1101/T1101)</f>
        <v>-</v>
      </c>
      <c r="W1101" s="24"/>
      <c r="X1101" s="24"/>
      <c r="Y1101" s="24"/>
      <c r="Z1101" s="24"/>
      <c r="AA1101" s="24" t="n">
        <f aca="false">SUM(W1101:Z1101)</f>
        <v>0</v>
      </c>
      <c r="AB1101" s="58" t="str">
        <f aca="false">IF(ISERROR(1-(Z1101/AA1101)),"-",1-(Z1101/AA1101))</f>
        <v>-</v>
      </c>
      <c r="AC1101" s="59" t="str">
        <f aca="false">IF(ISERROR(AA1101/T1101),"-",AA1101/T1101)</f>
        <v>-</v>
      </c>
      <c r="AD1101" s="60" t="str">
        <f aca="false">IF(ISERROR(AA1101/T1101),"-",AA1101/T1101)</f>
        <v>-</v>
      </c>
      <c r="AE1101" s="60" t="n">
        <v>0.95</v>
      </c>
      <c r="AF1101" s="60" t="n">
        <v>0.85</v>
      </c>
      <c r="AG1101" s="61"/>
      <c r="AH1101" s="1"/>
      <c r="AI1101" s="1"/>
      <c r="AJ1101" s="1"/>
      <c r="AK1101" s="1"/>
    </row>
    <row r="1102" customFormat="false" ht="14.25" hidden="false" customHeight="true" outlineLevel="0" collapsed="false">
      <c r="A1102" s="1"/>
      <c r="B1102" s="68" t="s">
        <v>53</v>
      </c>
      <c r="C1102" s="67" t="n">
        <v>46385</v>
      </c>
      <c r="D1102" s="1"/>
      <c r="E1102" s="24" t="n">
        <f aca="false">+E1101-F1101</f>
        <v>0</v>
      </c>
      <c r="F1102" s="24"/>
      <c r="G1102" s="58" t="str">
        <f aca="false">IF(ISERR(F1102/E1102),"-",F1102/E1102)</f>
        <v>-</v>
      </c>
      <c r="H1102" s="24"/>
      <c r="I1102" s="24"/>
      <c r="J1102" s="24"/>
      <c r="K1102" s="24"/>
      <c r="L1102" s="24" t="n">
        <f aca="false">SUM(H1102:K1102)</f>
        <v>0</v>
      </c>
      <c r="M1102" s="58" t="str">
        <f aca="false">IF(ISERROR(1-(K1102/L1102)),"-",1-(K1102/L1102))</f>
        <v>-</v>
      </c>
      <c r="N1102" s="59" t="str">
        <f aca="false">IF(ISERROR(L1102/E1102),"-",L1102/E1102)</f>
        <v>-</v>
      </c>
      <c r="O1102" s="60" t="str">
        <f aca="false">IF(ISERROR(L1102/E1102),"-",L1102/E1102)</f>
        <v>-</v>
      </c>
      <c r="P1102" s="60" t="n">
        <v>0.950000000000169</v>
      </c>
      <c r="Q1102" s="60" t="n">
        <v>0.850000000000084</v>
      </c>
      <c r="R1102" s="61"/>
      <c r="S1102" s="1"/>
      <c r="T1102" s="24" t="n">
        <f aca="false">+T1101-U1101</f>
        <v>0</v>
      </c>
      <c r="U1102" s="24"/>
      <c r="V1102" s="58" t="str">
        <f aca="false">IF(ISERR(U1102/T1102),"-",U1102/T1102)</f>
        <v>-</v>
      </c>
      <c r="W1102" s="24"/>
      <c r="X1102" s="24"/>
      <c r="Y1102" s="24"/>
      <c r="Z1102" s="24"/>
      <c r="AA1102" s="24" t="n">
        <f aca="false">SUM(W1102:Z1102)</f>
        <v>0</v>
      </c>
      <c r="AB1102" s="58" t="str">
        <f aca="false">IF(ISERROR(1-(Z1102/AA1102)),"-",1-(Z1102/AA1102))</f>
        <v>-</v>
      </c>
      <c r="AC1102" s="59" t="str">
        <f aca="false">IF(ISERROR(AA1102/T1102),"-",AA1102/T1102)</f>
        <v>-</v>
      </c>
      <c r="AD1102" s="60" t="str">
        <f aca="false">IF(ISERROR(AA1102/T1102),"-",AA1102/T1102)</f>
        <v>-</v>
      </c>
      <c r="AE1102" s="60" t="n">
        <v>0.95</v>
      </c>
      <c r="AF1102" s="60" t="n">
        <v>0.85</v>
      </c>
      <c r="AG1102" s="61"/>
      <c r="AH1102" s="1"/>
      <c r="AI1102" s="1"/>
      <c r="AJ1102" s="1"/>
      <c r="AK1102" s="1"/>
    </row>
    <row r="1103" customFormat="false" ht="14.25" hidden="false" customHeight="true" outlineLevel="0" collapsed="false">
      <c r="A1103" s="1"/>
      <c r="B1103" s="68" t="s">
        <v>53</v>
      </c>
      <c r="C1103" s="67" t="n">
        <v>46386</v>
      </c>
      <c r="D1103" s="1"/>
      <c r="E1103" s="24" t="n">
        <f aca="false">+E1102-F1102</f>
        <v>0</v>
      </c>
      <c r="F1103" s="24"/>
      <c r="G1103" s="58" t="str">
        <f aca="false">IF(ISERR(F1103/E1103),"-",F1103/E1103)</f>
        <v>-</v>
      </c>
      <c r="H1103" s="24"/>
      <c r="I1103" s="24"/>
      <c r="J1103" s="24"/>
      <c r="K1103" s="24"/>
      <c r="L1103" s="24" t="n">
        <f aca="false">SUM(H1103:K1103)</f>
        <v>0</v>
      </c>
      <c r="M1103" s="58" t="str">
        <f aca="false">IF(ISERROR(1-(K1103/L1103)),"-",1-(K1103/L1103))</f>
        <v>-</v>
      </c>
      <c r="N1103" s="59" t="str">
        <f aca="false">IF(ISERROR(L1103/E1103),"-",L1103/E1103)</f>
        <v>-</v>
      </c>
      <c r="O1103" s="60" t="str">
        <f aca="false">IF(ISERROR(L1103/E1103),"-",L1103/E1103)</f>
        <v>-</v>
      </c>
      <c r="P1103" s="60" t="n">
        <v>0.950000000000169</v>
      </c>
      <c r="Q1103" s="60" t="n">
        <v>0.850000000000084</v>
      </c>
      <c r="R1103" s="61"/>
      <c r="S1103" s="1"/>
      <c r="T1103" s="24" t="n">
        <f aca="false">+T1102-U1102</f>
        <v>0</v>
      </c>
      <c r="U1103" s="24"/>
      <c r="V1103" s="58" t="str">
        <f aca="false">IF(ISERR(U1103/T1103),"-",U1103/T1103)</f>
        <v>-</v>
      </c>
      <c r="W1103" s="24"/>
      <c r="X1103" s="24"/>
      <c r="Y1103" s="24"/>
      <c r="Z1103" s="24"/>
      <c r="AA1103" s="24" t="n">
        <f aca="false">SUM(W1103:Z1103)</f>
        <v>0</v>
      </c>
      <c r="AB1103" s="58" t="str">
        <f aca="false">IF(ISERROR(1-(Z1103/AA1103)),"-",1-(Z1103/AA1103))</f>
        <v>-</v>
      </c>
      <c r="AC1103" s="59" t="str">
        <f aca="false">IF(ISERROR(AA1103/T1103),"-",AA1103/T1103)</f>
        <v>-</v>
      </c>
      <c r="AD1103" s="60" t="str">
        <f aca="false">IF(ISERROR(AA1103/T1103),"-",AA1103/T1103)</f>
        <v>-</v>
      </c>
      <c r="AE1103" s="60" t="n">
        <v>0.95</v>
      </c>
      <c r="AF1103" s="60" t="n">
        <v>0.85</v>
      </c>
      <c r="AG1103" s="61"/>
      <c r="AH1103" s="1"/>
      <c r="AI1103" s="1"/>
      <c r="AJ1103" s="1"/>
      <c r="AK1103" s="1"/>
    </row>
    <row r="1104" customFormat="false" ht="14.25" hidden="false" customHeight="true" outlineLevel="0" collapsed="false">
      <c r="A1104" s="1"/>
      <c r="B1104" s="68" t="s">
        <v>53</v>
      </c>
      <c r="C1104" s="67" t="n">
        <v>46387</v>
      </c>
      <c r="D1104" s="1"/>
      <c r="E1104" s="24" t="n">
        <f aca="false">+E1103-F1103</f>
        <v>0</v>
      </c>
      <c r="F1104" s="24"/>
      <c r="G1104" s="58" t="str">
        <f aca="false">IF(ISERR(F1104/E1104),"-",F1104/E1104)</f>
        <v>-</v>
      </c>
      <c r="H1104" s="24"/>
      <c r="I1104" s="24"/>
      <c r="J1104" s="24"/>
      <c r="K1104" s="24"/>
      <c r="L1104" s="24" t="n">
        <f aca="false">SUM(H1104:K1104)</f>
        <v>0</v>
      </c>
      <c r="M1104" s="58" t="str">
        <f aca="false">IF(ISERROR(1-(K1104/L1104)),"-",1-(K1104/L1104))</f>
        <v>-</v>
      </c>
      <c r="N1104" s="59" t="str">
        <f aca="false">IF(ISERROR(L1104/E1104),"-",L1104/E1104)</f>
        <v>-</v>
      </c>
      <c r="O1104" s="60" t="str">
        <f aca="false">IF(ISERROR(L1104/E1104),"-",L1104/E1104)</f>
        <v>-</v>
      </c>
      <c r="P1104" s="60" t="n">
        <v>0.950000000000169</v>
      </c>
      <c r="Q1104" s="60" t="n">
        <v>0.850000000000084</v>
      </c>
      <c r="R1104" s="61"/>
      <c r="S1104" s="1"/>
      <c r="T1104" s="24" t="n">
        <f aca="false">+T1103-U1103</f>
        <v>0</v>
      </c>
      <c r="U1104" s="24"/>
      <c r="V1104" s="58" t="str">
        <f aca="false">IF(ISERR(U1104/T1104),"-",U1104/T1104)</f>
        <v>-</v>
      </c>
      <c r="W1104" s="24"/>
      <c r="X1104" s="24"/>
      <c r="Y1104" s="24"/>
      <c r="Z1104" s="24"/>
      <c r="AA1104" s="24" t="n">
        <f aca="false">SUM(W1104:Z1104)</f>
        <v>0</v>
      </c>
      <c r="AB1104" s="58" t="str">
        <f aca="false">IF(ISERROR(1-(Z1104/AA1104)),"-",1-(Z1104/AA1104))</f>
        <v>-</v>
      </c>
      <c r="AC1104" s="59" t="str">
        <f aca="false">IF(ISERROR(AA1104/T1104),"-",AA1104/T1104)</f>
        <v>-</v>
      </c>
      <c r="AD1104" s="60" t="str">
        <f aca="false">IF(ISERROR(AA1104/T1104),"-",AA1104/T1104)</f>
        <v>-</v>
      </c>
      <c r="AE1104" s="60" t="n">
        <v>0.95</v>
      </c>
      <c r="AF1104" s="60" t="n">
        <v>0.85</v>
      </c>
      <c r="AG1104" s="61"/>
      <c r="AH1104" s="1"/>
      <c r="AI1104" s="1"/>
      <c r="AJ1104" s="1"/>
      <c r="AK1104" s="1"/>
    </row>
    <row r="1105" customFormat="false" ht="14.25" hidden="false" customHeight="true" outlineLevel="0" collapsed="false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</row>
    <row r="1106" customFormat="false" ht="14.25" hidden="false" customHeight="true" outlineLevel="0" collapsed="false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</row>
    <row r="1107" customFormat="false" ht="14.25" hidden="false" customHeight="true" outlineLevel="0" collapsed="false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</row>
    <row r="1108" customFormat="false" ht="14.25" hidden="false" customHeight="true" outlineLevel="0" collapsed="false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</row>
    <row r="1109" customFormat="false" ht="14.25" hidden="false" customHeight="true" outlineLevel="0" collapsed="false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</row>
    <row r="1110" customFormat="false" ht="48" hidden="false" customHeight="true" outlineLevel="0" collapsed="false">
      <c r="A1110" s="1"/>
      <c r="B1110" s="1"/>
      <c r="C1110" s="1"/>
      <c r="D1110" s="1"/>
      <c r="E1110" s="1"/>
      <c r="F1110" s="1"/>
      <c r="G1110" s="1"/>
      <c r="H1110" s="53" t="s">
        <v>29</v>
      </c>
      <c r="I1110" s="53" t="s">
        <v>54</v>
      </c>
      <c r="J1110" s="53" t="s">
        <v>55</v>
      </c>
      <c r="K1110" s="53" t="s">
        <v>56</v>
      </c>
      <c r="L1110" s="53" t="s">
        <v>57</v>
      </c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</row>
    <row r="1111" customFormat="false" ht="14.25" hidden="false" customHeight="true" outlineLevel="0" collapsed="false">
      <c r="A1111" s="1"/>
      <c r="B1111" s="1"/>
      <c r="C1111" s="1"/>
      <c r="D1111" s="1"/>
      <c r="E1111" s="1"/>
      <c r="F1111" s="1"/>
      <c r="G1111" s="1"/>
      <c r="H1111" s="69" t="n">
        <v>45292</v>
      </c>
      <c r="I1111" s="70" t="n">
        <f aca="false">SUM(K9:K39)</f>
        <v>0</v>
      </c>
      <c r="J1111" s="71" t="n">
        <f aca="false">SUM(Z9:Z39)</f>
        <v>0</v>
      </c>
      <c r="K1111" s="24" t="n">
        <f aca="false">SUM(I1111:J1111)</f>
        <v>0</v>
      </c>
      <c r="L1111" s="72" t="n">
        <f aca="false">+K1111/30</f>
        <v>0</v>
      </c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</row>
    <row r="1112" customFormat="false" ht="14.25" hidden="false" customHeight="true" outlineLevel="0" collapsed="false">
      <c r="A1112" s="1"/>
      <c r="B1112" s="1"/>
      <c r="C1112" s="1"/>
      <c r="D1112" s="1"/>
      <c r="E1112" s="1"/>
      <c r="F1112" s="1"/>
      <c r="G1112" s="1"/>
      <c r="H1112" s="69" t="n">
        <v>45323</v>
      </c>
      <c r="I1112" s="70" t="n">
        <f aca="false">SUM(K40:K68)</f>
        <v>0</v>
      </c>
      <c r="J1112" s="24" t="n">
        <f aca="false">SUM(Z40:Z68)</f>
        <v>0</v>
      </c>
      <c r="K1112" s="24" t="n">
        <f aca="false">SUM(I1112:J1112)</f>
        <v>0</v>
      </c>
      <c r="L1112" s="72" t="n">
        <f aca="false">+K1112/30</f>
        <v>0</v>
      </c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</row>
    <row r="1113" customFormat="false" ht="14.25" hidden="false" customHeight="true" outlineLevel="0" collapsed="false">
      <c r="A1113" s="1"/>
      <c r="B1113" s="73"/>
      <c r="C1113" s="1"/>
      <c r="D1113" s="1"/>
      <c r="E1113" s="1"/>
      <c r="F1113" s="1"/>
      <c r="G1113" s="1"/>
      <c r="H1113" s="69" t="n">
        <v>45352</v>
      </c>
      <c r="I1113" s="24" t="n">
        <f aca="false">SUM(K69:K99)</f>
        <v>0</v>
      </c>
      <c r="J1113" s="24" t="n">
        <f aca="false">SUM(Z69:Z99)</f>
        <v>0</v>
      </c>
      <c r="K1113" s="24" t="n">
        <f aca="false">SUM(I1113:J1113)</f>
        <v>0</v>
      </c>
      <c r="L1113" s="72" t="n">
        <f aca="false">+K1113/30</f>
        <v>0</v>
      </c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</row>
    <row r="1114" customFormat="false" ht="14.25" hidden="false" customHeight="true" outlineLevel="0" collapsed="false">
      <c r="A1114" s="1"/>
      <c r="B1114" s="1"/>
      <c r="C1114" s="1"/>
      <c r="D1114" s="1"/>
      <c r="E1114" s="1"/>
      <c r="F1114" s="1"/>
      <c r="G1114" s="1"/>
      <c r="H1114" s="69" t="n">
        <v>45383</v>
      </c>
      <c r="I1114" s="24" t="n">
        <f aca="false">SUM(K100:K129)</f>
        <v>0</v>
      </c>
      <c r="J1114" s="24" t="n">
        <f aca="false">SUM(Z100:Z129)</f>
        <v>0</v>
      </c>
      <c r="K1114" s="24" t="n">
        <f aca="false">SUM(I1114:J1114)</f>
        <v>0</v>
      </c>
      <c r="L1114" s="72" t="n">
        <f aca="false">+K1114/30</f>
        <v>0</v>
      </c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</row>
    <row r="1115" customFormat="false" ht="14.25" hidden="false" customHeight="true" outlineLevel="0" collapsed="false">
      <c r="A1115" s="1"/>
      <c r="B1115" s="1"/>
      <c r="C1115" s="1"/>
      <c r="D1115" s="1"/>
      <c r="E1115" s="1"/>
      <c r="F1115" s="1"/>
      <c r="G1115" s="1"/>
      <c r="H1115" s="69" t="n">
        <v>45413</v>
      </c>
      <c r="I1115" s="24" t="n">
        <f aca="false">SUM(K130:K160)</f>
        <v>0</v>
      </c>
      <c r="J1115" s="24" t="n">
        <f aca="false">SUM(Z130:Z160)</f>
        <v>0</v>
      </c>
      <c r="K1115" s="24" t="n">
        <f aca="false">SUM(I1115:J1115)</f>
        <v>0</v>
      </c>
      <c r="L1115" s="72" t="n">
        <f aca="false">+K1115/30</f>
        <v>0</v>
      </c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</row>
    <row r="1116" customFormat="false" ht="14.25" hidden="false" customHeight="true" outlineLevel="0" collapsed="false">
      <c r="A1116" s="1"/>
      <c r="B1116" s="1"/>
      <c r="C1116" s="1"/>
      <c r="D1116" s="1"/>
      <c r="E1116" s="1"/>
      <c r="F1116" s="1"/>
      <c r="G1116" s="1"/>
      <c r="H1116" s="69" t="n">
        <v>45444</v>
      </c>
      <c r="I1116" s="24" t="n">
        <f aca="false">SUM(K161:K190)</f>
        <v>0</v>
      </c>
      <c r="J1116" s="24" t="n">
        <f aca="false">SUM(Z161:Z190)</f>
        <v>0</v>
      </c>
      <c r="K1116" s="24" t="n">
        <f aca="false">SUM(I1116:J1116)</f>
        <v>0</v>
      </c>
      <c r="L1116" s="72" t="n">
        <f aca="false">+K1116/30</f>
        <v>0</v>
      </c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</row>
    <row r="1117" customFormat="false" ht="14.25" hidden="false" customHeight="true" outlineLevel="0" collapsed="false">
      <c r="A1117" s="1"/>
      <c r="B1117" s="1"/>
      <c r="C1117" s="1"/>
      <c r="D1117" s="1"/>
      <c r="E1117" s="1"/>
      <c r="F1117" s="1"/>
      <c r="G1117" s="1"/>
      <c r="H1117" s="69" t="n">
        <v>45474</v>
      </c>
      <c r="I1117" s="24" t="n">
        <f aca="false">SUM(K191:K221)</f>
        <v>0</v>
      </c>
      <c r="J1117" s="24" t="n">
        <f aca="false">SUM(Z191:Z221)</f>
        <v>0</v>
      </c>
      <c r="K1117" s="24" t="n">
        <f aca="false">SUM(I1117:J1117)</f>
        <v>0</v>
      </c>
      <c r="L1117" s="72" t="n">
        <f aca="false">+K1117/30</f>
        <v>0</v>
      </c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</row>
    <row r="1118" customFormat="false" ht="14.25" hidden="false" customHeight="true" outlineLevel="0" collapsed="false">
      <c r="A1118" s="1"/>
      <c r="B1118" s="1"/>
      <c r="C1118" s="1"/>
      <c r="D1118" s="1"/>
      <c r="E1118" s="1"/>
      <c r="F1118" s="1"/>
      <c r="G1118" s="1"/>
      <c r="H1118" s="69" t="n">
        <v>45505</v>
      </c>
      <c r="I1118" s="24" t="n">
        <f aca="false">SUM(K222:K252)</f>
        <v>0</v>
      </c>
      <c r="J1118" s="24" t="n">
        <f aca="false">SUM(Z222:Z252)</f>
        <v>0</v>
      </c>
      <c r="K1118" s="24" t="n">
        <f aca="false">SUM(I1118:J1118)</f>
        <v>0</v>
      </c>
      <c r="L1118" s="72" t="n">
        <f aca="false">+K1118/30</f>
        <v>0</v>
      </c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</row>
    <row r="1119" customFormat="false" ht="14.25" hidden="false" customHeight="true" outlineLevel="0" collapsed="false">
      <c r="A1119" s="1"/>
      <c r="B1119" s="1"/>
      <c r="C1119" s="1"/>
      <c r="D1119" s="1"/>
      <c r="E1119" s="1"/>
      <c r="F1119" s="1"/>
      <c r="G1119" s="1"/>
      <c r="H1119" s="69" t="n">
        <v>45536</v>
      </c>
      <c r="I1119" s="24" t="n">
        <f aca="false">SUM(K253:K282)</f>
        <v>0</v>
      </c>
      <c r="J1119" s="24" t="n">
        <f aca="false">SUM(Z253:Z282)</f>
        <v>0</v>
      </c>
      <c r="K1119" s="24" t="n">
        <f aca="false">SUM(I1119:J1119)</f>
        <v>0</v>
      </c>
      <c r="L1119" s="72" t="n">
        <f aca="false">+K1119/30</f>
        <v>0</v>
      </c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</row>
    <row r="1120" customFormat="false" ht="14.25" hidden="false" customHeight="true" outlineLevel="0" collapsed="false">
      <c r="A1120" s="1"/>
      <c r="B1120" s="1"/>
      <c r="C1120" s="1"/>
      <c r="D1120" s="1"/>
      <c r="E1120" s="1"/>
      <c r="F1120" s="1"/>
      <c r="G1120" s="1"/>
      <c r="H1120" s="69" t="n">
        <v>45566</v>
      </c>
      <c r="I1120" s="24" t="n">
        <f aca="false">SUM(K283:K313)</f>
        <v>0</v>
      </c>
      <c r="J1120" s="24" t="n">
        <f aca="false">SUM(Z283:Z313)</f>
        <v>0</v>
      </c>
      <c r="K1120" s="24" t="n">
        <f aca="false">SUM(I1120:J1120)</f>
        <v>0</v>
      </c>
      <c r="L1120" s="72" t="n">
        <f aca="false">+K1120/30</f>
        <v>0</v>
      </c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</row>
    <row r="1121" customFormat="false" ht="14.25" hidden="false" customHeight="true" outlineLevel="0" collapsed="false">
      <c r="A1121" s="1"/>
      <c r="B1121" s="1"/>
      <c r="C1121" s="1"/>
      <c r="D1121" s="1"/>
      <c r="E1121" s="1"/>
      <c r="F1121" s="1"/>
      <c r="G1121" s="1"/>
      <c r="H1121" s="69" t="n">
        <v>45597</v>
      </c>
      <c r="I1121" s="24" t="n">
        <f aca="false">SUM(K314:K343)</f>
        <v>0</v>
      </c>
      <c r="J1121" s="24" t="n">
        <f aca="false">SUM(Z314:Z343)</f>
        <v>0</v>
      </c>
      <c r="K1121" s="24" t="n">
        <f aca="false">SUM(I1121:J1121)</f>
        <v>0</v>
      </c>
      <c r="L1121" s="72" t="n">
        <f aca="false">+K1121/30</f>
        <v>0</v>
      </c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</row>
    <row r="1122" customFormat="false" ht="14.25" hidden="false" customHeight="true" outlineLevel="0" collapsed="false">
      <c r="A1122" s="1"/>
      <c r="B1122" s="1"/>
      <c r="C1122" s="1"/>
      <c r="D1122" s="1"/>
      <c r="E1122" s="1"/>
      <c r="F1122" s="1"/>
      <c r="G1122" s="1"/>
      <c r="H1122" s="69" t="n">
        <v>45627</v>
      </c>
      <c r="I1122" s="24" t="n">
        <f aca="false">SUM(K344:K374)</f>
        <v>0</v>
      </c>
      <c r="J1122" s="24" t="n">
        <f aca="false">SUM(Z344:Z374)</f>
        <v>0</v>
      </c>
      <c r="K1122" s="24" t="n">
        <f aca="false">SUM(I1122:J1122)</f>
        <v>0</v>
      </c>
      <c r="L1122" s="72" t="n">
        <f aca="false">+K1122/30</f>
        <v>0</v>
      </c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</row>
    <row r="1123" customFormat="false" ht="14.25" hidden="false" customHeight="true" outlineLevel="0" collapsed="false">
      <c r="A1123" s="1"/>
      <c r="B1123" s="1"/>
      <c r="C1123" s="1"/>
      <c r="D1123" s="1"/>
      <c r="E1123" s="1"/>
      <c r="F1123" s="1"/>
      <c r="G1123" s="1"/>
      <c r="H1123" s="74" t="s">
        <v>58</v>
      </c>
      <c r="I1123" s="75" t="n">
        <f aca="false">SUM(I1111:I1122)</f>
        <v>0</v>
      </c>
      <c r="J1123" s="75" t="n">
        <f aca="false">SUM(J1111:J1122)</f>
        <v>0</v>
      </c>
      <c r="K1123" s="75" t="n">
        <f aca="false">SUM(K1111:K1122)</f>
        <v>0</v>
      </c>
      <c r="L1123" s="76" t="n">
        <f aca="false">SUM(L1111:L1122)</f>
        <v>0</v>
      </c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</row>
    <row r="1124" customFormat="false" ht="14.25" hidden="false" customHeight="true" outlineLevel="0" collapsed="false">
      <c r="A1124" s="1"/>
      <c r="B1124" s="1"/>
      <c r="C1124" s="1"/>
      <c r="D1124" s="1"/>
      <c r="E1124" s="1"/>
      <c r="F1124" s="1"/>
      <c r="G1124" s="1"/>
      <c r="H1124" s="34"/>
      <c r="I1124" s="34"/>
      <c r="J1124" s="34"/>
      <c r="K1124" s="34"/>
      <c r="L1124" s="34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34"/>
      <c r="AH1124" s="34"/>
      <c r="AI1124" s="34"/>
      <c r="AJ1124" s="34"/>
      <c r="AK1124" s="34"/>
    </row>
    <row r="1125" customFormat="false" ht="39.75" hidden="false" customHeight="true" outlineLevel="0" collapsed="false">
      <c r="A1125" s="1"/>
      <c r="B1125" s="1"/>
      <c r="C1125" s="1"/>
      <c r="D1125" s="1"/>
      <c r="E1125" s="1"/>
      <c r="F1125" s="1"/>
      <c r="G1125" s="1"/>
      <c r="H1125" s="53" t="s">
        <v>29</v>
      </c>
      <c r="I1125" s="53" t="s">
        <v>54</v>
      </c>
      <c r="J1125" s="53" t="s">
        <v>55</v>
      </c>
      <c r="K1125" s="53" t="s">
        <v>56</v>
      </c>
      <c r="L1125" s="53" t="s">
        <v>57</v>
      </c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</row>
    <row r="1126" customFormat="false" ht="14.25" hidden="false" customHeight="true" outlineLevel="0" collapsed="false">
      <c r="A1126" s="1"/>
      <c r="B1126" s="1"/>
      <c r="C1126" s="1"/>
      <c r="D1126" s="1"/>
      <c r="E1126" s="1"/>
      <c r="F1126" s="1"/>
      <c r="G1126" s="1"/>
      <c r="H1126" s="69" t="n">
        <v>45658</v>
      </c>
      <c r="I1126" s="24" t="n">
        <f aca="false">SUM(K375:K405)</f>
        <v>0</v>
      </c>
      <c r="J1126" s="24" t="n">
        <f aca="false">SUM(Z375:Z405)</f>
        <v>0</v>
      </c>
      <c r="K1126" s="24" t="n">
        <f aca="false">SUM(I1126:J1126)</f>
        <v>0</v>
      </c>
      <c r="L1126" s="72" t="n">
        <f aca="false">+K1126/30</f>
        <v>0</v>
      </c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</row>
    <row r="1127" customFormat="false" ht="14.25" hidden="false" customHeight="true" outlineLevel="0" collapsed="false">
      <c r="A1127" s="1"/>
      <c r="B1127" s="1"/>
      <c r="C1127" s="1"/>
      <c r="D1127" s="1"/>
      <c r="E1127" s="1"/>
      <c r="F1127" s="1"/>
      <c r="G1127" s="1"/>
      <c r="H1127" s="69" t="n">
        <v>45689</v>
      </c>
      <c r="I1127" s="24" t="n">
        <f aca="false">SUM(K406:K433)</f>
        <v>0</v>
      </c>
      <c r="J1127" s="24" t="n">
        <f aca="false">SUM(Z406:Z433)</f>
        <v>0</v>
      </c>
      <c r="K1127" s="24" t="n">
        <f aca="false">SUM(I1127:J1127)</f>
        <v>0</v>
      </c>
      <c r="L1127" s="72" t="n">
        <f aca="false">+K1127/30</f>
        <v>0</v>
      </c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</row>
    <row r="1128" customFormat="false" ht="14.25" hidden="false" customHeight="true" outlineLevel="0" collapsed="false">
      <c r="A1128" s="1"/>
      <c r="B1128" s="1"/>
      <c r="C1128" s="1"/>
      <c r="D1128" s="1"/>
      <c r="E1128" s="1"/>
      <c r="F1128" s="1"/>
      <c r="G1128" s="1"/>
      <c r="H1128" s="69" t="n">
        <v>45717</v>
      </c>
      <c r="I1128" s="24" t="n">
        <f aca="false">SUM(K434:K464)</f>
        <v>0</v>
      </c>
      <c r="J1128" s="24" t="n">
        <f aca="false">SUM(Z434:Z464)</f>
        <v>0</v>
      </c>
      <c r="K1128" s="24" t="n">
        <f aca="false">SUM(I1128:J1128)</f>
        <v>0</v>
      </c>
      <c r="L1128" s="72" t="n">
        <f aca="false">+K1128/30</f>
        <v>0</v>
      </c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</row>
    <row r="1129" customFormat="false" ht="14.25" hidden="false" customHeight="true" outlineLevel="0" collapsed="false">
      <c r="A1129" s="1"/>
      <c r="B1129" s="1"/>
      <c r="C1129" s="1"/>
      <c r="D1129" s="1"/>
      <c r="E1129" s="1"/>
      <c r="F1129" s="1"/>
      <c r="G1129" s="1"/>
      <c r="H1129" s="69" t="n">
        <v>45748</v>
      </c>
      <c r="I1129" s="24" t="n">
        <f aca="false">SUM(K465:K494)</f>
        <v>0</v>
      </c>
      <c r="J1129" s="24" t="n">
        <f aca="false">SUM(Z465:Z494)</f>
        <v>0</v>
      </c>
      <c r="K1129" s="24" t="n">
        <f aca="false">SUM(I1129:J1129)</f>
        <v>0</v>
      </c>
      <c r="L1129" s="72" t="n">
        <f aca="false">+K1129/30</f>
        <v>0</v>
      </c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</row>
    <row r="1130" customFormat="false" ht="14.25" hidden="false" customHeight="true" outlineLevel="0" collapsed="false">
      <c r="A1130" s="1"/>
      <c r="B1130" s="1"/>
      <c r="C1130" s="1"/>
      <c r="D1130" s="1"/>
      <c r="E1130" s="1"/>
      <c r="F1130" s="1"/>
      <c r="G1130" s="1"/>
      <c r="H1130" s="69" t="n">
        <v>45778</v>
      </c>
      <c r="I1130" s="24" t="n">
        <f aca="false">SUM(K495:K525)</f>
        <v>0</v>
      </c>
      <c r="J1130" s="24" t="n">
        <f aca="false">SUM(Z495:Z525)</f>
        <v>0</v>
      </c>
      <c r="K1130" s="24" t="n">
        <f aca="false">SUM(I1130:J1130)</f>
        <v>0</v>
      </c>
      <c r="L1130" s="72" t="n">
        <f aca="false">+K1130/30</f>
        <v>0</v>
      </c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</row>
    <row r="1131" customFormat="false" ht="14.25" hidden="false" customHeight="true" outlineLevel="0" collapsed="false">
      <c r="A1131" s="1"/>
      <c r="B1131" s="1"/>
      <c r="C1131" s="1"/>
      <c r="D1131" s="1"/>
      <c r="E1131" s="1"/>
      <c r="F1131" s="1"/>
      <c r="G1131" s="1"/>
      <c r="H1131" s="69" t="n">
        <v>45809</v>
      </c>
      <c r="I1131" s="24" t="n">
        <f aca="false">SUM(K526:K555)</f>
        <v>0</v>
      </c>
      <c r="J1131" s="24" t="n">
        <f aca="false">SUM(Z526:Z555)</f>
        <v>0</v>
      </c>
      <c r="K1131" s="24" t="n">
        <f aca="false">SUM(I1131:J1131)</f>
        <v>0</v>
      </c>
      <c r="L1131" s="72" t="n">
        <f aca="false">+K1131/30</f>
        <v>0</v>
      </c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</row>
    <row r="1132" customFormat="false" ht="14.25" hidden="false" customHeight="true" outlineLevel="0" collapsed="false">
      <c r="A1132" s="1"/>
      <c r="B1132" s="1"/>
      <c r="C1132" s="1"/>
      <c r="D1132" s="1"/>
      <c r="E1132" s="1"/>
      <c r="F1132" s="1"/>
      <c r="G1132" s="1"/>
      <c r="H1132" s="69" t="n">
        <v>45839</v>
      </c>
      <c r="I1132" s="24" t="n">
        <f aca="false">SUM(K556:K586)</f>
        <v>0</v>
      </c>
      <c r="J1132" s="24" t="n">
        <f aca="false">SUM(Z556:Z586)</f>
        <v>0</v>
      </c>
      <c r="K1132" s="24" t="n">
        <f aca="false">SUM(I1132:J1132)</f>
        <v>0</v>
      </c>
      <c r="L1132" s="72" t="n">
        <f aca="false">+K1132/30</f>
        <v>0</v>
      </c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</row>
    <row r="1133" customFormat="false" ht="14.25" hidden="false" customHeight="true" outlineLevel="0" collapsed="false">
      <c r="A1133" s="1"/>
      <c r="B1133" s="1"/>
      <c r="C1133" s="1"/>
      <c r="D1133" s="1"/>
      <c r="E1133" s="1"/>
      <c r="F1133" s="1"/>
      <c r="G1133" s="1"/>
      <c r="H1133" s="69" t="n">
        <v>45870</v>
      </c>
      <c r="I1133" s="24" t="n">
        <f aca="false">SUM(K587:K617)</f>
        <v>0</v>
      </c>
      <c r="J1133" s="24" t="n">
        <f aca="false">SUM(Z587:Z617)</f>
        <v>0</v>
      </c>
      <c r="K1133" s="24" t="n">
        <f aca="false">SUM(I1133:J1133)</f>
        <v>0</v>
      </c>
      <c r="L1133" s="72" t="n">
        <f aca="false">+K1133/30</f>
        <v>0</v>
      </c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</row>
    <row r="1134" customFormat="false" ht="14.25" hidden="false" customHeight="true" outlineLevel="0" collapsed="false">
      <c r="A1134" s="1"/>
      <c r="B1134" s="1"/>
      <c r="C1134" s="1"/>
      <c r="D1134" s="1"/>
      <c r="E1134" s="1"/>
      <c r="F1134" s="1"/>
      <c r="G1134" s="1"/>
      <c r="H1134" s="69" t="n">
        <v>45901</v>
      </c>
      <c r="I1134" s="24" t="n">
        <f aca="false">SUM(K618:K647)</f>
        <v>0</v>
      </c>
      <c r="J1134" s="24" t="n">
        <f aca="false">SUM(Z618:Z647)</f>
        <v>0</v>
      </c>
      <c r="K1134" s="24" t="n">
        <f aca="false">SUM(I1134:J1134)</f>
        <v>0</v>
      </c>
      <c r="L1134" s="72" t="n">
        <f aca="false">+K1134/30</f>
        <v>0</v>
      </c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</row>
    <row r="1135" customFormat="false" ht="14.25" hidden="false" customHeight="true" outlineLevel="0" collapsed="false">
      <c r="A1135" s="1"/>
      <c r="B1135" s="1"/>
      <c r="C1135" s="1"/>
      <c r="D1135" s="1"/>
      <c r="E1135" s="1"/>
      <c r="F1135" s="1"/>
      <c r="G1135" s="1"/>
      <c r="H1135" s="69" t="n">
        <v>45931</v>
      </c>
      <c r="I1135" s="24" t="n">
        <f aca="false">SUM(K648:K678)</f>
        <v>0</v>
      </c>
      <c r="J1135" s="24" t="n">
        <f aca="false">SUM(Z648:Z678)</f>
        <v>0</v>
      </c>
      <c r="K1135" s="24" t="n">
        <f aca="false">SUM(I1135:J1135)</f>
        <v>0</v>
      </c>
      <c r="L1135" s="72" t="n">
        <f aca="false">+K1135/30</f>
        <v>0</v>
      </c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</row>
    <row r="1136" customFormat="false" ht="14.25" hidden="false" customHeight="true" outlineLevel="0" collapsed="false">
      <c r="A1136" s="1"/>
      <c r="B1136" s="1"/>
      <c r="C1136" s="1"/>
      <c r="D1136" s="1"/>
      <c r="E1136" s="1"/>
      <c r="F1136" s="1"/>
      <c r="G1136" s="1"/>
      <c r="H1136" s="69" t="n">
        <v>45962</v>
      </c>
      <c r="I1136" s="24" t="n">
        <f aca="false">SUM(K679:K708)</f>
        <v>0</v>
      </c>
      <c r="J1136" s="24" t="n">
        <f aca="false">SUM(Z679:Z708)</f>
        <v>0</v>
      </c>
      <c r="K1136" s="24" t="n">
        <f aca="false">SUM(I1136:J1136)</f>
        <v>0</v>
      </c>
      <c r="L1136" s="72" t="n">
        <f aca="false">+K1136/30</f>
        <v>0</v>
      </c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</row>
    <row r="1137" customFormat="false" ht="14.25" hidden="false" customHeight="true" outlineLevel="0" collapsed="false">
      <c r="A1137" s="1"/>
      <c r="B1137" s="1"/>
      <c r="C1137" s="1"/>
      <c r="D1137" s="1"/>
      <c r="E1137" s="1"/>
      <c r="F1137" s="1"/>
      <c r="G1137" s="1"/>
      <c r="H1137" s="69" t="n">
        <v>45992</v>
      </c>
      <c r="I1137" s="24" t="n">
        <f aca="false">SUM(K709:K739)</f>
        <v>0</v>
      </c>
      <c r="J1137" s="24" t="n">
        <f aca="false">SUM(Z709:Z739)</f>
        <v>0</v>
      </c>
      <c r="K1137" s="24" t="n">
        <f aca="false">SUM(I1137:J1137)</f>
        <v>0</v>
      </c>
      <c r="L1137" s="72" t="n">
        <f aca="false">+K1137/30</f>
        <v>0</v>
      </c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</row>
    <row r="1138" customFormat="false" ht="14.25" hidden="false" customHeight="true" outlineLevel="0" collapsed="false">
      <c r="A1138" s="1"/>
      <c r="B1138" s="1"/>
      <c r="C1138" s="1"/>
      <c r="D1138" s="1"/>
      <c r="E1138" s="1"/>
      <c r="F1138" s="1"/>
      <c r="G1138" s="1"/>
      <c r="H1138" s="74" t="s">
        <v>59</v>
      </c>
      <c r="I1138" s="75" t="n">
        <f aca="false">SUM(I1126:I1137)</f>
        <v>0</v>
      </c>
      <c r="J1138" s="75" t="n">
        <f aca="false">SUM(J1126:J1137)</f>
        <v>0</v>
      </c>
      <c r="K1138" s="75" t="n">
        <f aca="false">SUM(K1126:K1137)</f>
        <v>0</v>
      </c>
      <c r="L1138" s="76" t="n">
        <f aca="false">SUM(L1126:L1137)</f>
        <v>0</v>
      </c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</row>
    <row r="1139" customFormat="false" ht="14.25" hidden="false" customHeight="true" outlineLevel="0" collapsed="false">
      <c r="A1139" s="1"/>
      <c r="B1139" s="1"/>
      <c r="C1139" s="1"/>
      <c r="D1139" s="1"/>
      <c r="E1139" s="1"/>
      <c r="F1139" s="1"/>
      <c r="G1139" s="1"/>
      <c r="H1139" s="34"/>
      <c r="I1139" s="34"/>
      <c r="J1139" s="34"/>
      <c r="K1139" s="34"/>
      <c r="L1139" s="34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34"/>
      <c r="AH1139" s="34"/>
      <c r="AI1139" s="34"/>
      <c r="AJ1139" s="34"/>
      <c r="AK1139" s="34"/>
    </row>
    <row r="1140" customFormat="false" ht="35.25" hidden="false" customHeight="true" outlineLevel="0" collapsed="false">
      <c r="A1140" s="1"/>
      <c r="B1140" s="1"/>
      <c r="C1140" s="1"/>
      <c r="D1140" s="1"/>
      <c r="E1140" s="1"/>
      <c r="F1140" s="1"/>
      <c r="G1140" s="1"/>
      <c r="H1140" s="53" t="s">
        <v>29</v>
      </c>
      <c r="I1140" s="53" t="s">
        <v>54</v>
      </c>
      <c r="J1140" s="53" t="s">
        <v>55</v>
      </c>
      <c r="K1140" s="53" t="s">
        <v>56</v>
      </c>
      <c r="L1140" s="53" t="s">
        <v>57</v>
      </c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</row>
    <row r="1141" customFormat="false" ht="14.25" hidden="false" customHeight="true" outlineLevel="0" collapsed="false">
      <c r="A1141" s="1"/>
      <c r="B1141" s="1"/>
      <c r="C1141" s="1"/>
      <c r="D1141" s="1"/>
      <c r="E1141" s="1"/>
      <c r="F1141" s="1"/>
      <c r="G1141" s="1"/>
      <c r="H1141" s="69" t="n">
        <v>46023</v>
      </c>
      <c r="I1141" s="24" t="n">
        <f aca="false">SUM(K740:K770)</f>
        <v>0</v>
      </c>
      <c r="J1141" s="24" t="n">
        <f aca="false">SUM(Z740:Z770)</f>
        <v>0</v>
      </c>
      <c r="K1141" s="24" t="n">
        <f aca="false">SUM(I1141:J1141)</f>
        <v>0</v>
      </c>
      <c r="L1141" s="72" t="n">
        <f aca="false">+K1141/30</f>
        <v>0</v>
      </c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</row>
    <row r="1142" customFormat="false" ht="14.25" hidden="false" customHeight="true" outlineLevel="0" collapsed="false">
      <c r="A1142" s="1"/>
      <c r="B1142" s="1"/>
      <c r="C1142" s="1"/>
      <c r="D1142" s="1"/>
      <c r="E1142" s="1"/>
      <c r="F1142" s="1"/>
      <c r="G1142" s="1"/>
      <c r="H1142" s="69" t="n">
        <v>46054</v>
      </c>
      <c r="I1142" s="24" t="n">
        <f aca="false">SUM(K771:K798)</f>
        <v>0</v>
      </c>
      <c r="J1142" s="24" t="n">
        <f aca="false">SUM(Z771:Z798)</f>
        <v>0</v>
      </c>
      <c r="K1142" s="24" t="n">
        <f aca="false">SUM(I1142:J1142)</f>
        <v>0</v>
      </c>
      <c r="L1142" s="72" t="n">
        <f aca="false">+K1142/30</f>
        <v>0</v>
      </c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</row>
    <row r="1143" customFormat="false" ht="14.25" hidden="false" customHeight="true" outlineLevel="0" collapsed="false">
      <c r="A1143" s="1"/>
      <c r="B1143" s="1"/>
      <c r="C1143" s="1"/>
      <c r="D1143" s="1"/>
      <c r="E1143" s="1"/>
      <c r="F1143" s="1"/>
      <c r="G1143" s="1"/>
      <c r="H1143" s="69" t="n">
        <v>46082</v>
      </c>
      <c r="I1143" s="24" t="n">
        <f aca="false">SUM(K799:K829)</f>
        <v>0</v>
      </c>
      <c r="J1143" s="24" t="n">
        <f aca="false">SUM(Z799:Z829)</f>
        <v>0</v>
      </c>
      <c r="K1143" s="24" t="n">
        <f aca="false">SUM(I1143:J1143)</f>
        <v>0</v>
      </c>
      <c r="L1143" s="72" t="n">
        <f aca="false">+K1143/30</f>
        <v>0</v>
      </c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</row>
    <row r="1144" customFormat="false" ht="14.25" hidden="false" customHeight="true" outlineLevel="0" collapsed="false">
      <c r="A1144" s="1"/>
      <c r="B1144" s="1"/>
      <c r="C1144" s="1"/>
      <c r="D1144" s="1"/>
      <c r="E1144" s="1"/>
      <c r="F1144" s="1"/>
      <c r="G1144" s="1"/>
      <c r="H1144" s="69" t="n">
        <v>46113</v>
      </c>
      <c r="I1144" s="24" t="n">
        <f aca="false">SUM(K830:K859)</f>
        <v>0</v>
      </c>
      <c r="J1144" s="24" t="n">
        <f aca="false">SUM(Z830:Z859)</f>
        <v>0</v>
      </c>
      <c r="K1144" s="24" t="n">
        <f aca="false">SUM(I1144:J1144)</f>
        <v>0</v>
      </c>
      <c r="L1144" s="72" t="n">
        <f aca="false">+K1144/30</f>
        <v>0</v>
      </c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</row>
    <row r="1145" customFormat="false" ht="14.25" hidden="false" customHeight="true" outlineLevel="0" collapsed="false">
      <c r="A1145" s="1"/>
      <c r="B1145" s="1"/>
      <c r="C1145" s="1"/>
      <c r="D1145" s="1"/>
      <c r="E1145" s="1"/>
      <c r="F1145" s="1"/>
      <c r="G1145" s="1"/>
      <c r="H1145" s="69" t="n">
        <v>46143</v>
      </c>
      <c r="I1145" s="24" t="n">
        <f aca="false">SUM(K860:K890)</f>
        <v>0</v>
      </c>
      <c r="J1145" s="24" t="n">
        <f aca="false">SUM(Z860:Z890)</f>
        <v>0</v>
      </c>
      <c r="K1145" s="24" t="n">
        <f aca="false">SUM(I1145:J1145)</f>
        <v>0</v>
      </c>
      <c r="L1145" s="72" t="n">
        <f aca="false">+K1145/30</f>
        <v>0</v>
      </c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</row>
    <row r="1146" customFormat="false" ht="14.25" hidden="false" customHeight="true" outlineLevel="0" collapsed="false">
      <c r="A1146" s="1"/>
      <c r="B1146" s="1"/>
      <c r="C1146" s="1"/>
      <c r="D1146" s="1"/>
      <c r="E1146" s="1"/>
      <c r="F1146" s="1"/>
      <c r="G1146" s="1"/>
      <c r="H1146" s="69" t="n">
        <v>46174</v>
      </c>
      <c r="I1146" s="24" t="n">
        <f aca="false">SUM(K891:K920)</f>
        <v>0</v>
      </c>
      <c r="J1146" s="24" t="n">
        <f aca="false">SUM(Z891:Z920)</f>
        <v>0</v>
      </c>
      <c r="K1146" s="24" t="n">
        <f aca="false">SUM(I1146:J1146)</f>
        <v>0</v>
      </c>
      <c r="L1146" s="72" t="n">
        <f aca="false">+K1146/30</f>
        <v>0</v>
      </c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</row>
    <row r="1147" customFormat="false" ht="14.25" hidden="false" customHeight="true" outlineLevel="0" collapsed="false">
      <c r="A1147" s="1"/>
      <c r="B1147" s="1"/>
      <c r="C1147" s="1"/>
      <c r="D1147" s="1"/>
      <c r="E1147" s="1"/>
      <c r="F1147" s="1"/>
      <c r="G1147" s="1"/>
      <c r="H1147" s="69" t="n">
        <v>46204</v>
      </c>
      <c r="I1147" s="24" t="n">
        <f aca="false">SUM(K921:K951)</f>
        <v>0</v>
      </c>
      <c r="J1147" s="24" t="n">
        <f aca="false">SUM(Z921:Z951)</f>
        <v>0</v>
      </c>
      <c r="K1147" s="24" t="n">
        <f aca="false">SUM(I1147:J1147)</f>
        <v>0</v>
      </c>
      <c r="L1147" s="72" t="n">
        <f aca="false">+K1147/30</f>
        <v>0</v>
      </c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  <c r="AF1147" s="1"/>
      <c r="AG1147" s="1"/>
      <c r="AH1147" s="1"/>
      <c r="AI1147" s="1"/>
      <c r="AJ1147" s="1"/>
      <c r="AK1147" s="1"/>
    </row>
    <row r="1148" customFormat="false" ht="14.25" hidden="false" customHeight="true" outlineLevel="0" collapsed="false">
      <c r="A1148" s="1"/>
      <c r="B1148" s="1"/>
      <c r="C1148" s="1"/>
      <c r="D1148" s="1"/>
      <c r="E1148" s="1"/>
      <c r="F1148" s="1"/>
      <c r="G1148" s="1"/>
      <c r="H1148" s="69" t="n">
        <v>46235</v>
      </c>
      <c r="I1148" s="24" t="n">
        <f aca="false">SUM(K952:K982)</f>
        <v>0</v>
      </c>
      <c r="J1148" s="24" t="n">
        <f aca="false">SUM(Z952:Z982)</f>
        <v>0</v>
      </c>
      <c r="K1148" s="24" t="n">
        <f aca="false">SUM(I1148:J1148)</f>
        <v>0</v>
      </c>
      <c r="L1148" s="72" t="n">
        <f aca="false">+K1148/30</f>
        <v>0</v>
      </c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  <c r="AF1148" s="1"/>
      <c r="AG1148" s="1"/>
      <c r="AH1148" s="1"/>
      <c r="AI1148" s="1"/>
      <c r="AJ1148" s="1"/>
      <c r="AK1148" s="1"/>
    </row>
    <row r="1149" customFormat="false" ht="14.25" hidden="false" customHeight="true" outlineLevel="0" collapsed="false">
      <c r="A1149" s="1"/>
      <c r="B1149" s="1"/>
      <c r="C1149" s="1"/>
      <c r="D1149" s="1"/>
      <c r="E1149" s="1"/>
      <c r="F1149" s="1"/>
      <c r="G1149" s="1"/>
      <c r="H1149" s="69" t="n">
        <v>46266</v>
      </c>
      <c r="I1149" s="24" t="n">
        <f aca="false">SUM(K983:K1012)</f>
        <v>0</v>
      </c>
      <c r="J1149" s="24" t="n">
        <f aca="false">SUM(Z983:Z1012)</f>
        <v>0</v>
      </c>
      <c r="K1149" s="24" t="n">
        <f aca="false">SUM(I1149:J1149)</f>
        <v>0</v>
      </c>
      <c r="L1149" s="72" t="n">
        <f aca="false">+K1149/30</f>
        <v>0</v>
      </c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  <c r="AF1149" s="1"/>
      <c r="AG1149" s="1"/>
      <c r="AH1149" s="1"/>
      <c r="AI1149" s="1"/>
      <c r="AJ1149" s="1"/>
      <c r="AK1149" s="1"/>
    </row>
    <row r="1150" customFormat="false" ht="14.25" hidden="false" customHeight="true" outlineLevel="0" collapsed="false">
      <c r="A1150" s="1"/>
      <c r="B1150" s="1"/>
      <c r="C1150" s="1"/>
      <c r="D1150" s="1"/>
      <c r="E1150" s="1"/>
      <c r="F1150" s="1"/>
      <c r="G1150" s="1"/>
      <c r="H1150" s="69" t="n">
        <v>46296</v>
      </c>
      <c r="I1150" s="24" t="n">
        <f aca="false">SUM(K1013:K1043)</f>
        <v>0</v>
      </c>
      <c r="J1150" s="24" t="n">
        <f aca="false">SUM(Z1013:Z1043)</f>
        <v>0</v>
      </c>
      <c r="K1150" s="24" t="n">
        <f aca="false">SUM(I1150:J1150)</f>
        <v>0</v>
      </c>
      <c r="L1150" s="72" t="n">
        <f aca="false">+K1150/30</f>
        <v>0</v>
      </c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  <c r="AF1150" s="1"/>
      <c r="AG1150" s="1"/>
      <c r="AH1150" s="1"/>
      <c r="AI1150" s="1"/>
      <c r="AJ1150" s="1"/>
      <c r="AK1150" s="1"/>
    </row>
    <row r="1151" customFormat="false" ht="14.25" hidden="false" customHeight="true" outlineLevel="0" collapsed="false">
      <c r="A1151" s="1"/>
      <c r="B1151" s="1"/>
      <c r="C1151" s="1"/>
      <c r="D1151" s="1"/>
      <c r="E1151" s="1"/>
      <c r="F1151" s="1"/>
      <c r="G1151" s="1"/>
      <c r="H1151" s="69" t="n">
        <v>46327</v>
      </c>
      <c r="I1151" s="24" t="n">
        <f aca="false">SUM(K1044:K1073)</f>
        <v>0</v>
      </c>
      <c r="J1151" s="24" t="n">
        <f aca="false">SUM(Z1044:Z1073)</f>
        <v>0</v>
      </c>
      <c r="K1151" s="24" t="n">
        <f aca="false">SUM(I1151:J1151)</f>
        <v>0</v>
      </c>
      <c r="L1151" s="72" t="n">
        <f aca="false">+K1151/30</f>
        <v>0</v>
      </c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  <c r="AF1151" s="1"/>
      <c r="AG1151" s="1"/>
      <c r="AH1151" s="1"/>
      <c r="AI1151" s="1"/>
      <c r="AJ1151" s="1"/>
      <c r="AK1151" s="1"/>
    </row>
    <row r="1152" customFormat="false" ht="14.25" hidden="false" customHeight="true" outlineLevel="0" collapsed="false">
      <c r="A1152" s="1"/>
      <c r="B1152" s="1"/>
      <c r="C1152" s="1"/>
      <c r="D1152" s="1"/>
      <c r="E1152" s="1"/>
      <c r="F1152" s="1"/>
      <c r="G1152" s="1"/>
      <c r="H1152" s="69" t="n">
        <v>46357</v>
      </c>
      <c r="I1152" s="24" t="n">
        <f aca="false">SUM(K1074:K1104)</f>
        <v>0</v>
      </c>
      <c r="J1152" s="24" t="n">
        <f aca="false">SUM(Z1074:Z1104)</f>
        <v>0</v>
      </c>
      <c r="K1152" s="24" t="n">
        <f aca="false">SUM(I1152:J1152)</f>
        <v>0</v>
      </c>
      <c r="L1152" s="72" t="n">
        <f aca="false">+K1152/30</f>
        <v>0</v>
      </c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  <c r="AF1152" s="1"/>
      <c r="AG1152" s="1"/>
      <c r="AH1152" s="1"/>
      <c r="AI1152" s="1"/>
      <c r="AJ1152" s="1"/>
      <c r="AK1152" s="1"/>
    </row>
    <row r="1153" customFormat="false" ht="14.25" hidden="false" customHeight="true" outlineLevel="0" collapsed="false">
      <c r="A1153" s="1"/>
      <c r="B1153" s="1"/>
      <c r="C1153" s="1"/>
      <c r="D1153" s="1"/>
      <c r="E1153" s="1"/>
      <c r="F1153" s="1"/>
      <c r="G1153" s="1"/>
      <c r="H1153" s="74" t="s">
        <v>60</v>
      </c>
      <c r="I1153" s="75" t="n">
        <f aca="false">SUM(I1141:I1152)</f>
        <v>0</v>
      </c>
      <c r="J1153" s="75" t="n">
        <f aca="false">SUM(J1141:J1152)</f>
        <v>0</v>
      </c>
      <c r="K1153" s="75" t="n">
        <f aca="false">SUM(K1141:K1152)</f>
        <v>0</v>
      </c>
      <c r="L1153" s="76" t="n">
        <f aca="false">SUM(L1141:L1152)</f>
        <v>0</v>
      </c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  <c r="AF1153" s="1"/>
      <c r="AG1153" s="1"/>
      <c r="AH1153" s="1"/>
      <c r="AI1153" s="1"/>
      <c r="AJ1153" s="1"/>
      <c r="AK1153" s="1"/>
    </row>
    <row r="1154" customFormat="false" ht="14.25" hidden="false" customHeight="true" outlineLevel="0" collapsed="false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  <c r="AF1154" s="1"/>
      <c r="AG1154" s="1"/>
      <c r="AH1154" s="1"/>
      <c r="AI1154" s="1"/>
      <c r="AJ1154" s="1"/>
      <c r="AK1154" s="1"/>
    </row>
    <row r="1155" customFormat="false" ht="45.75" hidden="false" customHeight="true" outlineLevel="0" collapsed="false">
      <c r="A1155" s="1"/>
      <c r="B1155" s="1"/>
      <c r="C1155" s="1"/>
      <c r="D1155" s="1"/>
      <c r="E1155" s="1"/>
      <c r="F1155" s="1"/>
      <c r="G1155" s="1"/>
      <c r="H1155" s="77"/>
      <c r="I1155" s="77"/>
      <c r="J1155" s="77"/>
      <c r="K1155" s="53" t="s">
        <v>56</v>
      </c>
      <c r="L1155" s="53" t="s">
        <v>61</v>
      </c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  <c r="AF1155" s="1"/>
      <c r="AG1155" s="1"/>
      <c r="AH1155" s="1"/>
      <c r="AI1155" s="1"/>
      <c r="AJ1155" s="1"/>
      <c r="AK1155" s="1"/>
    </row>
    <row r="1156" customFormat="false" ht="27.75" hidden="false" customHeight="true" outlineLevel="0" collapsed="false">
      <c r="A1156" s="1"/>
      <c r="B1156" s="1"/>
      <c r="C1156" s="1"/>
      <c r="D1156" s="1"/>
      <c r="E1156" s="1"/>
      <c r="F1156" s="1"/>
      <c r="G1156" s="1"/>
      <c r="H1156" s="78" t="s">
        <v>62</v>
      </c>
      <c r="I1156" s="78"/>
      <c r="J1156" s="78"/>
      <c r="K1156" s="79" t="n">
        <f aca="false">K1123+K1138+K1153</f>
        <v>0</v>
      </c>
      <c r="L1156" s="80" t="n">
        <f aca="false">SUM(L1123+L1138+L1153)</f>
        <v>0</v>
      </c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  <c r="AF1156" s="1"/>
      <c r="AG1156" s="1"/>
      <c r="AH1156" s="1"/>
      <c r="AI1156" s="1"/>
      <c r="AJ1156" s="1"/>
      <c r="AK1156" s="1"/>
    </row>
    <row r="1157" customFormat="false" ht="14.25" hidden="false" customHeight="true" outlineLevel="0" collapsed="false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  <c r="AF1157" s="1"/>
      <c r="AG1157" s="1"/>
      <c r="AH1157" s="1"/>
      <c r="AI1157" s="1"/>
      <c r="AJ1157" s="1"/>
      <c r="AK1157" s="1"/>
    </row>
    <row r="1158" customFormat="false" ht="14.25" hidden="false" customHeight="true" outlineLevel="0" collapsed="false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  <c r="AF1158" s="1"/>
      <c r="AG1158" s="1"/>
      <c r="AH1158" s="1"/>
      <c r="AI1158" s="1"/>
      <c r="AJ1158" s="1"/>
      <c r="AK1158" s="1"/>
    </row>
    <row r="1159" customFormat="false" ht="14.25" hidden="false" customHeight="true" outlineLevel="0" collapsed="false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  <c r="AF1159" s="1"/>
      <c r="AG1159" s="1"/>
      <c r="AH1159" s="1"/>
      <c r="AI1159" s="1"/>
      <c r="AJ1159" s="1"/>
      <c r="AK1159" s="1"/>
    </row>
    <row r="1160" customFormat="false" ht="14.25" hidden="false" customHeight="true" outlineLevel="0" collapsed="false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8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  <c r="AF1160" s="1"/>
      <c r="AG1160" s="1"/>
      <c r="AH1160" s="1"/>
      <c r="AI1160" s="1"/>
      <c r="AJ1160" s="1"/>
      <c r="AK1160" s="1"/>
    </row>
    <row r="1161" customFormat="false" ht="14.25" hidden="false" customHeight="true" outlineLevel="0" collapsed="false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  <c r="AF1161" s="1"/>
      <c r="AG1161" s="1"/>
      <c r="AH1161" s="1"/>
      <c r="AI1161" s="1"/>
      <c r="AJ1161" s="1"/>
      <c r="AK1161" s="1"/>
    </row>
    <row r="1162" customFormat="false" ht="14.25" hidden="false" customHeight="true" outlineLevel="0" collapsed="false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  <c r="AF1162" s="1"/>
      <c r="AG1162" s="1"/>
      <c r="AH1162" s="1"/>
      <c r="AI1162" s="1"/>
      <c r="AJ1162" s="1"/>
      <c r="AK1162" s="1"/>
    </row>
  </sheetData>
  <mergeCells count="4">
    <mergeCell ref="M3:P3"/>
    <mergeCell ref="M4:P4"/>
    <mergeCell ref="M5:P5"/>
    <mergeCell ref="H1156:J115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924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pane xSplit="0" ySplit="5" topLeftCell="A6" activePane="bottomLeft" state="frozen"/>
      <selection pane="topLeft" activeCell="A1" activeCellId="0" sqref="A1"/>
      <selection pane="bottomLeft" activeCell="T19" activeCellId="0" sqref="T19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2"/>
    <col collapsed="false" customWidth="true" hidden="false" outlineLevel="0" max="2" min="2" style="0" width="18.43"/>
    <col collapsed="false" customWidth="true" hidden="false" outlineLevel="0" max="3" min="3" style="0" width="10.43"/>
    <col collapsed="false" customWidth="true" hidden="false" outlineLevel="0" max="4" min="4" style="82" width="19.29"/>
    <col collapsed="false" customWidth="true" hidden="false" outlineLevel="0" max="5" min="5" style="0" width="13.29"/>
    <col collapsed="false" customWidth="true" hidden="false" outlineLevel="0" max="6" min="6" style="82" width="11.57"/>
    <col collapsed="false" customWidth="true" hidden="false" outlineLevel="0" max="7" min="7" style="0" width="11.14"/>
    <col collapsed="false" customWidth="true" hidden="false" outlineLevel="0" max="8" min="8" style="82" width="11.14"/>
    <col collapsed="false" customWidth="true" hidden="false" outlineLevel="0" max="9" min="9" style="0" width="11.43"/>
    <col collapsed="false" customWidth="true" hidden="false" outlineLevel="0" max="10" min="10" style="82" width="11.85"/>
    <col collapsed="false" customWidth="true" hidden="false" outlineLevel="0" max="11" min="11" style="0" width="12"/>
    <col collapsed="false" customWidth="true" hidden="false" outlineLevel="0" max="12" min="12" style="82" width="11.57"/>
    <col collapsed="false" customWidth="true" hidden="false" outlineLevel="0" max="13" min="13" style="0" width="12"/>
    <col collapsed="false" customWidth="true" hidden="false" outlineLevel="0" max="14" min="14" style="82" width="12"/>
    <col collapsed="false" customWidth="true" hidden="false" outlineLevel="0" max="15" min="15" style="0" width="11.57"/>
    <col collapsed="false" customWidth="true" hidden="false" outlineLevel="0" max="16" min="16" style="82" width="11.29"/>
    <col collapsed="false" customWidth="true" hidden="false" outlineLevel="0" max="17" min="17" style="0" width="11.71"/>
    <col collapsed="false" customWidth="true" hidden="false" outlineLevel="0" max="18" min="18" style="82" width="11.43"/>
    <col collapsed="false" customWidth="true" hidden="false" outlineLevel="0" max="19" min="19" style="0" width="11.57"/>
    <col collapsed="false" customWidth="true" hidden="false" outlineLevel="0" max="20" min="20" style="82" width="11.43"/>
    <col collapsed="false" customWidth="true" hidden="false" outlineLevel="0" max="21" min="21" style="0" width="11.29"/>
    <col collapsed="false" customWidth="true" hidden="false" outlineLevel="0" max="22" min="22" style="82" width="11.43"/>
    <col collapsed="false" customWidth="true" hidden="false" outlineLevel="0" max="23" min="23" style="0" width="11.29"/>
    <col collapsed="false" customWidth="true" hidden="false" outlineLevel="0" max="24" min="24" style="82" width="11.57"/>
    <col collapsed="false" customWidth="true" hidden="false" outlineLevel="0" max="25" min="25" style="0" width="11.57"/>
    <col collapsed="false" customWidth="true" hidden="false" outlineLevel="0" max="26" min="26" style="82" width="13.43"/>
    <col collapsed="false" customWidth="true" hidden="false" outlineLevel="0" max="27" min="27" style="0" width="13.15"/>
    <col collapsed="false" customWidth="true" hidden="false" outlineLevel="0" max="28" min="28" style="82" width="18"/>
    <col collapsed="false" customWidth="true" hidden="false" outlineLevel="0" max="32" min="29" style="0" width="9.14"/>
  </cols>
  <sheetData>
    <row r="1" customFormat="false" ht="14.25" hidden="false" customHeight="true" outlineLevel="0" collapsed="false">
      <c r="A1" s="1"/>
      <c r="B1" s="83"/>
      <c r="C1" s="1"/>
      <c r="D1" s="84"/>
      <c r="E1" s="85"/>
      <c r="F1" s="84"/>
      <c r="G1" s="85"/>
      <c r="H1" s="84"/>
      <c r="I1" s="85"/>
      <c r="J1" s="84"/>
      <c r="K1" s="85"/>
      <c r="L1" s="84"/>
      <c r="M1" s="85"/>
      <c r="N1" s="84"/>
      <c r="O1" s="85"/>
      <c r="P1" s="84"/>
      <c r="Q1" s="85"/>
      <c r="R1" s="84"/>
      <c r="S1" s="85"/>
      <c r="T1" s="84"/>
      <c r="U1" s="85"/>
      <c r="V1" s="84"/>
      <c r="W1" s="85"/>
      <c r="X1" s="84"/>
      <c r="Y1" s="85"/>
      <c r="Z1" s="84"/>
      <c r="AA1" s="85"/>
      <c r="AB1" s="84"/>
      <c r="AC1" s="1"/>
      <c r="AD1" s="1"/>
      <c r="AE1" s="1"/>
      <c r="AF1" s="1"/>
    </row>
    <row r="2" customFormat="false" ht="14.25" hidden="false" customHeight="true" outlineLevel="0" collapsed="false">
      <c r="A2" s="1"/>
      <c r="B2" s="86" t="s">
        <v>63</v>
      </c>
      <c r="C2" s="1"/>
      <c r="D2" s="84"/>
      <c r="E2" s="85"/>
      <c r="F2" s="84"/>
      <c r="G2" s="85"/>
      <c r="H2" s="84"/>
      <c r="I2" s="85"/>
      <c r="J2" s="84"/>
      <c r="K2" s="85"/>
      <c r="L2" s="84"/>
      <c r="M2" s="85"/>
      <c r="N2" s="84"/>
      <c r="O2" s="85"/>
      <c r="P2" s="84"/>
      <c r="Q2" s="85"/>
      <c r="R2" s="84"/>
      <c r="S2" s="85"/>
      <c r="T2" s="84"/>
      <c r="U2" s="85"/>
      <c r="V2" s="84"/>
      <c r="W2" s="85"/>
      <c r="X2" s="84"/>
      <c r="Y2" s="85"/>
      <c r="Z2" s="84"/>
      <c r="AA2" s="85"/>
      <c r="AB2" s="84"/>
      <c r="AC2" s="1"/>
      <c r="AD2" s="1"/>
      <c r="AE2" s="1"/>
      <c r="AF2" s="1"/>
    </row>
    <row r="3" customFormat="false" ht="14.25" hidden="false" customHeight="true" outlineLevel="0" collapsed="false">
      <c r="A3" s="1"/>
      <c r="B3" s="83"/>
      <c r="C3" s="1"/>
      <c r="D3" s="84"/>
      <c r="E3" s="85"/>
      <c r="F3" s="84"/>
      <c r="G3" s="85"/>
      <c r="H3" s="84"/>
      <c r="I3" s="85"/>
      <c r="J3" s="84"/>
      <c r="K3" s="85"/>
      <c r="L3" s="84"/>
      <c r="M3" s="85"/>
      <c r="N3" s="84"/>
      <c r="O3" s="85"/>
      <c r="P3" s="84"/>
      <c r="Q3" s="85"/>
      <c r="R3" s="84"/>
      <c r="S3" s="85"/>
      <c r="T3" s="84"/>
      <c r="U3" s="85"/>
      <c r="V3" s="84"/>
      <c r="W3" s="85"/>
      <c r="X3" s="84"/>
      <c r="Y3" s="85"/>
      <c r="Z3" s="84"/>
      <c r="AA3" s="85"/>
      <c r="AB3" s="84"/>
      <c r="AC3" s="1"/>
      <c r="AD3" s="1"/>
      <c r="AE3" s="1"/>
      <c r="AF3" s="1"/>
    </row>
    <row r="4" customFormat="false" ht="12" hidden="false" customHeight="true" outlineLevel="0" collapsed="false">
      <c r="A4" s="1"/>
      <c r="B4" s="83"/>
      <c r="C4" s="1"/>
      <c r="D4" s="84"/>
      <c r="E4" s="85"/>
      <c r="F4" s="84"/>
      <c r="G4" s="85"/>
      <c r="H4" s="84"/>
      <c r="I4" s="85"/>
      <c r="J4" s="84"/>
      <c r="K4" s="85"/>
      <c r="L4" s="84"/>
      <c r="M4" s="85"/>
      <c r="N4" s="84"/>
      <c r="O4" s="85"/>
      <c r="P4" s="84"/>
      <c r="Q4" s="85"/>
      <c r="R4" s="84"/>
      <c r="S4" s="85"/>
      <c r="T4" s="84"/>
      <c r="U4" s="85"/>
      <c r="V4" s="84"/>
      <c r="W4" s="85"/>
      <c r="X4" s="84"/>
      <c r="Y4" s="85"/>
      <c r="Z4" s="84"/>
      <c r="AA4" s="85"/>
      <c r="AB4" s="84"/>
      <c r="AC4" s="1"/>
      <c r="AD4" s="1"/>
      <c r="AE4" s="1"/>
      <c r="AF4" s="1"/>
    </row>
    <row r="5" customFormat="false" ht="33" hidden="false" customHeight="true" outlineLevel="0" collapsed="false">
      <c r="A5" s="1"/>
      <c r="B5" s="87" t="s">
        <v>64</v>
      </c>
      <c r="C5" s="87"/>
      <c r="D5" s="88" t="s">
        <v>65</v>
      </c>
      <c r="E5" s="88"/>
      <c r="F5" s="88"/>
      <c r="G5" s="88"/>
      <c r="H5" s="88" t="s">
        <v>66</v>
      </c>
      <c r="I5" s="88"/>
      <c r="J5" s="88"/>
      <c r="K5" s="88"/>
      <c r="L5" s="88" t="s">
        <v>67</v>
      </c>
      <c r="M5" s="88"/>
      <c r="N5" s="88"/>
      <c r="O5" s="88"/>
      <c r="P5" s="88" t="s">
        <v>68</v>
      </c>
      <c r="Q5" s="88"/>
      <c r="R5" s="88"/>
      <c r="S5" s="88"/>
      <c r="T5" s="88" t="s">
        <v>69</v>
      </c>
      <c r="U5" s="88"/>
      <c r="V5" s="88"/>
      <c r="W5" s="88"/>
      <c r="X5" s="89" t="s">
        <v>70</v>
      </c>
      <c r="Y5" s="89"/>
      <c r="Z5" s="89"/>
      <c r="AA5" s="89"/>
      <c r="AB5" s="90"/>
      <c r="AC5" s="1"/>
      <c r="AD5" s="1"/>
      <c r="AE5" s="1"/>
      <c r="AF5" s="1"/>
    </row>
    <row r="6" customFormat="false" ht="18.75" hidden="false" customHeight="true" outlineLevel="0" collapsed="false">
      <c r="A6" s="91"/>
      <c r="B6" s="92" t="s">
        <v>29</v>
      </c>
      <c r="C6" s="92" t="s">
        <v>71</v>
      </c>
      <c r="D6" s="93" t="s">
        <v>72</v>
      </c>
      <c r="E6" s="94" t="s">
        <v>73</v>
      </c>
      <c r="F6" s="93" t="s">
        <v>74</v>
      </c>
      <c r="G6" s="94" t="s">
        <v>73</v>
      </c>
      <c r="H6" s="93" t="s">
        <v>75</v>
      </c>
      <c r="I6" s="94" t="s">
        <v>73</v>
      </c>
      <c r="J6" s="93" t="s">
        <v>74</v>
      </c>
      <c r="K6" s="94" t="s">
        <v>73</v>
      </c>
      <c r="L6" s="93" t="s">
        <v>75</v>
      </c>
      <c r="M6" s="94" t="s">
        <v>73</v>
      </c>
      <c r="N6" s="93" t="s">
        <v>74</v>
      </c>
      <c r="O6" s="94" t="s">
        <v>73</v>
      </c>
      <c r="P6" s="93" t="s">
        <v>75</v>
      </c>
      <c r="Q6" s="94" t="s">
        <v>73</v>
      </c>
      <c r="R6" s="93" t="s">
        <v>74</v>
      </c>
      <c r="S6" s="94" t="s">
        <v>73</v>
      </c>
      <c r="T6" s="93" t="s">
        <v>75</v>
      </c>
      <c r="U6" s="94" t="s">
        <v>73</v>
      </c>
      <c r="V6" s="93" t="s">
        <v>74</v>
      </c>
      <c r="W6" s="94" t="s">
        <v>73</v>
      </c>
      <c r="X6" s="93" t="s">
        <v>75</v>
      </c>
      <c r="Y6" s="94" t="s">
        <v>73</v>
      </c>
      <c r="Z6" s="93" t="s">
        <v>74</v>
      </c>
      <c r="AA6" s="94" t="s">
        <v>73</v>
      </c>
      <c r="AB6" s="93" t="s">
        <v>76</v>
      </c>
      <c r="AC6" s="91"/>
      <c r="AD6" s="91"/>
      <c r="AE6" s="91"/>
      <c r="AF6" s="91"/>
    </row>
    <row r="7" customFormat="false" ht="31.5" hidden="false" customHeight="true" outlineLevel="0" collapsed="false">
      <c r="A7" s="1"/>
      <c r="B7" s="92"/>
      <c r="C7" s="92"/>
      <c r="D7" s="93"/>
      <c r="E7" s="94"/>
      <c r="F7" s="93"/>
      <c r="G7" s="94"/>
      <c r="H7" s="93"/>
      <c r="I7" s="94"/>
      <c r="J7" s="93"/>
      <c r="K7" s="94"/>
      <c r="L7" s="93"/>
      <c r="M7" s="94"/>
      <c r="N7" s="93"/>
      <c r="O7" s="94"/>
      <c r="P7" s="93"/>
      <c r="Q7" s="94"/>
      <c r="R7" s="93"/>
      <c r="S7" s="94"/>
      <c r="T7" s="93"/>
      <c r="U7" s="94"/>
      <c r="V7" s="93"/>
      <c r="W7" s="94"/>
      <c r="X7" s="93"/>
      <c r="Y7" s="94"/>
      <c r="Z7" s="93"/>
      <c r="AA7" s="94"/>
      <c r="AB7" s="93"/>
      <c r="AC7" s="1"/>
      <c r="AD7" s="1"/>
      <c r="AE7" s="1"/>
      <c r="AF7" s="1"/>
    </row>
    <row r="8" customFormat="false" ht="18.75" hidden="false" customHeight="true" outlineLevel="0" collapsed="false">
      <c r="A8" s="1"/>
      <c r="B8" s="95" t="s">
        <v>77</v>
      </c>
      <c r="C8" s="96" t="n">
        <v>1</v>
      </c>
      <c r="D8" s="97"/>
      <c r="E8" s="96"/>
      <c r="F8" s="97"/>
      <c r="G8" s="96"/>
      <c r="H8" s="97"/>
      <c r="I8" s="96"/>
      <c r="J8" s="97"/>
      <c r="K8" s="96"/>
      <c r="L8" s="97"/>
      <c r="M8" s="96"/>
      <c r="N8" s="97"/>
      <c r="O8" s="96"/>
      <c r="P8" s="97"/>
      <c r="Q8" s="96"/>
      <c r="R8" s="97"/>
      <c r="S8" s="96"/>
      <c r="T8" s="97"/>
      <c r="U8" s="96"/>
      <c r="V8" s="97"/>
      <c r="W8" s="96"/>
      <c r="X8" s="97"/>
      <c r="Y8" s="96"/>
      <c r="Z8" s="97"/>
      <c r="AA8" s="96"/>
      <c r="AB8" s="98"/>
      <c r="AC8" s="1"/>
      <c r="AD8" s="1"/>
      <c r="AE8" s="1"/>
      <c r="AF8" s="1"/>
    </row>
    <row r="9" customFormat="false" ht="18.75" hidden="false" customHeight="true" outlineLevel="0" collapsed="false">
      <c r="A9" s="1"/>
      <c r="B9" s="95"/>
      <c r="C9" s="95"/>
      <c r="D9" s="97"/>
      <c r="E9" s="96"/>
      <c r="F9" s="97"/>
      <c r="G9" s="96"/>
      <c r="H9" s="97"/>
      <c r="I9" s="96"/>
      <c r="J9" s="97"/>
      <c r="K9" s="96"/>
      <c r="L9" s="97"/>
      <c r="M9" s="96"/>
      <c r="N9" s="97"/>
      <c r="O9" s="96"/>
      <c r="P9" s="97"/>
      <c r="Q9" s="96"/>
      <c r="R9" s="97"/>
      <c r="S9" s="96"/>
      <c r="T9" s="97"/>
      <c r="U9" s="96"/>
      <c r="V9" s="97"/>
      <c r="W9" s="96"/>
      <c r="X9" s="97"/>
      <c r="Y9" s="96"/>
      <c r="Z9" s="97"/>
      <c r="AA9" s="96"/>
      <c r="AB9" s="98"/>
      <c r="AC9" s="1"/>
      <c r="AD9" s="1"/>
      <c r="AE9" s="1"/>
      <c r="AF9" s="1"/>
    </row>
    <row r="10" customFormat="false" ht="18.75" hidden="false" customHeight="true" outlineLevel="0" collapsed="false">
      <c r="A10" s="1"/>
      <c r="B10" s="95"/>
      <c r="C10" s="95"/>
      <c r="D10" s="97"/>
      <c r="E10" s="96"/>
      <c r="F10" s="97"/>
      <c r="G10" s="96"/>
      <c r="H10" s="97"/>
      <c r="I10" s="96"/>
      <c r="J10" s="97"/>
      <c r="K10" s="96"/>
      <c r="L10" s="97"/>
      <c r="M10" s="96"/>
      <c r="N10" s="97"/>
      <c r="O10" s="96"/>
      <c r="P10" s="97"/>
      <c r="Q10" s="96"/>
      <c r="R10" s="97"/>
      <c r="S10" s="96"/>
      <c r="T10" s="97"/>
      <c r="U10" s="96"/>
      <c r="V10" s="97"/>
      <c r="W10" s="96"/>
      <c r="X10" s="97"/>
      <c r="Y10" s="96"/>
      <c r="Z10" s="97"/>
      <c r="AA10" s="96"/>
      <c r="AB10" s="98"/>
      <c r="AC10" s="1"/>
      <c r="AD10" s="1"/>
      <c r="AE10" s="1"/>
      <c r="AF10" s="1"/>
    </row>
    <row r="11" customFormat="false" ht="18.75" hidden="false" customHeight="true" outlineLevel="0" collapsed="false">
      <c r="A11" s="1"/>
      <c r="B11" s="95" t="s">
        <v>77</v>
      </c>
      <c r="C11" s="96" t="n">
        <v>2</v>
      </c>
      <c r="D11" s="97"/>
      <c r="E11" s="96"/>
      <c r="F11" s="97"/>
      <c r="G11" s="96"/>
      <c r="H11" s="97"/>
      <c r="I11" s="96"/>
      <c r="J11" s="97"/>
      <c r="K11" s="96"/>
      <c r="L11" s="97"/>
      <c r="M11" s="96"/>
      <c r="N11" s="97"/>
      <c r="O11" s="96"/>
      <c r="P11" s="97"/>
      <c r="Q11" s="96"/>
      <c r="R11" s="97"/>
      <c r="S11" s="96"/>
      <c r="T11" s="97"/>
      <c r="U11" s="96"/>
      <c r="V11" s="97"/>
      <c r="W11" s="96"/>
      <c r="X11" s="97"/>
      <c r="Y11" s="96"/>
      <c r="Z11" s="97"/>
      <c r="AA11" s="96"/>
      <c r="AB11" s="98"/>
      <c r="AC11" s="1"/>
      <c r="AD11" s="1"/>
      <c r="AE11" s="1"/>
      <c r="AF11" s="1"/>
    </row>
    <row r="12" customFormat="false" ht="18.75" hidden="false" customHeight="true" outlineLevel="0" collapsed="false">
      <c r="A12" s="1"/>
      <c r="B12" s="95"/>
      <c r="C12" s="95"/>
      <c r="D12" s="97"/>
      <c r="E12" s="96"/>
      <c r="F12" s="97"/>
      <c r="G12" s="96"/>
      <c r="H12" s="97"/>
      <c r="I12" s="96"/>
      <c r="J12" s="97"/>
      <c r="K12" s="96"/>
      <c r="L12" s="97"/>
      <c r="M12" s="96"/>
      <c r="N12" s="97"/>
      <c r="O12" s="96"/>
      <c r="P12" s="97"/>
      <c r="Q12" s="96"/>
      <c r="R12" s="97"/>
      <c r="S12" s="96"/>
      <c r="T12" s="97"/>
      <c r="U12" s="96"/>
      <c r="V12" s="97"/>
      <c r="W12" s="96"/>
      <c r="X12" s="97"/>
      <c r="Y12" s="96"/>
      <c r="Z12" s="97"/>
      <c r="AA12" s="96"/>
      <c r="AB12" s="98"/>
      <c r="AC12" s="1"/>
      <c r="AD12" s="1"/>
      <c r="AE12" s="1"/>
      <c r="AF12" s="1"/>
    </row>
    <row r="13" customFormat="false" ht="18.75" hidden="false" customHeight="true" outlineLevel="0" collapsed="false">
      <c r="A13" s="1"/>
      <c r="B13" s="95"/>
      <c r="C13" s="95"/>
      <c r="D13" s="97"/>
      <c r="E13" s="96"/>
      <c r="F13" s="97"/>
      <c r="G13" s="96"/>
      <c r="H13" s="97"/>
      <c r="I13" s="96"/>
      <c r="J13" s="97"/>
      <c r="K13" s="96"/>
      <c r="L13" s="97"/>
      <c r="M13" s="96"/>
      <c r="N13" s="97"/>
      <c r="O13" s="96"/>
      <c r="P13" s="97"/>
      <c r="Q13" s="96"/>
      <c r="R13" s="97"/>
      <c r="S13" s="96"/>
      <c r="T13" s="97"/>
      <c r="U13" s="96"/>
      <c r="V13" s="97"/>
      <c r="W13" s="96"/>
      <c r="X13" s="97"/>
      <c r="Y13" s="96"/>
      <c r="Z13" s="97"/>
      <c r="AA13" s="96"/>
      <c r="AB13" s="98"/>
      <c r="AC13" s="1"/>
      <c r="AD13" s="1"/>
      <c r="AE13" s="1"/>
      <c r="AF13" s="1"/>
    </row>
    <row r="14" customFormat="false" ht="18.75" hidden="false" customHeight="true" outlineLevel="0" collapsed="false">
      <c r="A14" s="1"/>
      <c r="B14" s="95" t="s">
        <v>77</v>
      </c>
      <c r="C14" s="96" t="n">
        <v>3</v>
      </c>
      <c r="D14" s="97"/>
      <c r="E14" s="96"/>
      <c r="F14" s="97"/>
      <c r="G14" s="96"/>
      <c r="H14" s="97"/>
      <c r="I14" s="96"/>
      <c r="J14" s="97"/>
      <c r="K14" s="96"/>
      <c r="L14" s="97"/>
      <c r="M14" s="96"/>
      <c r="N14" s="97"/>
      <c r="O14" s="96"/>
      <c r="P14" s="97"/>
      <c r="Q14" s="96"/>
      <c r="R14" s="97"/>
      <c r="S14" s="96"/>
      <c r="T14" s="97"/>
      <c r="U14" s="96"/>
      <c r="V14" s="97"/>
      <c r="W14" s="96"/>
      <c r="X14" s="97"/>
      <c r="Y14" s="96"/>
      <c r="Z14" s="97"/>
      <c r="AA14" s="96"/>
      <c r="AB14" s="98"/>
      <c r="AC14" s="1"/>
      <c r="AD14" s="1"/>
      <c r="AE14" s="1"/>
      <c r="AF14" s="1"/>
    </row>
    <row r="15" customFormat="false" ht="18.75" hidden="false" customHeight="true" outlineLevel="0" collapsed="false">
      <c r="A15" s="1"/>
      <c r="B15" s="95"/>
      <c r="C15" s="95"/>
      <c r="D15" s="97"/>
      <c r="E15" s="96"/>
      <c r="F15" s="97"/>
      <c r="G15" s="96"/>
      <c r="H15" s="97"/>
      <c r="I15" s="96"/>
      <c r="J15" s="97"/>
      <c r="K15" s="96"/>
      <c r="L15" s="97"/>
      <c r="M15" s="96"/>
      <c r="N15" s="97"/>
      <c r="O15" s="96"/>
      <c r="P15" s="97"/>
      <c r="Q15" s="96"/>
      <c r="R15" s="97"/>
      <c r="S15" s="96"/>
      <c r="T15" s="97"/>
      <c r="U15" s="96"/>
      <c r="V15" s="97"/>
      <c r="W15" s="96"/>
      <c r="X15" s="97"/>
      <c r="Y15" s="96"/>
      <c r="Z15" s="97"/>
      <c r="AA15" s="96"/>
      <c r="AB15" s="98"/>
      <c r="AC15" s="1"/>
      <c r="AD15" s="1"/>
      <c r="AE15" s="1"/>
      <c r="AF15" s="1"/>
    </row>
    <row r="16" customFormat="false" ht="18.75" hidden="false" customHeight="true" outlineLevel="0" collapsed="false">
      <c r="A16" s="1"/>
      <c r="B16" s="95"/>
      <c r="C16" s="95"/>
      <c r="D16" s="97"/>
      <c r="E16" s="96"/>
      <c r="F16" s="97"/>
      <c r="G16" s="96"/>
      <c r="H16" s="97"/>
      <c r="I16" s="96"/>
      <c r="J16" s="97"/>
      <c r="K16" s="96"/>
      <c r="L16" s="97"/>
      <c r="M16" s="96"/>
      <c r="N16" s="97"/>
      <c r="O16" s="96"/>
      <c r="P16" s="97"/>
      <c r="Q16" s="96"/>
      <c r="R16" s="97"/>
      <c r="S16" s="96"/>
      <c r="T16" s="97"/>
      <c r="U16" s="96"/>
      <c r="V16" s="97"/>
      <c r="W16" s="96"/>
      <c r="X16" s="97"/>
      <c r="Y16" s="96"/>
      <c r="Z16" s="97"/>
      <c r="AA16" s="96"/>
      <c r="AB16" s="98"/>
      <c r="AC16" s="1"/>
      <c r="AD16" s="1"/>
      <c r="AE16" s="1"/>
      <c r="AF16" s="1"/>
    </row>
    <row r="17" customFormat="false" ht="18.75" hidden="false" customHeight="true" outlineLevel="0" collapsed="false">
      <c r="A17" s="99"/>
      <c r="B17" s="100" t="n">
        <v>45292</v>
      </c>
      <c r="C17" s="101" t="n">
        <v>4</v>
      </c>
      <c r="D17" s="97"/>
      <c r="E17" s="96"/>
      <c r="F17" s="97"/>
      <c r="G17" s="96"/>
      <c r="H17" s="97"/>
      <c r="I17" s="96"/>
      <c r="J17" s="97"/>
      <c r="K17" s="96"/>
      <c r="L17" s="97"/>
      <c r="M17" s="96"/>
      <c r="N17" s="97"/>
      <c r="O17" s="96"/>
      <c r="P17" s="97"/>
      <c r="Q17" s="96"/>
      <c r="R17" s="97"/>
      <c r="S17" s="96"/>
      <c r="T17" s="97"/>
      <c r="U17" s="96"/>
      <c r="V17" s="97"/>
      <c r="W17" s="96"/>
      <c r="X17" s="97"/>
      <c r="Y17" s="96"/>
      <c r="Z17" s="97"/>
      <c r="AA17" s="96"/>
      <c r="AB17" s="98"/>
      <c r="AC17" s="1"/>
      <c r="AD17" s="1"/>
      <c r="AE17" s="1"/>
      <c r="AF17" s="1"/>
    </row>
    <row r="18" customFormat="false" ht="18.75" hidden="false" customHeight="true" outlineLevel="0" collapsed="false">
      <c r="A18" s="99"/>
      <c r="B18" s="100"/>
      <c r="C18" s="100"/>
      <c r="D18" s="97"/>
      <c r="E18" s="96"/>
      <c r="F18" s="97"/>
      <c r="G18" s="96"/>
      <c r="H18" s="97"/>
      <c r="I18" s="96"/>
      <c r="J18" s="97"/>
      <c r="K18" s="96"/>
      <c r="L18" s="97"/>
      <c r="M18" s="96"/>
      <c r="N18" s="97"/>
      <c r="O18" s="96"/>
      <c r="P18" s="97"/>
      <c r="Q18" s="96"/>
      <c r="R18" s="97"/>
      <c r="S18" s="96"/>
      <c r="T18" s="97"/>
      <c r="U18" s="96"/>
      <c r="V18" s="97"/>
      <c r="W18" s="96"/>
      <c r="X18" s="97"/>
      <c r="Y18" s="96"/>
      <c r="Z18" s="97"/>
      <c r="AA18" s="96"/>
      <c r="AB18" s="98"/>
      <c r="AC18" s="1"/>
      <c r="AD18" s="1"/>
      <c r="AE18" s="1"/>
      <c r="AF18" s="1"/>
    </row>
    <row r="19" customFormat="false" ht="18.75" hidden="false" customHeight="true" outlineLevel="0" collapsed="false">
      <c r="A19" s="99"/>
      <c r="B19" s="100"/>
      <c r="C19" s="100"/>
      <c r="D19" s="97"/>
      <c r="E19" s="96"/>
      <c r="F19" s="97"/>
      <c r="G19" s="96"/>
      <c r="H19" s="97"/>
      <c r="I19" s="96"/>
      <c r="J19" s="97"/>
      <c r="K19" s="96"/>
      <c r="L19" s="97"/>
      <c r="M19" s="96"/>
      <c r="N19" s="97"/>
      <c r="O19" s="96"/>
      <c r="P19" s="97"/>
      <c r="Q19" s="96"/>
      <c r="R19" s="97"/>
      <c r="S19" s="96"/>
      <c r="T19" s="97"/>
      <c r="U19" s="96"/>
      <c r="V19" s="97"/>
      <c r="W19" s="96"/>
      <c r="X19" s="97"/>
      <c r="Y19" s="96"/>
      <c r="Z19" s="97"/>
      <c r="AA19" s="96"/>
      <c r="AB19" s="98"/>
      <c r="AC19" s="1"/>
      <c r="AD19" s="1"/>
      <c r="AE19" s="1"/>
      <c r="AF19" s="1"/>
    </row>
    <row r="20" customFormat="false" ht="18.75" hidden="false" customHeight="true" outlineLevel="0" collapsed="false">
      <c r="A20" s="99"/>
      <c r="B20" s="95" t="s">
        <v>77</v>
      </c>
      <c r="C20" s="96" t="n">
        <v>5</v>
      </c>
      <c r="D20" s="97"/>
      <c r="E20" s="96"/>
      <c r="F20" s="97"/>
      <c r="G20" s="96"/>
      <c r="H20" s="97"/>
      <c r="I20" s="96"/>
      <c r="J20" s="97"/>
      <c r="K20" s="96"/>
      <c r="L20" s="97"/>
      <c r="M20" s="96"/>
      <c r="N20" s="97"/>
      <c r="O20" s="96"/>
      <c r="P20" s="97"/>
      <c r="Q20" s="96"/>
      <c r="R20" s="97"/>
      <c r="S20" s="96"/>
      <c r="T20" s="97"/>
      <c r="U20" s="96"/>
      <c r="V20" s="97"/>
      <c r="W20" s="96"/>
      <c r="X20" s="97"/>
      <c r="Y20" s="96"/>
      <c r="Z20" s="97"/>
      <c r="AA20" s="96"/>
      <c r="AB20" s="98"/>
      <c r="AC20" s="1"/>
      <c r="AD20" s="1"/>
      <c r="AE20" s="1"/>
      <c r="AF20" s="1"/>
    </row>
    <row r="21" customFormat="false" ht="18.75" hidden="false" customHeight="true" outlineLevel="0" collapsed="false">
      <c r="A21" s="99"/>
      <c r="B21" s="95"/>
      <c r="C21" s="95"/>
      <c r="D21" s="97"/>
      <c r="E21" s="96"/>
      <c r="F21" s="97"/>
      <c r="G21" s="96"/>
      <c r="H21" s="97"/>
      <c r="I21" s="96"/>
      <c r="J21" s="97"/>
      <c r="K21" s="96"/>
      <c r="L21" s="97"/>
      <c r="M21" s="96"/>
      <c r="N21" s="97"/>
      <c r="O21" s="96"/>
      <c r="P21" s="97"/>
      <c r="Q21" s="96"/>
      <c r="R21" s="97"/>
      <c r="S21" s="96"/>
      <c r="T21" s="97"/>
      <c r="U21" s="96"/>
      <c r="V21" s="97"/>
      <c r="W21" s="96"/>
      <c r="X21" s="97"/>
      <c r="Y21" s="96"/>
      <c r="Z21" s="97"/>
      <c r="AA21" s="96"/>
      <c r="AB21" s="98"/>
      <c r="AC21" s="1"/>
      <c r="AD21" s="1"/>
      <c r="AE21" s="1"/>
      <c r="AF21" s="1"/>
    </row>
    <row r="22" customFormat="false" ht="18.75" hidden="false" customHeight="true" outlineLevel="0" collapsed="false">
      <c r="A22" s="99"/>
      <c r="B22" s="95"/>
      <c r="C22" s="95"/>
      <c r="D22" s="97"/>
      <c r="E22" s="96"/>
      <c r="F22" s="97"/>
      <c r="G22" s="96"/>
      <c r="H22" s="97"/>
      <c r="I22" s="96"/>
      <c r="J22" s="97"/>
      <c r="K22" s="96"/>
      <c r="L22" s="97"/>
      <c r="M22" s="96"/>
      <c r="N22" s="97"/>
      <c r="O22" s="96"/>
      <c r="P22" s="97"/>
      <c r="Q22" s="96"/>
      <c r="R22" s="97"/>
      <c r="S22" s="96"/>
      <c r="T22" s="97"/>
      <c r="U22" s="96"/>
      <c r="V22" s="97"/>
      <c r="W22" s="96"/>
      <c r="X22" s="97"/>
      <c r="Y22" s="96"/>
      <c r="Z22" s="97"/>
      <c r="AA22" s="96"/>
      <c r="AB22" s="98"/>
      <c r="AC22" s="1"/>
      <c r="AD22" s="1"/>
      <c r="AE22" s="1"/>
      <c r="AF22" s="1"/>
    </row>
    <row r="23" customFormat="false" ht="18.75" hidden="false" customHeight="true" outlineLevel="0" collapsed="false">
      <c r="A23" s="99"/>
      <c r="B23" s="102" t="s">
        <v>78</v>
      </c>
      <c r="C23" s="103"/>
      <c r="D23" s="97"/>
      <c r="E23" s="104"/>
      <c r="F23" s="105" t="n">
        <f aca="false">SUM(F8:F22)</f>
        <v>0</v>
      </c>
      <c r="G23" s="104"/>
      <c r="H23" s="105" t="n">
        <f aca="false">SUM(H8:H22)</f>
        <v>0</v>
      </c>
      <c r="I23" s="104"/>
      <c r="J23" s="105" t="n">
        <f aca="false">SUM(J8:J22)</f>
        <v>0</v>
      </c>
      <c r="K23" s="104"/>
      <c r="L23" s="105" t="n">
        <f aca="false">SUM(L8:L22)</f>
        <v>0</v>
      </c>
      <c r="M23" s="104"/>
      <c r="N23" s="105" t="n">
        <f aca="false">SUM(N8:N22)</f>
        <v>0</v>
      </c>
      <c r="O23" s="104"/>
      <c r="P23" s="105" t="n">
        <f aca="false">SUM(P8:P22)</f>
        <v>0</v>
      </c>
      <c r="Q23" s="104"/>
      <c r="R23" s="105" t="n">
        <f aca="false">SUM(R8:R22)</f>
        <v>0</v>
      </c>
      <c r="S23" s="104"/>
      <c r="T23" s="105" t="n">
        <f aca="false">SUM(T8:T22)</f>
        <v>0</v>
      </c>
      <c r="U23" s="104"/>
      <c r="V23" s="105" t="n">
        <f aca="false">SUM(V8:V22)</f>
        <v>0</v>
      </c>
      <c r="W23" s="104"/>
      <c r="X23" s="105" t="n">
        <f aca="false">SUM(X8:X22)</f>
        <v>0</v>
      </c>
      <c r="Y23" s="104"/>
      <c r="Z23" s="105" t="n">
        <f aca="false">SUM(Z8:Z22)</f>
        <v>0</v>
      </c>
      <c r="AA23" s="96"/>
      <c r="AB23" s="106" t="n">
        <f aca="false">SUM(D8:D22)+SUM(F8:F22)+SUM(H8:H22)+SUM(J8:J22)+SUM(L8:L22)+SUM(N8:N22)+SUM(P8:P22)+SUM(R8:R22)+SUM(T8:T22)+SUM(V8:V22)+SUM(X8:X22)+SUM(Z8:Z22)</f>
        <v>0</v>
      </c>
      <c r="AC23" s="1"/>
      <c r="AD23" s="1"/>
      <c r="AE23" s="1"/>
      <c r="AF23" s="1"/>
    </row>
    <row r="24" customFormat="false" ht="18.75" hidden="false" customHeight="true" outlineLevel="0" collapsed="false">
      <c r="A24" s="99"/>
      <c r="B24" s="107" t="s">
        <v>79</v>
      </c>
      <c r="C24" s="107"/>
      <c r="D24" s="108" t="n">
        <f aca="false">SUMPRODUCT(D8:D22,E8:E22)+SUMPRODUCT(F8:F22,G8:G22)</f>
        <v>0</v>
      </c>
      <c r="E24" s="109"/>
      <c r="F24" s="108"/>
      <c r="G24" s="109"/>
      <c r="H24" s="108" t="n">
        <f aca="false">SUMPRODUCT(H8:H22,I8:I22)+SUMPRODUCT(J8:J22,K8:K22)</f>
        <v>0</v>
      </c>
      <c r="I24" s="109"/>
      <c r="J24" s="108"/>
      <c r="K24" s="109"/>
      <c r="L24" s="108" t="n">
        <f aca="false">SUMPRODUCT(L8:L22,M8:M22)+SUMPRODUCT(N8:N22,O8:O22)</f>
        <v>0</v>
      </c>
      <c r="M24" s="109"/>
      <c r="N24" s="108"/>
      <c r="O24" s="109"/>
      <c r="P24" s="108" t="n">
        <f aca="false">SUMPRODUCT(P8:P22,Q8:Q22)+SUMPRODUCT(R8:R22,S8:S22)</f>
        <v>0</v>
      </c>
      <c r="Q24" s="109"/>
      <c r="R24" s="108"/>
      <c r="S24" s="109"/>
      <c r="T24" s="108" t="n">
        <f aca="false">SUMPRODUCT(T8:T22,U8:U22)+SUMPRODUCT(V8:V22,W8:W22)</f>
        <v>0</v>
      </c>
      <c r="U24" s="109"/>
      <c r="V24" s="108"/>
      <c r="W24" s="109"/>
      <c r="X24" s="108" t="n">
        <f aca="false">SUMPRODUCT(X8:X22,Y8:Y22)+SUMPRODUCT(Z8:Z22,AA8:AA22)</f>
        <v>0</v>
      </c>
      <c r="Y24" s="109"/>
      <c r="Z24" s="108"/>
      <c r="AA24" s="110"/>
      <c r="AB24" s="108" t="n">
        <f aca="false">SUM(D24:Z24)</f>
        <v>0</v>
      </c>
      <c r="AC24" s="1"/>
      <c r="AD24" s="1"/>
      <c r="AE24" s="1"/>
      <c r="AF24" s="1"/>
    </row>
    <row r="25" customFormat="false" ht="18.75" hidden="false" customHeight="true" outlineLevel="0" collapsed="false">
      <c r="A25" s="99"/>
      <c r="B25" s="111"/>
      <c r="C25" s="111"/>
      <c r="D25" s="112"/>
      <c r="E25" s="113"/>
      <c r="F25" s="112"/>
      <c r="G25" s="113"/>
      <c r="H25" s="112"/>
      <c r="I25" s="113"/>
      <c r="J25" s="112"/>
      <c r="K25" s="113"/>
      <c r="L25" s="112"/>
      <c r="M25" s="113"/>
      <c r="N25" s="112"/>
      <c r="O25" s="113"/>
      <c r="P25" s="112"/>
      <c r="Q25" s="113"/>
      <c r="R25" s="112"/>
      <c r="S25" s="113"/>
      <c r="T25" s="112"/>
      <c r="U25" s="113"/>
      <c r="V25" s="112"/>
      <c r="W25" s="113"/>
      <c r="X25" s="112"/>
      <c r="Y25" s="113"/>
      <c r="Z25" s="112"/>
      <c r="AA25" s="113"/>
      <c r="AB25" s="112"/>
      <c r="AC25" s="1"/>
      <c r="AD25" s="1"/>
      <c r="AE25" s="1"/>
      <c r="AF25" s="1"/>
    </row>
    <row r="26" customFormat="false" ht="18.75" hidden="false" customHeight="true" outlineLevel="0" collapsed="false">
      <c r="A26" s="99"/>
      <c r="B26" s="92" t="s">
        <v>29</v>
      </c>
      <c r="C26" s="92" t="s">
        <v>71</v>
      </c>
      <c r="D26" s="93" t="s">
        <v>72</v>
      </c>
      <c r="E26" s="94" t="s">
        <v>73</v>
      </c>
      <c r="F26" s="93" t="s">
        <v>74</v>
      </c>
      <c r="G26" s="94" t="s">
        <v>73</v>
      </c>
      <c r="H26" s="93" t="s">
        <v>75</v>
      </c>
      <c r="I26" s="94" t="s">
        <v>73</v>
      </c>
      <c r="J26" s="93" t="s">
        <v>74</v>
      </c>
      <c r="K26" s="94" t="s">
        <v>73</v>
      </c>
      <c r="L26" s="93" t="s">
        <v>75</v>
      </c>
      <c r="M26" s="94" t="s">
        <v>73</v>
      </c>
      <c r="N26" s="93" t="s">
        <v>74</v>
      </c>
      <c r="O26" s="94" t="s">
        <v>73</v>
      </c>
      <c r="P26" s="93" t="s">
        <v>75</v>
      </c>
      <c r="Q26" s="94" t="s">
        <v>73</v>
      </c>
      <c r="R26" s="93" t="s">
        <v>74</v>
      </c>
      <c r="S26" s="94" t="s">
        <v>73</v>
      </c>
      <c r="T26" s="93" t="s">
        <v>75</v>
      </c>
      <c r="U26" s="94" t="s">
        <v>73</v>
      </c>
      <c r="V26" s="93" t="s">
        <v>74</v>
      </c>
      <c r="W26" s="94" t="s">
        <v>73</v>
      </c>
      <c r="X26" s="93" t="s">
        <v>75</v>
      </c>
      <c r="Y26" s="94" t="s">
        <v>73</v>
      </c>
      <c r="Z26" s="93" t="s">
        <v>74</v>
      </c>
      <c r="AA26" s="94" t="s">
        <v>73</v>
      </c>
      <c r="AB26" s="93" t="s">
        <v>76</v>
      </c>
      <c r="AC26" s="1"/>
      <c r="AD26" s="1"/>
      <c r="AE26" s="1"/>
      <c r="AF26" s="1"/>
    </row>
    <row r="27" customFormat="false" ht="33.75" hidden="false" customHeight="true" outlineLevel="0" collapsed="false">
      <c r="A27" s="1"/>
      <c r="B27" s="92"/>
      <c r="C27" s="92"/>
      <c r="D27" s="93"/>
      <c r="E27" s="94"/>
      <c r="F27" s="93"/>
      <c r="G27" s="94"/>
      <c r="H27" s="93"/>
      <c r="I27" s="94"/>
      <c r="J27" s="93"/>
      <c r="K27" s="94"/>
      <c r="L27" s="93"/>
      <c r="M27" s="94"/>
      <c r="N27" s="93"/>
      <c r="O27" s="94"/>
      <c r="P27" s="93"/>
      <c r="Q27" s="94"/>
      <c r="R27" s="93"/>
      <c r="S27" s="94"/>
      <c r="T27" s="93"/>
      <c r="U27" s="94"/>
      <c r="V27" s="93"/>
      <c r="W27" s="94"/>
      <c r="X27" s="93"/>
      <c r="Y27" s="94"/>
      <c r="Z27" s="93"/>
      <c r="AA27" s="94"/>
      <c r="AB27" s="93"/>
      <c r="AC27" s="1"/>
      <c r="AD27" s="1"/>
      <c r="AE27" s="1"/>
      <c r="AF27" s="1"/>
    </row>
    <row r="28" customFormat="false" ht="18.75" hidden="false" customHeight="true" outlineLevel="0" collapsed="false">
      <c r="A28" s="99"/>
      <c r="B28" s="100" t="n">
        <v>45323</v>
      </c>
      <c r="C28" s="96" t="n">
        <v>1</v>
      </c>
      <c r="D28" s="97"/>
      <c r="E28" s="96"/>
      <c r="F28" s="97"/>
      <c r="G28" s="96"/>
      <c r="H28" s="97"/>
      <c r="I28" s="96"/>
      <c r="J28" s="97"/>
      <c r="K28" s="96"/>
      <c r="L28" s="97"/>
      <c r="M28" s="96"/>
      <c r="N28" s="97"/>
      <c r="O28" s="96"/>
      <c r="P28" s="97"/>
      <c r="Q28" s="96"/>
      <c r="R28" s="97"/>
      <c r="S28" s="96"/>
      <c r="T28" s="97"/>
      <c r="U28" s="96"/>
      <c r="V28" s="97"/>
      <c r="W28" s="96"/>
      <c r="X28" s="97"/>
      <c r="Y28" s="96"/>
      <c r="Z28" s="97"/>
      <c r="AA28" s="96"/>
      <c r="AB28" s="98"/>
      <c r="AC28" s="1"/>
      <c r="AD28" s="1"/>
      <c r="AE28" s="1"/>
      <c r="AF28" s="1"/>
    </row>
    <row r="29" customFormat="false" ht="18.75" hidden="false" customHeight="true" outlineLevel="0" collapsed="false">
      <c r="A29" s="99"/>
      <c r="B29" s="100"/>
      <c r="C29" s="100"/>
      <c r="E29" s="96"/>
      <c r="F29" s="97"/>
      <c r="G29" s="96"/>
      <c r="H29" s="97"/>
      <c r="I29" s="96"/>
      <c r="J29" s="97"/>
      <c r="K29" s="96"/>
      <c r="L29" s="97"/>
      <c r="M29" s="96"/>
      <c r="N29" s="97"/>
      <c r="O29" s="96"/>
      <c r="P29" s="97"/>
      <c r="Q29" s="96"/>
      <c r="R29" s="97"/>
      <c r="S29" s="96"/>
      <c r="T29" s="97"/>
      <c r="U29" s="96"/>
      <c r="V29" s="97"/>
      <c r="W29" s="96"/>
      <c r="X29" s="97"/>
      <c r="Y29" s="96"/>
      <c r="Z29" s="97"/>
      <c r="AA29" s="96"/>
      <c r="AB29" s="98"/>
      <c r="AC29" s="1"/>
      <c r="AD29" s="1"/>
      <c r="AE29" s="1"/>
      <c r="AF29" s="1"/>
    </row>
    <row r="30" customFormat="false" ht="18.75" hidden="false" customHeight="true" outlineLevel="0" collapsed="false">
      <c r="A30" s="99"/>
      <c r="B30" s="100"/>
      <c r="C30" s="100"/>
      <c r="D30" s="97"/>
      <c r="E30" s="96"/>
      <c r="F30" s="97"/>
      <c r="G30" s="96"/>
      <c r="H30" s="97"/>
      <c r="I30" s="96"/>
      <c r="J30" s="97"/>
      <c r="K30" s="96"/>
      <c r="L30" s="97"/>
      <c r="M30" s="96"/>
      <c r="N30" s="97"/>
      <c r="O30" s="96"/>
      <c r="P30" s="97"/>
      <c r="Q30" s="96"/>
      <c r="R30" s="97"/>
      <c r="S30" s="96"/>
      <c r="T30" s="97"/>
      <c r="U30" s="96"/>
      <c r="V30" s="97"/>
      <c r="W30" s="96"/>
      <c r="X30" s="97"/>
      <c r="Y30" s="96"/>
      <c r="Z30" s="97"/>
      <c r="AA30" s="96"/>
      <c r="AB30" s="98"/>
      <c r="AC30" s="1"/>
      <c r="AD30" s="1"/>
      <c r="AE30" s="1"/>
      <c r="AF30" s="1"/>
    </row>
    <row r="31" customFormat="false" ht="18.75" hidden="false" customHeight="true" outlineLevel="0" collapsed="false">
      <c r="A31" s="99"/>
      <c r="B31" s="95" t="s">
        <v>80</v>
      </c>
      <c r="C31" s="96" t="n">
        <v>2</v>
      </c>
      <c r="D31" s="97"/>
      <c r="E31" s="96"/>
      <c r="F31" s="97"/>
      <c r="G31" s="96"/>
      <c r="H31" s="97"/>
      <c r="I31" s="96"/>
      <c r="J31" s="97"/>
      <c r="K31" s="96"/>
      <c r="L31" s="97"/>
      <c r="M31" s="96"/>
      <c r="N31" s="97"/>
      <c r="O31" s="96"/>
      <c r="P31" s="97"/>
      <c r="Q31" s="96"/>
      <c r="R31" s="97"/>
      <c r="S31" s="96"/>
      <c r="T31" s="97"/>
      <c r="U31" s="96"/>
      <c r="V31" s="97"/>
      <c r="W31" s="96"/>
      <c r="X31" s="97"/>
      <c r="Y31" s="96"/>
      <c r="Z31" s="97"/>
      <c r="AA31" s="96"/>
      <c r="AB31" s="98"/>
      <c r="AC31" s="1"/>
      <c r="AD31" s="1"/>
      <c r="AE31" s="1"/>
      <c r="AF31" s="1"/>
    </row>
    <row r="32" customFormat="false" ht="18.75" hidden="false" customHeight="true" outlineLevel="0" collapsed="false">
      <c r="A32" s="99"/>
      <c r="B32" s="95"/>
      <c r="C32" s="95"/>
      <c r="D32" s="97"/>
      <c r="E32" s="96"/>
      <c r="F32" s="97"/>
      <c r="G32" s="96"/>
      <c r="H32" s="97"/>
      <c r="I32" s="96"/>
      <c r="J32" s="97"/>
      <c r="K32" s="96"/>
      <c r="L32" s="97"/>
      <c r="M32" s="96"/>
      <c r="N32" s="97"/>
      <c r="O32" s="96"/>
      <c r="P32" s="97"/>
      <c r="Q32" s="96"/>
      <c r="R32" s="97"/>
      <c r="S32" s="96"/>
      <c r="T32" s="97"/>
      <c r="U32" s="96"/>
      <c r="V32" s="97"/>
      <c r="W32" s="96"/>
      <c r="X32" s="97"/>
      <c r="Y32" s="96"/>
      <c r="Z32" s="97"/>
      <c r="AA32" s="96"/>
      <c r="AB32" s="98"/>
      <c r="AC32" s="1"/>
      <c r="AD32" s="1"/>
      <c r="AE32" s="1"/>
      <c r="AF32" s="1"/>
    </row>
    <row r="33" customFormat="false" ht="18.75" hidden="false" customHeight="true" outlineLevel="0" collapsed="false">
      <c r="A33" s="99"/>
      <c r="B33" s="95"/>
      <c r="C33" s="95"/>
      <c r="D33" s="97"/>
      <c r="E33" s="96"/>
      <c r="F33" s="97"/>
      <c r="G33" s="96"/>
      <c r="H33" s="97"/>
      <c r="I33" s="96"/>
      <c r="J33" s="97"/>
      <c r="K33" s="96"/>
      <c r="L33" s="97"/>
      <c r="M33" s="96"/>
      <c r="N33" s="97"/>
      <c r="O33" s="96"/>
      <c r="P33" s="97"/>
      <c r="Q33" s="96"/>
      <c r="R33" s="97"/>
      <c r="S33" s="96"/>
      <c r="T33" s="97"/>
      <c r="U33" s="96"/>
      <c r="V33" s="97"/>
      <c r="W33" s="96"/>
      <c r="X33" s="97"/>
      <c r="Y33" s="96"/>
      <c r="Z33" s="97"/>
      <c r="AA33" s="96"/>
      <c r="AB33" s="98"/>
      <c r="AC33" s="1"/>
      <c r="AD33" s="1"/>
      <c r="AE33" s="1"/>
      <c r="AF33" s="1"/>
    </row>
    <row r="34" customFormat="false" ht="18.75" hidden="false" customHeight="true" outlineLevel="0" collapsed="false">
      <c r="A34" s="99"/>
      <c r="B34" s="95" t="s">
        <v>80</v>
      </c>
      <c r="C34" s="96" t="n">
        <v>3</v>
      </c>
      <c r="D34" s="97"/>
      <c r="E34" s="96"/>
      <c r="F34" s="97"/>
      <c r="G34" s="96"/>
      <c r="H34" s="97"/>
      <c r="I34" s="96"/>
      <c r="J34" s="97"/>
      <c r="K34" s="96"/>
      <c r="L34" s="97"/>
      <c r="M34" s="96"/>
      <c r="N34" s="97"/>
      <c r="O34" s="96"/>
      <c r="P34" s="97"/>
      <c r="Q34" s="96"/>
      <c r="R34" s="97"/>
      <c r="S34" s="96"/>
      <c r="T34" s="97"/>
      <c r="U34" s="96"/>
      <c r="V34" s="97"/>
      <c r="W34" s="96"/>
      <c r="X34" s="97"/>
      <c r="Y34" s="96"/>
      <c r="Z34" s="97"/>
      <c r="AA34" s="96"/>
      <c r="AB34" s="98"/>
      <c r="AC34" s="1"/>
      <c r="AD34" s="1"/>
      <c r="AE34" s="1"/>
      <c r="AF34" s="1"/>
    </row>
    <row r="35" customFormat="false" ht="18.75" hidden="false" customHeight="true" outlineLevel="0" collapsed="false">
      <c r="A35" s="99"/>
      <c r="B35" s="95"/>
      <c r="C35" s="95"/>
      <c r="D35" s="97"/>
      <c r="E35" s="96"/>
      <c r="F35" s="97"/>
      <c r="G35" s="96"/>
      <c r="H35" s="97"/>
      <c r="I35" s="96"/>
      <c r="J35" s="97"/>
      <c r="K35" s="96"/>
      <c r="L35" s="97"/>
      <c r="M35" s="96"/>
      <c r="N35" s="97"/>
      <c r="O35" s="96"/>
      <c r="P35" s="97"/>
      <c r="Q35" s="96"/>
      <c r="R35" s="97"/>
      <c r="S35" s="96"/>
      <c r="T35" s="97"/>
      <c r="U35" s="96"/>
      <c r="V35" s="97"/>
      <c r="W35" s="96"/>
      <c r="X35" s="97"/>
      <c r="Y35" s="96"/>
      <c r="Z35" s="97"/>
      <c r="AA35" s="96"/>
      <c r="AB35" s="98"/>
      <c r="AC35" s="1"/>
      <c r="AD35" s="1"/>
      <c r="AE35" s="1"/>
      <c r="AF35" s="1"/>
    </row>
    <row r="36" customFormat="false" ht="18.75" hidden="false" customHeight="true" outlineLevel="0" collapsed="false">
      <c r="A36" s="99"/>
      <c r="B36" s="95"/>
      <c r="C36" s="95"/>
      <c r="D36" s="97"/>
      <c r="E36" s="96"/>
      <c r="F36" s="97"/>
      <c r="G36" s="96"/>
      <c r="H36" s="97"/>
      <c r="I36" s="96"/>
      <c r="J36" s="97"/>
      <c r="K36" s="96"/>
      <c r="L36" s="97"/>
      <c r="M36" s="96"/>
      <c r="N36" s="97"/>
      <c r="O36" s="96"/>
      <c r="P36" s="97"/>
      <c r="Q36" s="96"/>
      <c r="R36" s="97"/>
      <c r="S36" s="96"/>
      <c r="T36" s="97"/>
      <c r="U36" s="96"/>
      <c r="V36" s="97"/>
      <c r="W36" s="96"/>
      <c r="X36" s="97"/>
      <c r="Y36" s="96"/>
      <c r="Z36" s="97"/>
      <c r="AA36" s="96"/>
      <c r="AB36" s="98"/>
      <c r="AC36" s="1"/>
      <c r="AD36" s="1"/>
      <c r="AE36" s="1"/>
      <c r="AF36" s="1"/>
    </row>
    <row r="37" customFormat="false" ht="18.75" hidden="false" customHeight="true" outlineLevel="0" collapsed="false">
      <c r="A37" s="99"/>
      <c r="B37" s="100" t="n">
        <v>45323</v>
      </c>
      <c r="C37" s="101" t="n">
        <v>4</v>
      </c>
      <c r="D37" s="97"/>
      <c r="E37" s="96"/>
      <c r="F37" s="97"/>
      <c r="G37" s="96"/>
      <c r="H37" s="97"/>
      <c r="I37" s="96"/>
      <c r="J37" s="97"/>
      <c r="K37" s="96"/>
      <c r="L37" s="97"/>
      <c r="M37" s="96"/>
      <c r="N37" s="97"/>
      <c r="O37" s="96"/>
      <c r="P37" s="97"/>
      <c r="Q37" s="96"/>
      <c r="R37" s="97"/>
      <c r="S37" s="96"/>
      <c r="T37" s="97"/>
      <c r="U37" s="96"/>
      <c r="V37" s="97"/>
      <c r="W37" s="96"/>
      <c r="X37" s="97"/>
      <c r="Y37" s="96"/>
      <c r="Z37" s="97"/>
      <c r="AA37" s="96"/>
      <c r="AB37" s="98"/>
      <c r="AC37" s="1"/>
      <c r="AD37" s="1"/>
      <c r="AE37" s="1"/>
      <c r="AF37" s="1"/>
    </row>
    <row r="38" customFormat="false" ht="18.75" hidden="false" customHeight="true" outlineLevel="0" collapsed="false">
      <c r="A38" s="1"/>
      <c r="B38" s="100"/>
      <c r="C38" s="100"/>
      <c r="D38" s="97"/>
      <c r="E38" s="96"/>
      <c r="F38" s="97"/>
      <c r="G38" s="96"/>
      <c r="H38" s="97"/>
      <c r="I38" s="96"/>
      <c r="J38" s="97"/>
      <c r="K38" s="96"/>
      <c r="L38" s="97"/>
      <c r="M38" s="96"/>
      <c r="N38" s="97"/>
      <c r="O38" s="96"/>
      <c r="P38" s="97"/>
      <c r="Q38" s="96"/>
      <c r="R38" s="97"/>
      <c r="S38" s="96"/>
      <c r="T38" s="97"/>
      <c r="U38" s="96"/>
      <c r="V38" s="97"/>
      <c r="W38" s="96"/>
      <c r="X38" s="97"/>
      <c r="Y38" s="96"/>
      <c r="Z38" s="97"/>
      <c r="AA38" s="96"/>
      <c r="AB38" s="98"/>
      <c r="AC38" s="1"/>
      <c r="AD38" s="1"/>
      <c r="AE38" s="1"/>
      <c r="AF38" s="1"/>
    </row>
    <row r="39" customFormat="false" ht="18.75" hidden="false" customHeight="true" outlineLevel="0" collapsed="false">
      <c r="A39" s="99"/>
      <c r="B39" s="100"/>
      <c r="C39" s="100"/>
      <c r="D39" s="97"/>
      <c r="E39" s="96"/>
      <c r="F39" s="97"/>
      <c r="G39" s="96"/>
      <c r="H39" s="97"/>
      <c r="I39" s="96"/>
      <c r="J39" s="97"/>
      <c r="K39" s="96"/>
      <c r="L39" s="97"/>
      <c r="M39" s="96"/>
      <c r="N39" s="97"/>
      <c r="O39" s="96"/>
      <c r="P39" s="97"/>
      <c r="Q39" s="96"/>
      <c r="R39" s="97"/>
      <c r="S39" s="96"/>
      <c r="T39" s="97"/>
      <c r="U39" s="96"/>
      <c r="V39" s="97"/>
      <c r="W39" s="96"/>
      <c r="X39" s="97"/>
      <c r="Y39" s="96"/>
      <c r="Z39" s="97"/>
      <c r="AA39" s="96"/>
      <c r="AB39" s="98"/>
      <c r="AC39" s="1"/>
      <c r="AD39" s="1"/>
      <c r="AE39" s="1"/>
      <c r="AF39" s="1"/>
    </row>
    <row r="40" customFormat="false" ht="18.75" hidden="false" customHeight="true" outlineLevel="0" collapsed="false">
      <c r="A40" s="99"/>
      <c r="B40" s="95" t="s">
        <v>80</v>
      </c>
      <c r="C40" s="96" t="n">
        <v>5</v>
      </c>
      <c r="D40" s="97"/>
      <c r="E40" s="96"/>
      <c r="F40" s="97"/>
      <c r="G40" s="96"/>
      <c r="H40" s="97"/>
      <c r="I40" s="96"/>
      <c r="J40" s="97"/>
      <c r="K40" s="96"/>
      <c r="L40" s="97"/>
      <c r="M40" s="96"/>
      <c r="N40" s="97"/>
      <c r="O40" s="96"/>
      <c r="P40" s="97"/>
      <c r="Q40" s="96"/>
      <c r="R40" s="97"/>
      <c r="S40" s="96"/>
      <c r="T40" s="97"/>
      <c r="U40" s="96"/>
      <c r="V40" s="97"/>
      <c r="W40" s="96"/>
      <c r="X40" s="97"/>
      <c r="Y40" s="96"/>
      <c r="Z40" s="97"/>
      <c r="AA40" s="96"/>
      <c r="AB40" s="98"/>
      <c r="AC40" s="1"/>
      <c r="AD40" s="1"/>
      <c r="AE40" s="1"/>
      <c r="AF40" s="1"/>
    </row>
    <row r="41" customFormat="false" ht="18.75" hidden="false" customHeight="true" outlineLevel="0" collapsed="false">
      <c r="A41" s="99"/>
      <c r="B41" s="95"/>
      <c r="C41" s="95"/>
      <c r="D41" s="97"/>
      <c r="E41" s="96"/>
      <c r="F41" s="97"/>
      <c r="G41" s="96"/>
      <c r="H41" s="97"/>
      <c r="I41" s="96"/>
      <c r="J41" s="97"/>
      <c r="K41" s="96"/>
      <c r="L41" s="97"/>
      <c r="M41" s="96"/>
      <c r="N41" s="97"/>
      <c r="O41" s="96"/>
      <c r="P41" s="97"/>
      <c r="Q41" s="96"/>
      <c r="R41" s="97"/>
      <c r="S41" s="96"/>
      <c r="T41" s="97"/>
      <c r="U41" s="96"/>
      <c r="V41" s="97"/>
      <c r="W41" s="96"/>
      <c r="X41" s="97"/>
      <c r="Y41" s="96"/>
      <c r="Z41" s="97"/>
      <c r="AA41" s="96"/>
      <c r="AB41" s="98"/>
      <c r="AC41" s="1"/>
      <c r="AD41" s="1"/>
      <c r="AE41" s="1"/>
      <c r="AF41" s="1"/>
    </row>
    <row r="42" customFormat="false" ht="18.75" hidden="false" customHeight="true" outlineLevel="0" collapsed="false">
      <c r="A42" s="99"/>
      <c r="B42" s="95"/>
      <c r="C42" s="95"/>
      <c r="D42" s="97"/>
      <c r="E42" s="96"/>
      <c r="F42" s="97"/>
      <c r="G42" s="96"/>
      <c r="H42" s="97"/>
      <c r="I42" s="96"/>
      <c r="J42" s="97"/>
      <c r="K42" s="96"/>
      <c r="L42" s="97"/>
      <c r="M42" s="96"/>
      <c r="N42" s="97"/>
      <c r="O42" s="96"/>
      <c r="P42" s="97"/>
      <c r="Q42" s="96"/>
      <c r="R42" s="97"/>
      <c r="S42" s="96"/>
      <c r="T42" s="97"/>
      <c r="U42" s="96"/>
      <c r="V42" s="97"/>
      <c r="W42" s="96"/>
      <c r="X42" s="97"/>
      <c r="Y42" s="96"/>
      <c r="Z42" s="97"/>
      <c r="AA42" s="96"/>
      <c r="AB42" s="98"/>
      <c r="AC42" s="1"/>
      <c r="AD42" s="1"/>
      <c r="AE42" s="1"/>
      <c r="AF42" s="1"/>
    </row>
    <row r="43" customFormat="false" ht="18.75" hidden="false" customHeight="true" outlineLevel="0" collapsed="false">
      <c r="A43" s="99"/>
      <c r="B43" s="102" t="s">
        <v>78</v>
      </c>
      <c r="C43" s="103"/>
      <c r="D43" s="105" t="n">
        <f aca="false">SUM(D28:D42)</f>
        <v>0</v>
      </c>
      <c r="E43" s="104"/>
      <c r="F43" s="105" t="n">
        <f aca="false">SUM(F28:F42)</f>
        <v>0</v>
      </c>
      <c r="G43" s="104"/>
      <c r="H43" s="105" t="n">
        <f aca="false">SUM(H28:H42)</f>
        <v>0</v>
      </c>
      <c r="I43" s="104"/>
      <c r="J43" s="105" t="n">
        <f aca="false">SUM(J28:J42)</f>
        <v>0</v>
      </c>
      <c r="K43" s="104"/>
      <c r="L43" s="105" t="n">
        <f aca="false">SUM(L28:L42)</f>
        <v>0</v>
      </c>
      <c r="M43" s="104"/>
      <c r="N43" s="105" t="n">
        <f aca="false">SUM(N28:N42)</f>
        <v>0</v>
      </c>
      <c r="O43" s="104"/>
      <c r="P43" s="105" t="n">
        <f aca="false">SUM(P28:P42)</f>
        <v>0</v>
      </c>
      <c r="Q43" s="104"/>
      <c r="R43" s="105" t="n">
        <f aca="false">SUM(R28:R42)</f>
        <v>0</v>
      </c>
      <c r="S43" s="104"/>
      <c r="T43" s="105" t="n">
        <f aca="false">SUM(T28:T42)</f>
        <v>0</v>
      </c>
      <c r="U43" s="104"/>
      <c r="V43" s="105" t="n">
        <f aca="false">SUM(V28:V42)</f>
        <v>0</v>
      </c>
      <c r="W43" s="104"/>
      <c r="X43" s="105" t="n">
        <f aca="false">SUM(X28:X42)</f>
        <v>0</v>
      </c>
      <c r="Y43" s="104"/>
      <c r="Z43" s="105" t="n">
        <f aca="false">SUM(Z28:Z42)</f>
        <v>0</v>
      </c>
      <c r="AA43" s="96"/>
      <c r="AB43" s="106" t="n">
        <f aca="false">SUM(D28:D42)+SUM(F28:F42)+SUM(H28:H42)+SUM(J28:J42)+SUM(L28:L42)+SUM(N28:N42)+SUM(P28:P42)+SUM(R28:R42)+SUM(T28:T42)+SUM(V28:V42)+SUM(X28:X42)+SUM(Z28:Z42)</f>
        <v>0</v>
      </c>
      <c r="AC43" s="1"/>
      <c r="AD43" s="1"/>
      <c r="AE43" s="1"/>
      <c r="AF43" s="1"/>
    </row>
    <row r="44" customFormat="false" ht="18.75" hidden="false" customHeight="true" outlineLevel="0" collapsed="false">
      <c r="A44" s="99"/>
      <c r="B44" s="107" t="s">
        <v>79</v>
      </c>
      <c r="C44" s="107"/>
      <c r="D44" s="108" t="n">
        <f aca="false">SUMPRODUCT(D28:D42,E28:E42)+SUMPRODUCT(F28:F42,G28:G42)</f>
        <v>0</v>
      </c>
      <c r="E44" s="109"/>
      <c r="F44" s="108"/>
      <c r="G44" s="109"/>
      <c r="H44" s="108" t="n">
        <f aca="false">SUMPRODUCT(H28:H42,I28:I42)+SUMPRODUCT(J28:J42,K28:K42)</f>
        <v>0</v>
      </c>
      <c r="I44" s="109"/>
      <c r="J44" s="108"/>
      <c r="K44" s="109"/>
      <c r="L44" s="108" t="n">
        <f aca="false">SUMPRODUCT(L28:L42,M28:M42)+SUMPRODUCT(N28:N42,O28:O42)</f>
        <v>0</v>
      </c>
      <c r="M44" s="109"/>
      <c r="N44" s="108"/>
      <c r="O44" s="109"/>
      <c r="P44" s="108" t="n">
        <f aca="false">SUMPRODUCT(P28:P42,Q28:Q42)+SUMPRODUCT(R28:R42,S28:S42)</f>
        <v>0</v>
      </c>
      <c r="Q44" s="109"/>
      <c r="R44" s="108"/>
      <c r="S44" s="109"/>
      <c r="T44" s="108" t="n">
        <f aca="false">SUMPRODUCT(T28:T42,U28:U42)+SUMPRODUCT(V28:V42,W28:W42)</f>
        <v>0</v>
      </c>
      <c r="U44" s="109"/>
      <c r="V44" s="108"/>
      <c r="W44" s="109"/>
      <c r="X44" s="108" t="n">
        <f aca="false">SUMPRODUCT(X28:X42,Y28:Y42)+SUMPRODUCT(Z28:Z42,AA28:AA42)</f>
        <v>0</v>
      </c>
      <c r="Y44" s="109"/>
      <c r="Z44" s="108"/>
      <c r="AA44" s="110"/>
      <c r="AB44" s="108" t="n">
        <f aca="false">SUM(D44:Z44)</f>
        <v>0</v>
      </c>
      <c r="AC44" s="1"/>
      <c r="AD44" s="1"/>
      <c r="AE44" s="1"/>
      <c r="AF44" s="1"/>
    </row>
    <row r="45" customFormat="false" ht="18.75" hidden="false" customHeight="true" outlineLevel="0" collapsed="false">
      <c r="A45" s="99"/>
      <c r="B45" s="114"/>
      <c r="C45" s="115"/>
      <c r="D45" s="112"/>
      <c r="E45" s="113"/>
      <c r="F45" s="112"/>
      <c r="G45" s="113"/>
      <c r="H45" s="112"/>
      <c r="I45" s="113"/>
      <c r="J45" s="112"/>
      <c r="K45" s="113"/>
      <c r="L45" s="112"/>
      <c r="M45" s="113"/>
      <c r="N45" s="112"/>
      <c r="O45" s="113"/>
      <c r="P45" s="112"/>
      <c r="Q45" s="113"/>
      <c r="R45" s="112"/>
      <c r="S45" s="113"/>
      <c r="T45" s="112"/>
      <c r="U45" s="113"/>
      <c r="V45" s="112"/>
      <c r="W45" s="113"/>
      <c r="X45" s="112"/>
      <c r="Y45" s="113"/>
      <c r="Z45" s="112"/>
      <c r="AA45" s="113"/>
      <c r="AB45" s="112"/>
      <c r="AC45" s="1"/>
      <c r="AD45" s="1"/>
      <c r="AE45" s="1"/>
      <c r="AF45" s="1"/>
    </row>
    <row r="46" customFormat="false" ht="18.75" hidden="false" customHeight="true" outlineLevel="0" collapsed="false">
      <c r="A46" s="99"/>
      <c r="B46" s="92" t="s">
        <v>29</v>
      </c>
      <c r="C46" s="92" t="s">
        <v>71</v>
      </c>
      <c r="D46" s="93" t="s">
        <v>72</v>
      </c>
      <c r="E46" s="94" t="s">
        <v>73</v>
      </c>
      <c r="F46" s="93" t="s">
        <v>74</v>
      </c>
      <c r="G46" s="94" t="s">
        <v>73</v>
      </c>
      <c r="H46" s="93" t="s">
        <v>75</v>
      </c>
      <c r="I46" s="94" t="s">
        <v>73</v>
      </c>
      <c r="J46" s="93" t="s">
        <v>74</v>
      </c>
      <c r="K46" s="94" t="s">
        <v>73</v>
      </c>
      <c r="L46" s="93" t="s">
        <v>75</v>
      </c>
      <c r="M46" s="94" t="s">
        <v>73</v>
      </c>
      <c r="N46" s="93" t="s">
        <v>74</v>
      </c>
      <c r="O46" s="94" t="s">
        <v>73</v>
      </c>
      <c r="P46" s="93" t="s">
        <v>75</v>
      </c>
      <c r="Q46" s="94" t="s">
        <v>73</v>
      </c>
      <c r="R46" s="93" t="s">
        <v>74</v>
      </c>
      <c r="S46" s="94" t="s">
        <v>73</v>
      </c>
      <c r="T46" s="93" t="s">
        <v>75</v>
      </c>
      <c r="U46" s="94" t="s">
        <v>73</v>
      </c>
      <c r="V46" s="93" t="s">
        <v>74</v>
      </c>
      <c r="W46" s="94" t="s">
        <v>73</v>
      </c>
      <c r="X46" s="93" t="s">
        <v>75</v>
      </c>
      <c r="Y46" s="94" t="s">
        <v>73</v>
      </c>
      <c r="Z46" s="93" t="s">
        <v>74</v>
      </c>
      <c r="AA46" s="94" t="s">
        <v>73</v>
      </c>
      <c r="AB46" s="93" t="s">
        <v>76</v>
      </c>
      <c r="AC46" s="1"/>
      <c r="AD46" s="1"/>
      <c r="AE46" s="1"/>
      <c r="AF46" s="1"/>
    </row>
    <row r="47" customFormat="false" ht="29.25" hidden="false" customHeight="true" outlineLevel="0" collapsed="false">
      <c r="A47" s="99"/>
      <c r="B47" s="92"/>
      <c r="C47" s="92"/>
      <c r="D47" s="93"/>
      <c r="E47" s="94"/>
      <c r="F47" s="93"/>
      <c r="G47" s="94"/>
      <c r="H47" s="93"/>
      <c r="I47" s="94"/>
      <c r="J47" s="93"/>
      <c r="K47" s="94"/>
      <c r="L47" s="93"/>
      <c r="M47" s="94"/>
      <c r="N47" s="93"/>
      <c r="O47" s="94"/>
      <c r="P47" s="93"/>
      <c r="Q47" s="94"/>
      <c r="R47" s="93"/>
      <c r="S47" s="94"/>
      <c r="T47" s="93"/>
      <c r="U47" s="94"/>
      <c r="V47" s="93"/>
      <c r="W47" s="94"/>
      <c r="X47" s="93"/>
      <c r="Y47" s="94"/>
      <c r="Z47" s="93"/>
      <c r="AA47" s="94"/>
      <c r="AB47" s="93"/>
      <c r="AC47" s="1"/>
      <c r="AD47" s="1"/>
      <c r="AE47" s="1"/>
      <c r="AF47" s="1"/>
    </row>
    <row r="48" customFormat="false" ht="18.75" hidden="false" customHeight="true" outlineLevel="0" collapsed="false">
      <c r="A48" s="99"/>
      <c r="B48" s="100" t="n">
        <v>45352</v>
      </c>
      <c r="C48" s="96" t="n">
        <v>1</v>
      </c>
      <c r="D48" s="97"/>
      <c r="E48" s="96"/>
      <c r="F48" s="97"/>
      <c r="G48" s="96"/>
      <c r="H48" s="97"/>
      <c r="I48" s="96"/>
      <c r="J48" s="97"/>
      <c r="K48" s="96"/>
      <c r="L48" s="97"/>
      <c r="M48" s="96"/>
      <c r="N48" s="97"/>
      <c r="O48" s="96"/>
      <c r="P48" s="97"/>
      <c r="Q48" s="96"/>
      <c r="R48" s="97"/>
      <c r="S48" s="96"/>
      <c r="T48" s="97"/>
      <c r="U48" s="96"/>
      <c r="V48" s="97"/>
      <c r="W48" s="96"/>
      <c r="X48" s="97"/>
      <c r="Y48" s="96"/>
      <c r="Z48" s="97"/>
      <c r="AA48" s="96"/>
      <c r="AB48" s="98"/>
      <c r="AC48" s="1"/>
      <c r="AD48" s="1"/>
      <c r="AE48" s="1"/>
      <c r="AF48" s="1"/>
    </row>
    <row r="49" customFormat="false" ht="18.75" hidden="false" customHeight="true" outlineLevel="0" collapsed="false">
      <c r="A49" s="1"/>
      <c r="B49" s="100"/>
      <c r="C49" s="100"/>
      <c r="D49" s="97"/>
      <c r="E49" s="96"/>
      <c r="F49" s="97"/>
      <c r="G49" s="96"/>
      <c r="H49" s="97"/>
      <c r="I49" s="96"/>
      <c r="J49" s="97"/>
      <c r="K49" s="96"/>
      <c r="L49" s="97"/>
      <c r="M49" s="96"/>
      <c r="N49" s="97"/>
      <c r="O49" s="96"/>
      <c r="P49" s="97"/>
      <c r="Q49" s="96"/>
      <c r="R49" s="97"/>
      <c r="S49" s="96"/>
      <c r="T49" s="97"/>
      <c r="U49" s="96"/>
      <c r="V49" s="97"/>
      <c r="W49" s="96"/>
      <c r="X49" s="97"/>
      <c r="Y49" s="96"/>
      <c r="Z49" s="97"/>
      <c r="AA49" s="96"/>
      <c r="AB49" s="98"/>
      <c r="AC49" s="1"/>
      <c r="AD49" s="1"/>
      <c r="AE49" s="1"/>
      <c r="AF49" s="1"/>
    </row>
    <row r="50" customFormat="false" ht="18.75" hidden="false" customHeight="true" outlineLevel="0" collapsed="false">
      <c r="A50" s="99"/>
      <c r="B50" s="100"/>
      <c r="C50" s="100"/>
      <c r="D50" s="97"/>
      <c r="E50" s="96"/>
      <c r="F50" s="97"/>
      <c r="G50" s="96"/>
      <c r="H50" s="97"/>
      <c r="I50" s="96"/>
      <c r="J50" s="97"/>
      <c r="K50" s="96"/>
      <c r="L50" s="97"/>
      <c r="M50" s="96"/>
      <c r="N50" s="97"/>
      <c r="O50" s="96"/>
      <c r="P50" s="97"/>
      <c r="Q50" s="96"/>
      <c r="R50" s="97"/>
      <c r="S50" s="96"/>
      <c r="T50" s="97"/>
      <c r="U50" s="96"/>
      <c r="V50" s="97"/>
      <c r="W50" s="96"/>
      <c r="X50" s="97"/>
      <c r="Y50" s="96"/>
      <c r="Z50" s="97"/>
      <c r="AA50" s="96"/>
      <c r="AB50" s="98"/>
      <c r="AC50" s="1"/>
      <c r="AD50" s="1"/>
      <c r="AE50" s="1"/>
      <c r="AF50" s="1"/>
    </row>
    <row r="51" customFormat="false" ht="18.75" hidden="false" customHeight="true" outlineLevel="0" collapsed="false">
      <c r="A51" s="99"/>
      <c r="B51" s="95" t="s">
        <v>81</v>
      </c>
      <c r="C51" s="96" t="n">
        <v>2</v>
      </c>
      <c r="D51" s="97"/>
      <c r="E51" s="96"/>
      <c r="F51" s="97"/>
      <c r="G51" s="96"/>
      <c r="H51" s="97"/>
      <c r="I51" s="96"/>
      <c r="J51" s="97"/>
      <c r="K51" s="96"/>
      <c r="L51" s="97"/>
      <c r="M51" s="96"/>
      <c r="N51" s="97"/>
      <c r="O51" s="96"/>
      <c r="P51" s="97"/>
      <c r="Q51" s="96"/>
      <c r="R51" s="97"/>
      <c r="S51" s="96"/>
      <c r="T51" s="97"/>
      <c r="U51" s="96"/>
      <c r="V51" s="97"/>
      <c r="W51" s="96"/>
      <c r="X51" s="97"/>
      <c r="Y51" s="96"/>
      <c r="Z51" s="97"/>
      <c r="AA51" s="96"/>
      <c r="AB51" s="98"/>
      <c r="AC51" s="1"/>
      <c r="AD51" s="1"/>
      <c r="AE51" s="1"/>
      <c r="AF51" s="1"/>
    </row>
    <row r="52" customFormat="false" ht="18.75" hidden="false" customHeight="true" outlineLevel="0" collapsed="false">
      <c r="A52" s="99"/>
      <c r="B52" s="95"/>
      <c r="C52" s="95"/>
      <c r="D52" s="97"/>
      <c r="E52" s="96"/>
      <c r="F52" s="97"/>
      <c r="G52" s="96"/>
      <c r="H52" s="97"/>
      <c r="I52" s="96"/>
      <c r="J52" s="97"/>
      <c r="K52" s="96"/>
      <c r="L52" s="97"/>
      <c r="M52" s="96"/>
      <c r="N52" s="97"/>
      <c r="O52" s="96"/>
      <c r="P52" s="97"/>
      <c r="Q52" s="96"/>
      <c r="R52" s="97"/>
      <c r="S52" s="96"/>
      <c r="T52" s="97"/>
      <c r="U52" s="96"/>
      <c r="V52" s="97"/>
      <c r="W52" s="96"/>
      <c r="X52" s="97"/>
      <c r="Y52" s="96"/>
      <c r="Z52" s="97"/>
      <c r="AA52" s="96"/>
      <c r="AB52" s="98"/>
      <c r="AC52" s="1"/>
      <c r="AD52" s="1"/>
      <c r="AE52" s="1"/>
      <c r="AF52" s="1"/>
    </row>
    <row r="53" customFormat="false" ht="18.75" hidden="false" customHeight="true" outlineLevel="0" collapsed="false">
      <c r="A53" s="99"/>
      <c r="B53" s="95"/>
      <c r="C53" s="95"/>
      <c r="D53" s="97"/>
      <c r="E53" s="96"/>
      <c r="F53" s="97"/>
      <c r="G53" s="96"/>
      <c r="H53" s="97"/>
      <c r="I53" s="96"/>
      <c r="J53" s="97"/>
      <c r="K53" s="96"/>
      <c r="L53" s="97"/>
      <c r="M53" s="96"/>
      <c r="N53" s="97"/>
      <c r="O53" s="96"/>
      <c r="P53" s="97"/>
      <c r="Q53" s="96"/>
      <c r="R53" s="97"/>
      <c r="S53" s="96"/>
      <c r="T53" s="97"/>
      <c r="U53" s="96"/>
      <c r="V53" s="97"/>
      <c r="W53" s="96"/>
      <c r="X53" s="97"/>
      <c r="Y53" s="96"/>
      <c r="Z53" s="97"/>
      <c r="AA53" s="96"/>
      <c r="AB53" s="98"/>
      <c r="AC53" s="1"/>
      <c r="AD53" s="1"/>
      <c r="AE53" s="1"/>
      <c r="AF53" s="1"/>
    </row>
    <row r="54" customFormat="false" ht="18.75" hidden="false" customHeight="true" outlineLevel="0" collapsed="false">
      <c r="A54" s="99"/>
      <c r="B54" s="95" t="s">
        <v>81</v>
      </c>
      <c r="C54" s="96" t="n">
        <v>3</v>
      </c>
      <c r="D54" s="97"/>
      <c r="E54" s="96"/>
      <c r="F54" s="97"/>
      <c r="G54" s="96"/>
      <c r="H54" s="97"/>
      <c r="I54" s="96"/>
      <c r="J54" s="97"/>
      <c r="K54" s="96"/>
      <c r="L54" s="97"/>
      <c r="M54" s="96"/>
      <c r="N54" s="97"/>
      <c r="O54" s="96"/>
      <c r="P54" s="97"/>
      <c r="Q54" s="96"/>
      <c r="R54" s="97"/>
      <c r="S54" s="96"/>
      <c r="T54" s="97"/>
      <c r="U54" s="96"/>
      <c r="V54" s="97"/>
      <c r="W54" s="96"/>
      <c r="X54" s="97"/>
      <c r="Y54" s="96"/>
      <c r="Z54" s="97"/>
      <c r="AA54" s="96"/>
      <c r="AB54" s="98"/>
      <c r="AC54" s="1"/>
      <c r="AD54" s="1"/>
      <c r="AE54" s="1"/>
      <c r="AF54" s="1"/>
    </row>
    <row r="55" customFormat="false" ht="18.75" hidden="false" customHeight="true" outlineLevel="0" collapsed="false">
      <c r="A55" s="99"/>
      <c r="B55" s="95"/>
      <c r="C55" s="95"/>
      <c r="D55" s="97"/>
      <c r="E55" s="96"/>
      <c r="F55" s="97"/>
      <c r="G55" s="96"/>
      <c r="H55" s="97"/>
      <c r="I55" s="96"/>
      <c r="J55" s="97"/>
      <c r="K55" s="96"/>
      <c r="L55" s="97"/>
      <c r="M55" s="96"/>
      <c r="N55" s="97"/>
      <c r="O55" s="96"/>
      <c r="P55" s="97"/>
      <c r="Q55" s="96"/>
      <c r="R55" s="97"/>
      <c r="S55" s="96"/>
      <c r="T55" s="97"/>
      <c r="U55" s="96"/>
      <c r="V55" s="97"/>
      <c r="W55" s="96"/>
      <c r="X55" s="97"/>
      <c r="Y55" s="96"/>
      <c r="Z55" s="97"/>
      <c r="AA55" s="96"/>
      <c r="AB55" s="98"/>
      <c r="AC55" s="1"/>
      <c r="AD55" s="1"/>
      <c r="AE55" s="1"/>
      <c r="AF55" s="1"/>
    </row>
    <row r="56" customFormat="false" ht="18.75" hidden="false" customHeight="true" outlineLevel="0" collapsed="false">
      <c r="A56" s="99"/>
      <c r="B56" s="95"/>
      <c r="C56" s="95"/>
      <c r="D56" s="97"/>
      <c r="E56" s="96"/>
      <c r="F56" s="97"/>
      <c r="G56" s="96"/>
      <c r="H56" s="97"/>
      <c r="I56" s="96"/>
      <c r="J56" s="97"/>
      <c r="K56" s="96"/>
      <c r="L56" s="97"/>
      <c r="M56" s="96"/>
      <c r="N56" s="97"/>
      <c r="O56" s="96"/>
      <c r="P56" s="97"/>
      <c r="Q56" s="96"/>
      <c r="R56" s="97"/>
      <c r="S56" s="96"/>
      <c r="T56" s="97"/>
      <c r="U56" s="96"/>
      <c r="V56" s="97"/>
      <c r="W56" s="96"/>
      <c r="X56" s="97"/>
      <c r="Y56" s="96"/>
      <c r="Z56" s="97"/>
      <c r="AA56" s="96"/>
      <c r="AB56" s="98"/>
      <c r="AC56" s="1"/>
      <c r="AD56" s="1"/>
      <c r="AE56" s="1"/>
      <c r="AF56" s="1"/>
    </row>
    <row r="57" customFormat="false" ht="18.75" hidden="false" customHeight="true" outlineLevel="0" collapsed="false">
      <c r="A57" s="99"/>
      <c r="B57" s="95" t="s">
        <v>81</v>
      </c>
      <c r="C57" s="101" t="n">
        <v>4</v>
      </c>
      <c r="D57" s="97"/>
      <c r="E57" s="96"/>
      <c r="F57" s="97"/>
      <c r="G57" s="96"/>
      <c r="H57" s="97"/>
      <c r="I57" s="96"/>
      <c r="J57" s="97"/>
      <c r="K57" s="96"/>
      <c r="L57" s="97"/>
      <c r="M57" s="96"/>
      <c r="N57" s="97"/>
      <c r="O57" s="96"/>
      <c r="P57" s="97"/>
      <c r="Q57" s="96"/>
      <c r="R57" s="97"/>
      <c r="S57" s="96"/>
      <c r="T57" s="97"/>
      <c r="U57" s="96"/>
      <c r="V57" s="97"/>
      <c r="W57" s="96"/>
      <c r="X57" s="97"/>
      <c r="Y57" s="96"/>
      <c r="Z57" s="97"/>
      <c r="AA57" s="96"/>
      <c r="AB57" s="98"/>
      <c r="AC57" s="1"/>
      <c r="AD57" s="1"/>
      <c r="AE57" s="1"/>
      <c r="AF57" s="1"/>
    </row>
    <row r="58" customFormat="false" ht="18.75" hidden="false" customHeight="true" outlineLevel="0" collapsed="false">
      <c r="A58" s="99"/>
      <c r="B58" s="95"/>
      <c r="C58" s="95"/>
      <c r="D58" s="97"/>
      <c r="E58" s="96"/>
      <c r="F58" s="97"/>
      <c r="G58" s="96"/>
      <c r="H58" s="97"/>
      <c r="I58" s="96"/>
      <c r="J58" s="97"/>
      <c r="K58" s="96"/>
      <c r="L58" s="97"/>
      <c r="M58" s="96"/>
      <c r="N58" s="97"/>
      <c r="O58" s="96"/>
      <c r="P58" s="97"/>
      <c r="Q58" s="96"/>
      <c r="R58" s="97"/>
      <c r="S58" s="96"/>
      <c r="T58" s="97"/>
      <c r="U58" s="96"/>
      <c r="V58" s="97"/>
      <c r="W58" s="96"/>
      <c r="X58" s="97"/>
      <c r="Y58" s="96"/>
      <c r="Z58" s="97"/>
      <c r="AA58" s="96"/>
      <c r="AB58" s="98"/>
      <c r="AC58" s="1"/>
      <c r="AD58" s="1"/>
      <c r="AE58" s="1"/>
      <c r="AF58" s="1"/>
    </row>
    <row r="59" customFormat="false" ht="18.75" hidden="false" customHeight="true" outlineLevel="0" collapsed="false">
      <c r="A59" s="99"/>
      <c r="B59" s="95"/>
      <c r="C59" s="95"/>
      <c r="D59" s="97"/>
      <c r="E59" s="96"/>
      <c r="F59" s="97"/>
      <c r="G59" s="96"/>
      <c r="H59" s="97"/>
      <c r="I59" s="96"/>
      <c r="J59" s="97"/>
      <c r="K59" s="96"/>
      <c r="L59" s="97"/>
      <c r="M59" s="96"/>
      <c r="N59" s="97"/>
      <c r="O59" s="96"/>
      <c r="P59" s="97"/>
      <c r="Q59" s="96"/>
      <c r="R59" s="97"/>
      <c r="S59" s="96"/>
      <c r="T59" s="97"/>
      <c r="U59" s="96"/>
      <c r="V59" s="97"/>
      <c r="W59" s="96"/>
      <c r="X59" s="97"/>
      <c r="Y59" s="96"/>
      <c r="Z59" s="97"/>
      <c r="AA59" s="96"/>
      <c r="AB59" s="98"/>
      <c r="AC59" s="1"/>
      <c r="AD59" s="1"/>
      <c r="AE59" s="1"/>
      <c r="AF59" s="1"/>
    </row>
    <row r="60" customFormat="false" ht="18.75" hidden="false" customHeight="true" outlineLevel="0" collapsed="false">
      <c r="A60" s="1"/>
      <c r="B60" s="100" t="n">
        <v>45352</v>
      </c>
      <c r="C60" s="96" t="n">
        <v>5</v>
      </c>
      <c r="D60" s="97"/>
      <c r="E60" s="96"/>
      <c r="F60" s="97"/>
      <c r="G60" s="96"/>
      <c r="H60" s="97"/>
      <c r="I60" s="96"/>
      <c r="J60" s="97"/>
      <c r="K60" s="96"/>
      <c r="L60" s="97"/>
      <c r="M60" s="96"/>
      <c r="N60" s="97"/>
      <c r="O60" s="96"/>
      <c r="P60" s="97"/>
      <c r="Q60" s="96"/>
      <c r="R60" s="97"/>
      <c r="S60" s="96"/>
      <c r="T60" s="97"/>
      <c r="U60" s="96"/>
      <c r="V60" s="97"/>
      <c r="W60" s="96"/>
      <c r="X60" s="97"/>
      <c r="Y60" s="96"/>
      <c r="Z60" s="97"/>
      <c r="AA60" s="96"/>
      <c r="AB60" s="98"/>
      <c r="AC60" s="1"/>
      <c r="AD60" s="1"/>
      <c r="AE60" s="1"/>
      <c r="AF60" s="1"/>
    </row>
    <row r="61" customFormat="false" ht="18.75" hidden="false" customHeight="true" outlineLevel="0" collapsed="false">
      <c r="A61" s="1"/>
      <c r="B61" s="100"/>
      <c r="C61" s="100"/>
      <c r="D61" s="97"/>
      <c r="E61" s="96"/>
      <c r="F61" s="97"/>
      <c r="G61" s="96"/>
      <c r="H61" s="97"/>
      <c r="I61" s="96"/>
      <c r="J61" s="97"/>
      <c r="K61" s="96"/>
      <c r="L61" s="97"/>
      <c r="M61" s="96"/>
      <c r="N61" s="97"/>
      <c r="O61" s="96"/>
      <c r="P61" s="97"/>
      <c r="Q61" s="96"/>
      <c r="R61" s="97"/>
      <c r="S61" s="96"/>
      <c r="T61" s="97"/>
      <c r="U61" s="96"/>
      <c r="V61" s="97"/>
      <c r="W61" s="96"/>
      <c r="X61" s="97"/>
      <c r="Y61" s="96"/>
      <c r="Z61" s="97"/>
      <c r="AA61" s="96"/>
      <c r="AB61" s="98"/>
      <c r="AC61" s="1"/>
      <c r="AD61" s="1"/>
      <c r="AE61" s="1"/>
      <c r="AF61" s="1"/>
    </row>
    <row r="62" customFormat="false" ht="18.75" hidden="false" customHeight="true" outlineLevel="0" collapsed="false">
      <c r="A62" s="99"/>
      <c r="B62" s="100"/>
      <c r="C62" s="100"/>
      <c r="D62" s="97"/>
      <c r="E62" s="96"/>
      <c r="F62" s="97"/>
      <c r="G62" s="96"/>
      <c r="H62" s="97"/>
      <c r="I62" s="96"/>
      <c r="J62" s="97"/>
      <c r="K62" s="96"/>
      <c r="L62" s="97"/>
      <c r="M62" s="96"/>
      <c r="N62" s="97"/>
      <c r="O62" s="96"/>
      <c r="P62" s="97"/>
      <c r="Q62" s="96"/>
      <c r="R62" s="97"/>
      <c r="S62" s="96"/>
      <c r="T62" s="97"/>
      <c r="U62" s="96"/>
      <c r="V62" s="97"/>
      <c r="W62" s="96"/>
      <c r="X62" s="97"/>
      <c r="Y62" s="96"/>
      <c r="Z62" s="97"/>
      <c r="AA62" s="96"/>
      <c r="AB62" s="98"/>
      <c r="AC62" s="1"/>
      <c r="AD62" s="1"/>
      <c r="AE62" s="1"/>
      <c r="AF62" s="1"/>
    </row>
    <row r="63" customFormat="false" ht="18.75" hidden="false" customHeight="true" outlineLevel="0" collapsed="false">
      <c r="A63" s="99"/>
      <c r="B63" s="102" t="s">
        <v>78</v>
      </c>
      <c r="C63" s="103"/>
      <c r="D63" s="105" t="n">
        <f aca="false">SUM(D48:D62)</f>
        <v>0</v>
      </c>
      <c r="E63" s="104"/>
      <c r="F63" s="105" t="n">
        <f aca="false">SUM(F48:F62)</f>
        <v>0</v>
      </c>
      <c r="G63" s="104"/>
      <c r="H63" s="105" t="n">
        <f aca="false">SUM(H48:H62)</f>
        <v>0</v>
      </c>
      <c r="I63" s="104"/>
      <c r="J63" s="105" t="n">
        <f aca="false">SUM(J48:J62)</f>
        <v>0</v>
      </c>
      <c r="K63" s="104"/>
      <c r="L63" s="105" t="n">
        <f aca="false">SUM(L48:L62)</f>
        <v>0</v>
      </c>
      <c r="M63" s="104"/>
      <c r="N63" s="105" t="n">
        <f aca="false">SUM(N48:N62)</f>
        <v>0</v>
      </c>
      <c r="O63" s="104"/>
      <c r="P63" s="105" t="n">
        <f aca="false">SUM(P48:P62)</f>
        <v>0</v>
      </c>
      <c r="Q63" s="104"/>
      <c r="R63" s="105" t="n">
        <f aca="false">SUM(R48:R62)</f>
        <v>0</v>
      </c>
      <c r="S63" s="104"/>
      <c r="T63" s="105" t="n">
        <f aca="false">SUM(T48:T62)</f>
        <v>0</v>
      </c>
      <c r="U63" s="104"/>
      <c r="V63" s="105" t="n">
        <f aca="false">SUM(V48:V62)</f>
        <v>0</v>
      </c>
      <c r="W63" s="104"/>
      <c r="X63" s="105" t="n">
        <f aca="false">SUM(X48:X62)</f>
        <v>0</v>
      </c>
      <c r="Y63" s="104"/>
      <c r="Z63" s="105" t="n">
        <f aca="false">SUM(Z48:Z62)</f>
        <v>0</v>
      </c>
      <c r="AA63" s="96"/>
      <c r="AB63" s="106" t="n">
        <f aca="false">SUM(D48:D62)+SUM(F48:F62)+SUM(H48:H62)+SUM(J48:J62)+SUM(L48:L62)+SUM(N48:N62)+SUM(P48:P62)+SUM(R48:R62)+SUM(T48:T62)+SUM(V48:V62)+SUM(X48:X62)+SUM(Z48:Z62)</f>
        <v>0</v>
      </c>
      <c r="AC63" s="1"/>
      <c r="AD63" s="1"/>
      <c r="AE63" s="1"/>
      <c r="AF63" s="1"/>
    </row>
    <row r="64" customFormat="false" ht="18.75" hidden="false" customHeight="true" outlineLevel="0" collapsed="false">
      <c r="A64" s="99"/>
      <c r="B64" s="107" t="s">
        <v>79</v>
      </c>
      <c r="C64" s="107"/>
      <c r="D64" s="108" t="n">
        <f aca="false">SUMPRODUCT(D48:D62,E48:E62)+SUMPRODUCT(F48:F62,G48:G62)</f>
        <v>0</v>
      </c>
      <c r="E64" s="109"/>
      <c r="F64" s="108"/>
      <c r="G64" s="109"/>
      <c r="H64" s="108" t="n">
        <f aca="false">SUMPRODUCT(H48:H62,I48:I62)+SUMPRODUCT(J48:J62,K48:K62)</f>
        <v>0</v>
      </c>
      <c r="I64" s="109"/>
      <c r="J64" s="108"/>
      <c r="K64" s="109"/>
      <c r="L64" s="108" t="n">
        <f aca="false">SUMPRODUCT(L48:L62,M48:M62)+SUMPRODUCT(N48:N62,O48:O62)</f>
        <v>0</v>
      </c>
      <c r="M64" s="109"/>
      <c r="N64" s="108"/>
      <c r="O64" s="109"/>
      <c r="P64" s="108" t="n">
        <f aca="false">SUMPRODUCT(P48:P62,Q48:Q62)+SUMPRODUCT(R48:R62,S48:S62)</f>
        <v>0</v>
      </c>
      <c r="Q64" s="109"/>
      <c r="R64" s="108"/>
      <c r="S64" s="109"/>
      <c r="T64" s="108" t="n">
        <f aca="false">SUMPRODUCT(T48:T62,U48:U62)+SUMPRODUCT(V48:V62,W48:W62)</f>
        <v>0</v>
      </c>
      <c r="U64" s="109"/>
      <c r="V64" s="108"/>
      <c r="W64" s="109"/>
      <c r="X64" s="108" t="n">
        <f aca="false">SUMPRODUCT(X48:X62,Y48:Y62)+SUMPRODUCT(Z48:Z62,AA48:AA62)</f>
        <v>0</v>
      </c>
      <c r="Y64" s="109"/>
      <c r="Z64" s="108"/>
      <c r="AA64" s="110"/>
      <c r="AB64" s="108" t="n">
        <f aca="false">SUM(D64:Z64)</f>
        <v>0</v>
      </c>
      <c r="AC64" s="1"/>
      <c r="AD64" s="1"/>
      <c r="AE64" s="1"/>
      <c r="AF64" s="1"/>
    </row>
    <row r="65" customFormat="false" ht="18.75" hidden="false" customHeight="true" outlineLevel="0" collapsed="false">
      <c r="A65" s="99"/>
      <c r="B65" s="114"/>
      <c r="C65" s="115"/>
      <c r="D65" s="112"/>
      <c r="E65" s="113"/>
      <c r="F65" s="112"/>
      <c r="G65" s="113"/>
      <c r="H65" s="112"/>
      <c r="I65" s="113"/>
      <c r="J65" s="112"/>
      <c r="K65" s="113"/>
      <c r="L65" s="112"/>
      <c r="M65" s="113"/>
      <c r="N65" s="112"/>
      <c r="O65" s="113"/>
      <c r="P65" s="112"/>
      <c r="Q65" s="113"/>
      <c r="R65" s="112"/>
      <c r="S65" s="113"/>
      <c r="T65" s="112"/>
      <c r="U65" s="113"/>
      <c r="V65" s="112"/>
      <c r="W65" s="113"/>
      <c r="X65" s="112"/>
      <c r="Y65" s="113"/>
      <c r="Z65" s="112"/>
      <c r="AA65" s="113"/>
      <c r="AB65" s="112"/>
      <c r="AC65" s="1"/>
      <c r="AD65" s="1"/>
      <c r="AE65" s="1"/>
      <c r="AF65" s="1"/>
    </row>
    <row r="66" customFormat="false" ht="18.75" hidden="false" customHeight="true" outlineLevel="0" collapsed="false">
      <c r="A66" s="99"/>
      <c r="B66" s="92" t="s">
        <v>29</v>
      </c>
      <c r="C66" s="92" t="s">
        <v>71</v>
      </c>
      <c r="D66" s="93" t="s">
        <v>72</v>
      </c>
      <c r="E66" s="94" t="s">
        <v>73</v>
      </c>
      <c r="F66" s="93" t="s">
        <v>74</v>
      </c>
      <c r="G66" s="94" t="s">
        <v>73</v>
      </c>
      <c r="H66" s="93" t="s">
        <v>75</v>
      </c>
      <c r="I66" s="94" t="s">
        <v>73</v>
      </c>
      <c r="J66" s="93" t="s">
        <v>74</v>
      </c>
      <c r="K66" s="94" t="s">
        <v>73</v>
      </c>
      <c r="L66" s="93" t="s">
        <v>75</v>
      </c>
      <c r="M66" s="94" t="s">
        <v>73</v>
      </c>
      <c r="N66" s="93" t="s">
        <v>74</v>
      </c>
      <c r="O66" s="94" t="s">
        <v>73</v>
      </c>
      <c r="P66" s="93" t="s">
        <v>75</v>
      </c>
      <c r="Q66" s="94" t="s">
        <v>73</v>
      </c>
      <c r="R66" s="93" t="s">
        <v>74</v>
      </c>
      <c r="S66" s="94" t="s">
        <v>73</v>
      </c>
      <c r="T66" s="93" t="s">
        <v>75</v>
      </c>
      <c r="U66" s="94" t="s">
        <v>73</v>
      </c>
      <c r="V66" s="93" t="s">
        <v>74</v>
      </c>
      <c r="W66" s="94" t="s">
        <v>73</v>
      </c>
      <c r="X66" s="93" t="s">
        <v>75</v>
      </c>
      <c r="Y66" s="94" t="s">
        <v>73</v>
      </c>
      <c r="Z66" s="93" t="s">
        <v>74</v>
      </c>
      <c r="AA66" s="94" t="s">
        <v>73</v>
      </c>
      <c r="AB66" s="93" t="s">
        <v>76</v>
      </c>
      <c r="AC66" s="1"/>
      <c r="AD66" s="1"/>
      <c r="AE66" s="1"/>
      <c r="AF66" s="1"/>
    </row>
    <row r="67" customFormat="false" ht="35.25" hidden="false" customHeight="true" outlineLevel="0" collapsed="false">
      <c r="A67" s="99"/>
      <c r="B67" s="92"/>
      <c r="C67" s="92"/>
      <c r="D67" s="93"/>
      <c r="E67" s="94"/>
      <c r="F67" s="93"/>
      <c r="G67" s="94"/>
      <c r="H67" s="93"/>
      <c r="I67" s="94"/>
      <c r="J67" s="93"/>
      <c r="K67" s="94"/>
      <c r="L67" s="93"/>
      <c r="M67" s="94"/>
      <c r="N67" s="93"/>
      <c r="O67" s="94"/>
      <c r="P67" s="93"/>
      <c r="Q67" s="94"/>
      <c r="R67" s="93"/>
      <c r="S67" s="94"/>
      <c r="T67" s="93"/>
      <c r="U67" s="94"/>
      <c r="V67" s="93"/>
      <c r="W67" s="94"/>
      <c r="X67" s="93"/>
      <c r="Y67" s="94"/>
      <c r="Z67" s="93"/>
      <c r="AA67" s="94"/>
      <c r="AB67" s="93"/>
      <c r="AC67" s="1"/>
      <c r="AD67" s="1"/>
      <c r="AE67" s="1"/>
      <c r="AF67" s="1"/>
    </row>
    <row r="68" customFormat="false" ht="18.75" hidden="false" customHeight="true" outlineLevel="0" collapsed="false">
      <c r="A68" s="99"/>
      <c r="B68" s="95" t="s">
        <v>82</v>
      </c>
      <c r="C68" s="96" t="n">
        <v>1</v>
      </c>
      <c r="D68" s="97"/>
      <c r="E68" s="96"/>
      <c r="F68" s="97"/>
      <c r="G68" s="96"/>
      <c r="H68" s="97"/>
      <c r="I68" s="96"/>
      <c r="J68" s="97"/>
      <c r="K68" s="96"/>
      <c r="L68" s="97"/>
      <c r="M68" s="96"/>
      <c r="N68" s="97"/>
      <c r="O68" s="96"/>
      <c r="P68" s="97"/>
      <c r="Q68" s="96"/>
      <c r="R68" s="97"/>
      <c r="S68" s="96"/>
      <c r="T68" s="97"/>
      <c r="U68" s="96"/>
      <c r="V68" s="97"/>
      <c r="W68" s="96"/>
      <c r="X68" s="97"/>
      <c r="Y68" s="96"/>
      <c r="Z68" s="97"/>
      <c r="AA68" s="96"/>
      <c r="AB68" s="98"/>
      <c r="AC68" s="1"/>
      <c r="AD68" s="1"/>
      <c r="AE68" s="1"/>
      <c r="AF68" s="1"/>
    </row>
    <row r="69" customFormat="false" ht="18.75" hidden="false" customHeight="true" outlineLevel="0" collapsed="false">
      <c r="A69" s="99"/>
      <c r="B69" s="95"/>
      <c r="C69" s="95"/>
      <c r="D69" s="97"/>
      <c r="E69" s="96"/>
      <c r="F69" s="97"/>
      <c r="G69" s="96"/>
      <c r="H69" s="97"/>
      <c r="I69" s="96"/>
      <c r="J69" s="97"/>
      <c r="K69" s="96"/>
      <c r="L69" s="97"/>
      <c r="M69" s="96"/>
      <c r="N69" s="97"/>
      <c r="O69" s="96"/>
      <c r="P69" s="97"/>
      <c r="Q69" s="96"/>
      <c r="R69" s="97"/>
      <c r="S69" s="96"/>
      <c r="T69" s="97"/>
      <c r="U69" s="96"/>
      <c r="V69" s="97"/>
      <c r="W69" s="96"/>
      <c r="X69" s="97"/>
      <c r="Y69" s="96"/>
      <c r="Z69" s="97"/>
      <c r="AA69" s="96"/>
      <c r="AB69" s="98"/>
      <c r="AC69" s="1"/>
      <c r="AD69" s="1"/>
      <c r="AE69" s="1"/>
      <c r="AF69" s="1"/>
    </row>
    <row r="70" customFormat="false" ht="18.75" hidden="false" customHeight="true" outlineLevel="0" collapsed="false">
      <c r="A70" s="99"/>
      <c r="B70" s="95"/>
      <c r="C70" s="95"/>
      <c r="D70" s="97"/>
      <c r="E70" s="96"/>
      <c r="F70" s="97"/>
      <c r="G70" s="96"/>
      <c r="H70" s="97"/>
      <c r="I70" s="96"/>
      <c r="J70" s="97"/>
      <c r="K70" s="96"/>
      <c r="L70" s="97"/>
      <c r="M70" s="96"/>
      <c r="N70" s="97"/>
      <c r="O70" s="96"/>
      <c r="P70" s="97"/>
      <c r="Q70" s="96"/>
      <c r="R70" s="97"/>
      <c r="S70" s="96"/>
      <c r="T70" s="97"/>
      <c r="U70" s="96"/>
      <c r="V70" s="97"/>
      <c r="W70" s="96"/>
      <c r="X70" s="97"/>
      <c r="Y70" s="96"/>
      <c r="Z70" s="97"/>
      <c r="AA70" s="96"/>
      <c r="AB70" s="98"/>
      <c r="AC70" s="1"/>
      <c r="AD70" s="1"/>
      <c r="AE70" s="1"/>
      <c r="AF70" s="1"/>
    </row>
    <row r="71" customFormat="false" ht="18.75" hidden="false" customHeight="true" outlineLevel="0" collapsed="false">
      <c r="A71" s="99"/>
      <c r="B71" s="100" t="n">
        <v>45383</v>
      </c>
      <c r="C71" s="96" t="n">
        <v>2</v>
      </c>
      <c r="D71" s="97"/>
      <c r="E71" s="96"/>
      <c r="F71" s="97"/>
      <c r="G71" s="96"/>
      <c r="H71" s="97"/>
      <c r="I71" s="96"/>
      <c r="J71" s="97"/>
      <c r="K71" s="96"/>
      <c r="L71" s="97"/>
      <c r="M71" s="96"/>
      <c r="N71" s="97"/>
      <c r="O71" s="96"/>
      <c r="P71" s="97"/>
      <c r="Q71" s="96"/>
      <c r="R71" s="97"/>
      <c r="S71" s="96"/>
      <c r="T71" s="97"/>
      <c r="U71" s="96"/>
      <c r="V71" s="97"/>
      <c r="W71" s="96"/>
      <c r="X71" s="97"/>
      <c r="Y71" s="96"/>
      <c r="Z71" s="97"/>
      <c r="AA71" s="96"/>
      <c r="AB71" s="98"/>
      <c r="AC71" s="1"/>
      <c r="AD71" s="1"/>
      <c r="AE71" s="1"/>
      <c r="AF71" s="1"/>
    </row>
    <row r="72" customFormat="false" ht="18.75" hidden="false" customHeight="true" outlineLevel="0" collapsed="false">
      <c r="A72" s="1"/>
      <c r="B72" s="100"/>
      <c r="C72" s="100"/>
      <c r="D72" s="97"/>
      <c r="E72" s="96"/>
      <c r="F72" s="97"/>
      <c r="G72" s="96"/>
      <c r="H72" s="97"/>
      <c r="I72" s="96"/>
      <c r="J72" s="97"/>
      <c r="K72" s="96"/>
      <c r="L72" s="97"/>
      <c r="M72" s="96"/>
      <c r="N72" s="97"/>
      <c r="O72" s="96"/>
      <c r="P72" s="97"/>
      <c r="Q72" s="96"/>
      <c r="R72" s="97"/>
      <c r="S72" s="96"/>
      <c r="T72" s="97"/>
      <c r="U72" s="96"/>
      <c r="V72" s="97"/>
      <c r="W72" s="96"/>
      <c r="X72" s="97"/>
      <c r="Y72" s="96"/>
      <c r="Z72" s="97"/>
      <c r="AA72" s="96"/>
      <c r="AB72" s="98"/>
      <c r="AC72" s="1"/>
      <c r="AD72" s="1"/>
      <c r="AE72" s="1"/>
      <c r="AF72" s="1"/>
    </row>
    <row r="73" customFormat="false" ht="18.75" hidden="false" customHeight="true" outlineLevel="0" collapsed="false">
      <c r="A73" s="1"/>
      <c r="B73" s="100"/>
      <c r="C73" s="100"/>
      <c r="D73" s="97"/>
      <c r="E73" s="96"/>
      <c r="F73" s="97"/>
      <c r="G73" s="96"/>
      <c r="H73" s="97"/>
      <c r="I73" s="96"/>
      <c r="J73" s="97"/>
      <c r="K73" s="96"/>
      <c r="L73" s="97"/>
      <c r="M73" s="96"/>
      <c r="N73" s="97"/>
      <c r="O73" s="96"/>
      <c r="P73" s="97"/>
      <c r="Q73" s="96"/>
      <c r="R73" s="97"/>
      <c r="S73" s="96"/>
      <c r="T73" s="97"/>
      <c r="U73" s="96"/>
      <c r="V73" s="97"/>
      <c r="W73" s="96"/>
      <c r="X73" s="97"/>
      <c r="Y73" s="96"/>
      <c r="Z73" s="97"/>
      <c r="AA73" s="96"/>
      <c r="AB73" s="98"/>
      <c r="AC73" s="1"/>
      <c r="AD73" s="1"/>
      <c r="AE73" s="1"/>
      <c r="AF73" s="1"/>
    </row>
    <row r="74" customFormat="false" ht="18.75" hidden="false" customHeight="true" outlineLevel="0" collapsed="false">
      <c r="A74" s="99"/>
      <c r="B74" s="100" t="n">
        <v>45383</v>
      </c>
      <c r="C74" s="96" t="n">
        <v>3</v>
      </c>
      <c r="D74" s="97"/>
      <c r="E74" s="96"/>
      <c r="F74" s="97"/>
      <c r="G74" s="96"/>
      <c r="H74" s="97"/>
      <c r="I74" s="96"/>
      <c r="J74" s="97"/>
      <c r="K74" s="96"/>
      <c r="L74" s="97"/>
      <c r="M74" s="96"/>
      <c r="N74" s="97"/>
      <c r="O74" s="96"/>
      <c r="P74" s="97"/>
      <c r="Q74" s="96"/>
      <c r="R74" s="97"/>
      <c r="S74" s="96"/>
      <c r="T74" s="97"/>
      <c r="U74" s="96"/>
      <c r="V74" s="97"/>
      <c r="W74" s="96"/>
      <c r="X74" s="97"/>
      <c r="Y74" s="96"/>
      <c r="Z74" s="97"/>
      <c r="AA74" s="96"/>
      <c r="AB74" s="98"/>
      <c r="AC74" s="1"/>
      <c r="AD74" s="1"/>
      <c r="AE74" s="1"/>
      <c r="AF74" s="1"/>
    </row>
    <row r="75" customFormat="false" ht="18.75" hidden="false" customHeight="true" outlineLevel="0" collapsed="false">
      <c r="A75" s="99"/>
      <c r="B75" s="100"/>
      <c r="C75" s="100"/>
      <c r="D75" s="97"/>
      <c r="E75" s="96"/>
      <c r="F75" s="97"/>
      <c r="G75" s="96"/>
      <c r="H75" s="97"/>
      <c r="I75" s="96"/>
      <c r="J75" s="97"/>
      <c r="K75" s="96"/>
      <c r="L75" s="97"/>
      <c r="M75" s="96"/>
      <c r="N75" s="97"/>
      <c r="O75" s="96"/>
      <c r="P75" s="97"/>
      <c r="Q75" s="96"/>
      <c r="R75" s="97"/>
      <c r="S75" s="96"/>
      <c r="T75" s="97"/>
      <c r="U75" s="96"/>
      <c r="V75" s="97"/>
      <c r="W75" s="96"/>
      <c r="X75" s="97"/>
      <c r="Y75" s="96"/>
      <c r="Z75" s="97"/>
      <c r="AA75" s="96"/>
      <c r="AB75" s="98"/>
      <c r="AC75" s="1"/>
      <c r="AD75" s="1"/>
      <c r="AE75" s="1"/>
      <c r="AF75" s="1"/>
    </row>
    <row r="76" customFormat="false" ht="18.75" hidden="false" customHeight="true" outlineLevel="0" collapsed="false">
      <c r="A76" s="99"/>
      <c r="B76" s="100"/>
      <c r="C76" s="100"/>
      <c r="D76" s="97"/>
      <c r="E76" s="96"/>
      <c r="F76" s="97"/>
      <c r="G76" s="96"/>
      <c r="H76" s="97"/>
      <c r="I76" s="96"/>
      <c r="J76" s="97"/>
      <c r="K76" s="96"/>
      <c r="L76" s="97"/>
      <c r="M76" s="96"/>
      <c r="N76" s="97"/>
      <c r="O76" s="96"/>
      <c r="P76" s="97"/>
      <c r="Q76" s="96"/>
      <c r="R76" s="97"/>
      <c r="S76" s="96"/>
      <c r="T76" s="97"/>
      <c r="U76" s="96"/>
      <c r="V76" s="97"/>
      <c r="W76" s="96"/>
      <c r="X76" s="97"/>
      <c r="Y76" s="96"/>
      <c r="Z76" s="97"/>
      <c r="AA76" s="96"/>
      <c r="AB76" s="98"/>
      <c r="AC76" s="1"/>
      <c r="AD76" s="1"/>
      <c r="AE76" s="1"/>
      <c r="AF76" s="1"/>
    </row>
    <row r="77" customFormat="false" ht="18.75" hidden="false" customHeight="true" outlineLevel="0" collapsed="false">
      <c r="A77" s="99"/>
      <c r="B77" s="95" t="s">
        <v>82</v>
      </c>
      <c r="C77" s="101" t="n">
        <v>4</v>
      </c>
      <c r="D77" s="97"/>
      <c r="E77" s="96"/>
      <c r="F77" s="97"/>
      <c r="G77" s="96"/>
      <c r="H77" s="97"/>
      <c r="I77" s="96"/>
      <c r="J77" s="97"/>
      <c r="K77" s="96"/>
      <c r="L77" s="97"/>
      <c r="M77" s="96"/>
      <c r="N77" s="97"/>
      <c r="O77" s="96"/>
      <c r="P77" s="97"/>
      <c r="Q77" s="96"/>
      <c r="R77" s="97"/>
      <c r="S77" s="96"/>
      <c r="T77" s="97"/>
      <c r="U77" s="96"/>
      <c r="V77" s="97"/>
      <c r="W77" s="96"/>
      <c r="X77" s="97"/>
      <c r="Y77" s="96"/>
      <c r="Z77" s="97"/>
      <c r="AA77" s="96"/>
      <c r="AB77" s="98"/>
      <c r="AC77" s="1"/>
      <c r="AD77" s="1"/>
      <c r="AE77" s="1"/>
      <c r="AF77" s="1"/>
    </row>
    <row r="78" customFormat="false" ht="18.75" hidden="false" customHeight="true" outlineLevel="0" collapsed="false">
      <c r="A78" s="99"/>
      <c r="B78" s="95"/>
      <c r="C78" s="95"/>
      <c r="D78" s="97"/>
      <c r="E78" s="96"/>
      <c r="F78" s="97"/>
      <c r="G78" s="96"/>
      <c r="H78" s="97"/>
      <c r="I78" s="96"/>
      <c r="J78" s="97"/>
      <c r="K78" s="96"/>
      <c r="L78" s="97"/>
      <c r="M78" s="96"/>
      <c r="N78" s="97"/>
      <c r="O78" s="96"/>
      <c r="P78" s="97"/>
      <c r="Q78" s="96"/>
      <c r="R78" s="97"/>
      <c r="S78" s="96"/>
      <c r="T78" s="97"/>
      <c r="U78" s="96"/>
      <c r="V78" s="97"/>
      <c r="W78" s="96"/>
      <c r="X78" s="97"/>
      <c r="Y78" s="96"/>
      <c r="Z78" s="97"/>
      <c r="AA78" s="96"/>
      <c r="AB78" s="98"/>
      <c r="AC78" s="1"/>
      <c r="AD78" s="1"/>
      <c r="AE78" s="1"/>
      <c r="AF78" s="1"/>
    </row>
    <row r="79" customFormat="false" ht="18.75" hidden="false" customHeight="true" outlineLevel="0" collapsed="false">
      <c r="A79" s="99"/>
      <c r="B79" s="95"/>
      <c r="C79" s="95"/>
      <c r="D79" s="97"/>
      <c r="E79" s="96"/>
      <c r="F79" s="97"/>
      <c r="G79" s="96"/>
      <c r="H79" s="97"/>
      <c r="I79" s="96"/>
      <c r="J79" s="97"/>
      <c r="K79" s="96"/>
      <c r="L79" s="97"/>
      <c r="M79" s="96"/>
      <c r="N79" s="97"/>
      <c r="O79" s="96"/>
      <c r="P79" s="97"/>
      <c r="Q79" s="96"/>
      <c r="R79" s="97"/>
      <c r="S79" s="96"/>
      <c r="T79" s="97"/>
      <c r="U79" s="96"/>
      <c r="V79" s="97"/>
      <c r="W79" s="96"/>
      <c r="X79" s="97"/>
      <c r="Y79" s="96"/>
      <c r="Z79" s="97"/>
      <c r="AA79" s="96"/>
      <c r="AB79" s="98"/>
      <c r="AC79" s="1"/>
      <c r="AD79" s="1"/>
      <c r="AE79" s="1"/>
      <c r="AF79" s="1"/>
    </row>
    <row r="80" customFormat="false" ht="18.75" hidden="false" customHeight="true" outlineLevel="0" collapsed="false">
      <c r="A80" s="99"/>
      <c r="B80" s="95" t="s">
        <v>82</v>
      </c>
      <c r="C80" s="96" t="n">
        <v>5</v>
      </c>
      <c r="D80" s="97"/>
      <c r="E80" s="96"/>
      <c r="F80" s="97"/>
      <c r="G80" s="96"/>
      <c r="H80" s="97"/>
      <c r="I80" s="96"/>
      <c r="J80" s="97"/>
      <c r="K80" s="96"/>
      <c r="L80" s="97"/>
      <c r="M80" s="96"/>
      <c r="N80" s="97"/>
      <c r="O80" s="96"/>
      <c r="P80" s="97"/>
      <c r="Q80" s="96"/>
      <c r="R80" s="97"/>
      <c r="S80" s="96"/>
      <c r="T80" s="97"/>
      <c r="U80" s="96"/>
      <c r="V80" s="97"/>
      <c r="W80" s="96"/>
      <c r="X80" s="97"/>
      <c r="Y80" s="96"/>
      <c r="Z80" s="97"/>
      <c r="AA80" s="96"/>
      <c r="AB80" s="98"/>
      <c r="AC80" s="1"/>
      <c r="AD80" s="1"/>
      <c r="AE80" s="1"/>
      <c r="AF80" s="1"/>
    </row>
    <row r="81" customFormat="false" ht="18.75" hidden="false" customHeight="true" outlineLevel="0" collapsed="false">
      <c r="A81" s="99"/>
      <c r="B81" s="95"/>
      <c r="C81" s="95"/>
      <c r="D81" s="97"/>
      <c r="E81" s="96"/>
      <c r="F81" s="97"/>
      <c r="G81" s="96"/>
      <c r="H81" s="97"/>
      <c r="I81" s="96"/>
      <c r="J81" s="97"/>
      <c r="K81" s="96"/>
      <c r="L81" s="97"/>
      <c r="M81" s="96"/>
      <c r="N81" s="97"/>
      <c r="O81" s="96"/>
      <c r="P81" s="97"/>
      <c r="Q81" s="96"/>
      <c r="R81" s="97"/>
      <c r="S81" s="96"/>
      <c r="T81" s="97"/>
      <c r="U81" s="96"/>
      <c r="V81" s="97"/>
      <c r="W81" s="96"/>
      <c r="X81" s="97"/>
      <c r="Y81" s="96"/>
      <c r="Z81" s="97"/>
      <c r="AA81" s="96"/>
      <c r="AB81" s="98"/>
      <c r="AC81" s="1"/>
      <c r="AD81" s="1"/>
      <c r="AE81" s="1"/>
      <c r="AF81" s="1"/>
    </row>
    <row r="82" customFormat="false" ht="18.75" hidden="false" customHeight="true" outlineLevel="0" collapsed="false">
      <c r="A82" s="99"/>
      <c r="B82" s="95"/>
      <c r="C82" s="95"/>
      <c r="D82" s="97"/>
      <c r="E82" s="96"/>
      <c r="F82" s="97"/>
      <c r="G82" s="96"/>
      <c r="H82" s="97"/>
      <c r="I82" s="96"/>
      <c r="J82" s="97"/>
      <c r="K82" s="96"/>
      <c r="L82" s="97"/>
      <c r="M82" s="96"/>
      <c r="N82" s="97"/>
      <c r="O82" s="96"/>
      <c r="P82" s="97"/>
      <c r="Q82" s="96"/>
      <c r="R82" s="97"/>
      <c r="S82" s="96"/>
      <c r="T82" s="97"/>
      <c r="U82" s="96"/>
      <c r="V82" s="97"/>
      <c r="W82" s="96"/>
      <c r="X82" s="97"/>
      <c r="Y82" s="96"/>
      <c r="Z82" s="97"/>
      <c r="AA82" s="96"/>
      <c r="AB82" s="98"/>
      <c r="AC82" s="1"/>
      <c r="AD82" s="1"/>
      <c r="AE82" s="1"/>
      <c r="AF82" s="1"/>
    </row>
    <row r="83" customFormat="false" ht="18.75" hidden="false" customHeight="true" outlineLevel="0" collapsed="false">
      <c r="A83" s="99"/>
      <c r="B83" s="116" t="s">
        <v>78</v>
      </c>
      <c r="C83" s="103"/>
      <c r="D83" s="105" t="n">
        <f aca="false">SUM(D68:D82)</f>
        <v>0</v>
      </c>
      <c r="E83" s="104"/>
      <c r="F83" s="105" t="n">
        <f aca="false">SUM(F68:F82)</f>
        <v>0</v>
      </c>
      <c r="G83" s="104"/>
      <c r="H83" s="105" t="n">
        <f aca="false">SUM(H68:H82)</f>
        <v>0</v>
      </c>
      <c r="I83" s="104"/>
      <c r="J83" s="105" t="n">
        <f aca="false">SUM(J68:J82)</f>
        <v>0</v>
      </c>
      <c r="K83" s="104"/>
      <c r="L83" s="105" t="n">
        <f aca="false">SUM(L68:L82)</f>
        <v>0</v>
      </c>
      <c r="M83" s="104"/>
      <c r="N83" s="105" t="n">
        <f aca="false">SUM(N68:N82)</f>
        <v>0</v>
      </c>
      <c r="O83" s="104"/>
      <c r="P83" s="105" t="n">
        <f aca="false">SUM(P68:P82)</f>
        <v>0</v>
      </c>
      <c r="Q83" s="104"/>
      <c r="R83" s="105" t="n">
        <f aca="false">SUM(R68:R82)</f>
        <v>0</v>
      </c>
      <c r="S83" s="104"/>
      <c r="T83" s="105" t="n">
        <f aca="false">SUM(T68:T82)</f>
        <v>0</v>
      </c>
      <c r="U83" s="104"/>
      <c r="V83" s="105" t="n">
        <f aca="false">SUM(V68:V82)</f>
        <v>0</v>
      </c>
      <c r="W83" s="104"/>
      <c r="X83" s="105" t="n">
        <f aca="false">SUM(X68:X82)</f>
        <v>0</v>
      </c>
      <c r="Y83" s="104"/>
      <c r="Z83" s="105" t="n">
        <f aca="false">SUM(Z68:Z82)</f>
        <v>0</v>
      </c>
      <c r="AA83" s="96"/>
      <c r="AB83" s="106" t="n">
        <f aca="false">SUM(D68:D82)+SUM(F68:F82)+SUM(H68:H82)+SUM(J68:J82)+SUM(L68:L82)+SUM(N68:N82)+SUM(P68:P82)+SUM(R68:R82)+SUM(T68:T82)+SUM(V68:V82)+SUM(X68:X82)+SUM(Z68:Z82)</f>
        <v>0</v>
      </c>
      <c r="AC83" s="1"/>
      <c r="AD83" s="1"/>
      <c r="AE83" s="1"/>
      <c r="AF83" s="1"/>
    </row>
    <row r="84" customFormat="false" ht="18.75" hidden="false" customHeight="true" outlineLevel="0" collapsed="false">
      <c r="A84" s="1"/>
      <c r="B84" s="107" t="s">
        <v>79</v>
      </c>
      <c r="C84" s="107"/>
      <c r="D84" s="108" t="n">
        <f aca="false">SUMPRODUCT(D68:D82,E68:E82)+SUMPRODUCT(F68:F82,G68:G82)</f>
        <v>0</v>
      </c>
      <c r="E84" s="109"/>
      <c r="F84" s="108"/>
      <c r="G84" s="109"/>
      <c r="H84" s="108" t="n">
        <f aca="false">SUMPRODUCT(H68:H82,I68:I82)+SUMPRODUCT(J68:J82,K68:K82)</f>
        <v>0</v>
      </c>
      <c r="I84" s="109"/>
      <c r="J84" s="108"/>
      <c r="K84" s="109"/>
      <c r="L84" s="108" t="n">
        <f aca="false">SUMPRODUCT(L68:L82,M68:M82)+SUMPRODUCT(N68:N82,O68:O82)</f>
        <v>0</v>
      </c>
      <c r="M84" s="109"/>
      <c r="N84" s="108"/>
      <c r="O84" s="109"/>
      <c r="P84" s="108" t="n">
        <f aca="false">SUMPRODUCT(P68:P82,Q68:Q82)+SUMPRODUCT(R68:R82,S68:S82)</f>
        <v>0</v>
      </c>
      <c r="Q84" s="109"/>
      <c r="R84" s="108"/>
      <c r="S84" s="109"/>
      <c r="T84" s="108" t="n">
        <f aca="false">SUMPRODUCT(T68:T82,U68:U82)+SUMPRODUCT(V68:V82,W68:W82)</f>
        <v>0</v>
      </c>
      <c r="U84" s="109"/>
      <c r="V84" s="108"/>
      <c r="W84" s="109"/>
      <c r="X84" s="108" t="n">
        <f aca="false">SUMPRODUCT(X68:X82,Y68:Y82)+SUMPRODUCT(Z68:Z82,AA68:AA82)</f>
        <v>0</v>
      </c>
      <c r="Y84" s="109"/>
      <c r="Z84" s="108"/>
      <c r="AA84" s="110"/>
      <c r="AB84" s="108" t="n">
        <f aca="false">SUM(D84:Z84)</f>
        <v>0</v>
      </c>
      <c r="AC84" s="1"/>
      <c r="AD84" s="1"/>
      <c r="AE84" s="1"/>
      <c r="AF84" s="1"/>
    </row>
    <row r="85" customFormat="false" ht="18.75" hidden="false" customHeight="true" outlineLevel="0" collapsed="false">
      <c r="A85" s="1"/>
      <c r="B85" s="111"/>
      <c r="C85" s="111"/>
      <c r="D85" s="112"/>
      <c r="E85" s="113"/>
      <c r="F85" s="112"/>
      <c r="G85" s="113"/>
      <c r="H85" s="112"/>
      <c r="I85" s="113"/>
      <c r="J85" s="112"/>
      <c r="K85" s="113"/>
      <c r="L85" s="112"/>
      <c r="M85" s="113"/>
      <c r="N85" s="112"/>
      <c r="O85" s="113"/>
      <c r="P85" s="112"/>
      <c r="Q85" s="113"/>
      <c r="R85" s="112"/>
      <c r="S85" s="113"/>
      <c r="T85" s="112"/>
      <c r="U85" s="113"/>
      <c r="V85" s="112"/>
      <c r="W85" s="113"/>
      <c r="X85" s="112"/>
      <c r="Y85" s="113"/>
      <c r="Z85" s="112"/>
      <c r="AA85" s="113"/>
      <c r="AB85" s="112"/>
      <c r="AC85" s="1"/>
      <c r="AD85" s="1"/>
      <c r="AE85" s="1"/>
      <c r="AF85" s="1"/>
    </row>
    <row r="86" customFormat="false" ht="18.75" hidden="false" customHeight="true" outlineLevel="0" collapsed="false">
      <c r="A86" s="99"/>
      <c r="B86" s="92" t="s">
        <v>29</v>
      </c>
      <c r="C86" s="92" t="s">
        <v>71</v>
      </c>
      <c r="D86" s="93" t="s">
        <v>72</v>
      </c>
      <c r="E86" s="94" t="s">
        <v>73</v>
      </c>
      <c r="F86" s="93" t="s">
        <v>74</v>
      </c>
      <c r="G86" s="94" t="s">
        <v>73</v>
      </c>
      <c r="H86" s="93" t="s">
        <v>75</v>
      </c>
      <c r="I86" s="94" t="s">
        <v>73</v>
      </c>
      <c r="J86" s="93" t="s">
        <v>74</v>
      </c>
      <c r="K86" s="94" t="s">
        <v>73</v>
      </c>
      <c r="L86" s="93" t="s">
        <v>75</v>
      </c>
      <c r="M86" s="94" t="s">
        <v>73</v>
      </c>
      <c r="N86" s="93" t="s">
        <v>74</v>
      </c>
      <c r="O86" s="94" t="s">
        <v>73</v>
      </c>
      <c r="P86" s="93" t="s">
        <v>75</v>
      </c>
      <c r="Q86" s="94" t="s">
        <v>73</v>
      </c>
      <c r="R86" s="93" t="s">
        <v>74</v>
      </c>
      <c r="S86" s="94" t="s">
        <v>73</v>
      </c>
      <c r="T86" s="93" t="s">
        <v>75</v>
      </c>
      <c r="U86" s="94" t="s">
        <v>73</v>
      </c>
      <c r="V86" s="93" t="s">
        <v>74</v>
      </c>
      <c r="W86" s="94" t="s">
        <v>73</v>
      </c>
      <c r="X86" s="93" t="s">
        <v>75</v>
      </c>
      <c r="Y86" s="94" t="s">
        <v>73</v>
      </c>
      <c r="Z86" s="93" t="s">
        <v>74</v>
      </c>
      <c r="AA86" s="94" t="s">
        <v>73</v>
      </c>
      <c r="AB86" s="93" t="s">
        <v>76</v>
      </c>
      <c r="AC86" s="1"/>
      <c r="AD86" s="1"/>
      <c r="AE86" s="1"/>
      <c r="AF86" s="1"/>
    </row>
    <row r="87" customFormat="false" ht="30.75" hidden="false" customHeight="true" outlineLevel="0" collapsed="false">
      <c r="A87" s="99"/>
      <c r="B87" s="92"/>
      <c r="C87" s="92"/>
      <c r="D87" s="93"/>
      <c r="E87" s="94"/>
      <c r="F87" s="93"/>
      <c r="G87" s="94"/>
      <c r="H87" s="93"/>
      <c r="I87" s="94"/>
      <c r="J87" s="93"/>
      <c r="K87" s="94"/>
      <c r="L87" s="93"/>
      <c r="M87" s="94"/>
      <c r="N87" s="93"/>
      <c r="O87" s="94"/>
      <c r="P87" s="93"/>
      <c r="Q87" s="94"/>
      <c r="R87" s="93"/>
      <c r="S87" s="94"/>
      <c r="T87" s="93"/>
      <c r="U87" s="94"/>
      <c r="V87" s="93"/>
      <c r="W87" s="94"/>
      <c r="X87" s="93"/>
      <c r="Y87" s="94"/>
      <c r="Z87" s="93"/>
      <c r="AA87" s="94"/>
      <c r="AB87" s="93"/>
      <c r="AC87" s="1"/>
      <c r="AD87" s="1"/>
      <c r="AE87" s="1"/>
      <c r="AF87" s="1"/>
    </row>
    <row r="88" customFormat="false" ht="18.75" hidden="false" customHeight="true" outlineLevel="0" collapsed="false">
      <c r="A88" s="99"/>
      <c r="B88" s="95" t="s">
        <v>83</v>
      </c>
      <c r="C88" s="96" t="n">
        <v>1</v>
      </c>
      <c r="D88" s="97"/>
      <c r="E88" s="96"/>
      <c r="F88" s="97"/>
      <c r="G88" s="96"/>
      <c r="H88" s="97"/>
      <c r="I88" s="96"/>
      <c r="J88" s="97"/>
      <c r="K88" s="96"/>
      <c r="L88" s="97"/>
      <c r="M88" s="96"/>
      <c r="N88" s="97"/>
      <c r="O88" s="96"/>
      <c r="P88" s="97"/>
      <c r="Q88" s="96"/>
      <c r="R88" s="97"/>
      <c r="S88" s="96"/>
      <c r="T88" s="97"/>
      <c r="U88" s="96"/>
      <c r="V88" s="97"/>
      <c r="W88" s="96"/>
      <c r="X88" s="97"/>
      <c r="Y88" s="96"/>
      <c r="Z88" s="97"/>
      <c r="AA88" s="96"/>
      <c r="AB88" s="98"/>
      <c r="AC88" s="1"/>
      <c r="AD88" s="1"/>
      <c r="AE88" s="1"/>
      <c r="AF88" s="1"/>
    </row>
    <row r="89" customFormat="false" ht="18.75" hidden="false" customHeight="true" outlineLevel="0" collapsed="false">
      <c r="A89" s="99"/>
      <c r="B89" s="95"/>
      <c r="C89" s="95"/>
      <c r="D89" s="97"/>
      <c r="E89" s="96"/>
      <c r="F89" s="97"/>
      <c r="G89" s="96"/>
      <c r="H89" s="97"/>
      <c r="I89" s="96"/>
      <c r="J89" s="97"/>
      <c r="K89" s="96"/>
      <c r="L89" s="97"/>
      <c r="M89" s="96"/>
      <c r="N89" s="97"/>
      <c r="O89" s="96"/>
      <c r="P89" s="97"/>
      <c r="Q89" s="96"/>
      <c r="R89" s="97"/>
      <c r="S89" s="96"/>
      <c r="T89" s="97"/>
      <c r="U89" s="96"/>
      <c r="V89" s="97"/>
      <c r="W89" s="96"/>
      <c r="X89" s="97"/>
      <c r="Y89" s="96"/>
      <c r="Z89" s="97"/>
      <c r="AA89" s="96"/>
      <c r="AB89" s="98"/>
      <c r="AC89" s="1"/>
      <c r="AD89" s="1"/>
      <c r="AE89" s="1"/>
      <c r="AF89" s="1"/>
    </row>
    <row r="90" customFormat="false" ht="18.75" hidden="false" customHeight="true" outlineLevel="0" collapsed="false">
      <c r="A90" s="99"/>
      <c r="B90" s="95"/>
      <c r="C90" s="95"/>
      <c r="D90" s="97"/>
      <c r="E90" s="96"/>
      <c r="F90" s="97"/>
      <c r="G90" s="96"/>
      <c r="H90" s="97"/>
      <c r="I90" s="96"/>
      <c r="J90" s="97"/>
      <c r="K90" s="96"/>
      <c r="L90" s="97"/>
      <c r="M90" s="96"/>
      <c r="N90" s="97"/>
      <c r="O90" s="96"/>
      <c r="P90" s="97"/>
      <c r="Q90" s="96"/>
      <c r="R90" s="97"/>
      <c r="S90" s="96"/>
      <c r="T90" s="97"/>
      <c r="U90" s="96"/>
      <c r="V90" s="97"/>
      <c r="W90" s="96"/>
      <c r="X90" s="97"/>
      <c r="Y90" s="96"/>
      <c r="Z90" s="97"/>
      <c r="AA90" s="96"/>
      <c r="AB90" s="98"/>
      <c r="AC90" s="1"/>
      <c r="AD90" s="1"/>
      <c r="AE90" s="1"/>
      <c r="AF90" s="1"/>
    </row>
    <row r="91" customFormat="false" ht="18.75" hidden="false" customHeight="true" outlineLevel="0" collapsed="false">
      <c r="A91" s="99"/>
      <c r="B91" s="95" t="s">
        <v>83</v>
      </c>
      <c r="C91" s="96" t="n">
        <v>2</v>
      </c>
      <c r="D91" s="97"/>
      <c r="E91" s="96"/>
      <c r="F91" s="97"/>
      <c r="G91" s="96"/>
      <c r="H91" s="97"/>
      <c r="I91" s="96"/>
      <c r="J91" s="97"/>
      <c r="K91" s="96"/>
      <c r="L91" s="97"/>
      <c r="M91" s="96"/>
      <c r="N91" s="97"/>
      <c r="O91" s="96"/>
      <c r="P91" s="97"/>
      <c r="Q91" s="96"/>
      <c r="R91" s="97"/>
      <c r="S91" s="96"/>
      <c r="T91" s="97"/>
      <c r="U91" s="96"/>
      <c r="V91" s="97"/>
      <c r="W91" s="96"/>
      <c r="X91" s="97"/>
      <c r="Y91" s="96"/>
      <c r="Z91" s="97"/>
      <c r="AA91" s="96"/>
      <c r="AB91" s="98"/>
      <c r="AC91" s="1"/>
      <c r="AD91" s="1"/>
      <c r="AE91" s="1"/>
      <c r="AF91" s="1"/>
    </row>
    <row r="92" customFormat="false" ht="18.75" hidden="false" customHeight="true" outlineLevel="0" collapsed="false">
      <c r="A92" s="99"/>
      <c r="B92" s="95"/>
      <c r="C92" s="95"/>
      <c r="D92" s="97"/>
      <c r="E92" s="96"/>
      <c r="F92" s="97"/>
      <c r="G92" s="96"/>
      <c r="H92" s="97"/>
      <c r="I92" s="96"/>
      <c r="J92" s="97"/>
      <c r="K92" s="96"/>
      <c r="L92" s="97"/>
      <c r="M92" s="96"/>
      <c r="N92" s="97"/>
      <c r="O92" s="96"/>
      <c r="P92" s="97"/>
      <c r="Q92" s="96"/>
      <c r="R92" s="97"/>
      <c r="S92" s="96"/>
      <c r="T92" s="97"/>
      <c r="U92" s="96"/>
      <c r="V92" s="97"/>
      <c r="W92" s="96"/>
      <c r="X92" s="97"/>
      <c r="Y92" s="96"/>
      <c r="Z92" s="97"/>
      <c r="AA92" s="96"/>
      <c r="AB92" s="98"/>
      <c r="AC92" s="1"/>
      <c r="AD92" s="1"/>
      <c r="AE92" s="1"/>
      <c r="AF92" s="1"/>
    </row>
    <row r="93" customFormat="false" ht="18.75" hidden="false" customHeight="true" outlineLevel="0" collapsed="false">
      <c r="A93" s="99"/>
      <c r="B93" s="95"/>
      <c r="C93" s="95"/>
      <c r="D93" s="97"/>
      <c r="E93" s="96"/>
      <c r="F93" s="97"/>
      <c r="G93" s="96"/>
      <c r="H93" s="97"/>
      <c r="I93" s="96"/>
      <c r="J93" s="97"/>
      <c r="K93" s="96"/>
      <c r="L93" s="97"/>
      <c r="M93" s="96"/>
      <c r="N93" s="97"/>
      <c r="O93" s="96"/>
      <c r="P93" s="97"/>
      <c r="Q93" s="96"/>
      <c r="R93" s="97"/>
      <c r="S93" s="96"/>
      <c r="T93" s="97"/>
      <c r="U93" s="96"/>
      <c r="V93" s="97"/>
      <c r="W93" s="96"/>
      <c r="X93" s="97"/>
      <c r="Y93" s="96"/>
      <c r="Z93" s="97"/>
      <c r="AA93" s="96"/>
      <c r="AB93" s="98"/>
      <c r="AC93" s="1"/>
      <c r="AD93" s="1"/>
      <c r="AE93" s="1"/>
      <c r="AF93" s="1"/>
    </row>
    <row r="94" customFormat="false" ht="18.75" hidden="false" customHeight="true" outlineLevel="0" collapsed="false">
      <c r="A94" s="99"/>
      <c r="B94" s="100" t="n">
        <v>45413</v>
      </c>
      <c r="C94" s="96" t="n">
        <v>3</v>
      </c>
      <c r="D94" s="97"/>
      <c r="E94" s="96"/>
      <c r="F94" s="97"/>
      <c r="G94" s="96"/>
      <c r="H94" s="97"/>
      <c r="I94" s="96"/>
      <c r="J94" s="97"/>
      <c r="K94" s="96"/>
      <c r="L94" s="97"/>
      <c r="M94" s="96"/>
      <c r="N94" s="97"/>
      <c r="O94" s="96"/>
      <c r="P94" s="97"/>
      <c r="Q94" s="96"/>
      <c r="R94" s="97"/>
      <c r="S94" s="96"/>
      <c r="T94" s="97"/>
      <c r="U94" s="96"/>
      <c r="V94" s="97"/>
      <c r="W94" s="96"/>
      <c r="X94" s="97"/>
      <c r="Y94" s="96"/>
      <c r="Z94" s="97"/>
      <c r="AA94" s="96"/>
      <c r="AB94" s="98"/>
      <c r="AC94" s="1"/>
      <c r="AD94" s="1"/>
      <c r="AE94" s="1"/>
      <c r="AF94" s="1"/>
    </row>
    <row r="95" customFormat="false" ht="18.75" hidden="false" customHeight="true" outlineLevel="0" collapsed="false">
      <c r="A95" s="99"/>
      <c r="B95" s="100"/>
      <c r="C95" s="100"/>
      <c r="D95" s="97"/>
      <c r="E95" s="96"/>
      <c r="F95" s="97"/>
      <c r="G95" s="96"/>
      <c r="H95" s="97"/>
      <c r="I95" s="96"/>
      <c r="J95" s="97"/>
      <c r="K95" s="96"/>
      <c r="L95" s="97"/>
      <c r="M95" s="96"/>
      <c r="N95" s="97"/>
      <c r="O95" s="96"/>
      <c r="P95" s="97"/>
      <c r="Q95" s="96"/>
      <c r="R95" s="97"/>
      <c r="S95" s="96"/>
      <c r="T95" s="97"/>
      <c r="U95" s="96"/>
      <c r="V95" s="97"/>
      <c r="W95" s="96"/>
      <c r="X95" s="97"/>
      <c r="Y95" s="96"/>
      <c r="Z95" s="97"/>
      <c r="AA95" s="96"/>
      <c r="AB95" s="98"/>
      <c r="AC95" s="1"/>
      <c r="AD95" s="1"/>
      <c r="AE95" s="1"/>
      <c r="AF95" s="1"/>
    </row>
    <row r="96" customFormat="false" ht="18.75" hidden="false" customHeight="true" outlineLevel="0" collapsed="false">
      <c r="A96" s="1"/>
      <c r="B96" s="100"/>
      <c r="C96" s="100"/>
      <c r="D96" s="97"/>
      <c r="E96" s="96"/>
      <c r="F96" s="97"/>
      <c r="G96" s="96"/>
      <c r="H96" s="97"/>
      <c r="I96" s="96"/>
      <c r="J96" s="97"/>
      <c r="K96" s="96"/>
      <c r="L96" s="97"/>
      <c r="M96" s="96"/>
      <c r="N96" s="97"/>
      <c r="O96" s="96"/>
      <c r="P96" s="97"/>
      <c r="Q96" s="96"/>
      <c r="R96" s="97"/>
      <c r="S96" s="96"/>
      <c r="T96" s="97"/>
      <c r="U96" s="96"/>
      <c r="V96" s="97"/>
      <c r="W96" s="96"/>
      <c r="X96" s="97"/>
      <c r="Y96" s="96"/>
      <c r="Z96" s="97"/>
      <c r="AA96" s="96"/>
      <c r="AB96" s="98"/>
      <c r="AC96" s="1"/>
      <c r="AD96" s="1"/>
      <c r="AE96" s="1"/>
      <c r="AF96" s="1"/>
    </row>
    <row r="97" customFormat="false" ht="18.75" hidden="false" customHeight="true" outlineLevel="0" collapsed="false">
      <c r="A97" s="1"/>
      <c r="B97" s="100" t="n">
        <v>45413</v>
      </c>
      <c r="C97" s="101" t="n">
        <v>4</v>
      </c>
      <c r="D97" s="97"/>
      <c r="E97" s="96"/>
      <c r="F97" s="97"/>
      <c r="G97" s="96"/>
      <c r="H97" s="97"/>
      <c r="I97" s="96"/>
      <c r="J97" s="97"/>
      <c r="K97" s="96"/>
      <c r="L97" s="97"/>
      <c r="M97" s="96"/>
      <c r="N97" s="97"/>
      <c r="O97" s="96"/>
      <c r="P97" s="97"/>
      <c r="Q97" s="96"/>
      <c r="R97" s="97"/>
      <c r="S97" s="96"/>
      <c r="T97" s="97"/>
      <c r="U97" s="96"/>
      <c r="V97" s="97"/>
      <c r="W97" s="96"/>
      <c r="X97" s="97"/>
      <c r="Y97" s="96"/>
      <c r="Z97" s="97"/>
      <c r="AA97" s="96"/>
      <c r="AB97" s="98"/>
      <c r="AC97" s="1"/>
      <c r="AD97" s="1"/>
      <c r="AE97" s="1"/>
      <c r="AF97" s="1"/>
    </row>
    <row r="98" customFormat="false" ht="18.75" hidden="false" customHeight="true" outlineLevel="0" collapsed="false">
      <c r="A98" s="99"/>
      <c r="B98" s="100"/>
      <c r="C98" s="100"/>
      <c r="D98" s="97"/>
      <c r="E98" s="96"/>
      <c r="F98" s="97"/>
      <c r="G98" s="96"/>
      <c r="H98" s="97"/>
      <c r="I98" s="96"/>
      <c r="J98" s="97"/>
      <c r="K98" s="96"/>
      <c r="L98" s="97"/>
      <c r="M98" s="96"/>
      <c r="N98" s="97"/>
      <c r="O98" s="96"/>
      <c r="P98" s="97"/>
      <c r="Q98" s="96"/>
      <c r="R98" s="97"/>
      <c r="S98" s="96"/>
      <c r="T98" s="97"/>
      <c r="U98" s="96"/>
      <c r="V98" s="97"/>
      <c r="W98" s="96"/>
      <c r="X98" s="97"/>
      <c r="Y98" s="96"/>
      <c r="Z98" s="97"/>
      <c r="AA98" s="96"/>
      <c r="AB98" s="98"/>
      <c r="AC98" s="1"/>
      <c r="AD98" s="1"/>
      <c r="AE98" s="1"/>
      <c r="AF98" s="1"/>
    </row>
    <row r="99" customFormat="false" ht="18.75" hidden="false" customHeight="true" outlineLevel="0" collapsed="false">
      <c r="A99" s="99"/>
      <c r="B99" s="100"/>
      <c r="C99" s="100"/>
      <c r="D99" s="97"/>
      <c r="E99" s="96"/>
      <c r="F99" s="97"/>
      <c r="G99" s="96"/>
      <c r="H99" s="97"/>
      <c r="I99" s="96"/>
      <c r="J99" s="97"/>
      <c r="K99" s="96"/>
      <c r="L99" s="97"/>
      <c r="M99" s="96"/>
      <c r="N99" s="97"/>
      <c r="O99" s="96"/>
      <c r="P99" s="97"/>
      <c r="Q99" s="96"/>
      <c r="R99" s="97"/>
      <c r="S99" s="96"/>
      <c r="T99" s="97"/>
      <c r="U99" s="96"/>
      <c r="V99" s="97"/>
      <c r="W99" s="96"/>
      <c r="X99" s="97"/>
      <c r="Y99" s="96"/>
      <c r="Z99" s="97"/>
      <c r="AA99" s="96"/>
      <c r="AB99" s="98"/>
      <c r="AC99" s="1"/>
      <c r="AD99" s="1"/>
      <c r="AE99" s="1"/>
      <c r="AF99" s="1"/>
    </row>
    <row r="100" customFormat="false" ht="18.75" hidden="false" customHeight="true" outlineLevel="0" collapsed="false">
      <c r="A100" s="99"/>
      <c r="B100" s="95" t="s">
        <v>83</v>
      </c>
      <c r="C100" s="96" t="n">
        <v>5</v>
      </c>
      <c r="D100" s="97"/>
      <c r="E100" s="96"/>
      <c r="F100" s="97"/>
      <c r="G100" s="96"/>
      <c r="H100" s="97"/>
      <c r="I100" s="96"/>
      <c r="J100" s="97"/>
      <c r="K100" s="96"/>
      <c r="L100" s="97"/>
      <c r="M100" s="96"/>
      <c r="N100" s="97"/>
      <c r="O100" s="96"/>
      <c r="P100" s="97"/>
      <c r="Q100" s="96"/>
      <c r="R100" s="97"/>
      <c r="S100" s="96"/>
      <c r="T100" s="97"/>
      <c r="U100" s="96"/>
      <c r="V100" s="97"/>
      <c r="W100" s="96"/>
      <c r="X100" s="97"/>
      <c r="Y100" s="96"/>
      <c r="Z100" s="97"/>
      <c r="AA100" s="96"/>
      <c r="AB100" s="98"/>
      <c r="AC100" s="1"/>
      <c r="AD100" s="1"/>
      <c r="AE100" s="1"/>
      <c r="AF100" s="1"/>
    </row>
    <row r="101" customFormat="false" ht="18.75" hidden="false" customHeight="true" outlineLevel="0" collapsed="false">
      <c r="A101" s="99"/>
      <c r="B101" s="95"/>
      <c r="C101" s="95"/>
      <c r="D101" s="97"/>
      <c r="E101" s="96"/>
      <c r="F101" s="97"/>
      <c r="G101" s="96"/>
      <c r="H101" s="97"/>
      <c r="I101" s="96"/>
      <c r="J101" s="97"/>
      <c r="K101" s="96"/>
      <c r="L101" s="97"/>
      <c r="M101" s="96"/>
      <c r="N101" s="97"/>
      <c r="O101" s="96"/>
      <c r="P101" s="97"/>
      <c r="Q101" s="96"/>
      <c r="R101" s="97"/>
      <c r="S101" s="96"/>
      <c r="T101" s="97"/>
      <c r="U101" s="96"/>
      <c r="V101" s="97"/>
      <c r="W101" s="96"/>
      <c r="X101" s="97"/>
      <c r="Y101" s="96"/>
      <c r="Z101" s="97"/>
      <c r="AA101" s="96"/>
      <c r="AB101" s="98"/>
      <c r="AC101" s="1"/>
      <c r="AD101" s="1"/>
      <c r="AE101" s="1"/>
      <c r="AF101" s="1"/>
    </row>
    <row r="102" customFormat="false" ht="18.75" hidden="false" customHeight="true" outlineLevel="0" collapsed="false">
      <c r="A102" s="99"/>
      <c r="B102" s="95"/>
      <c r="C102" s="95"/>
      <c r="D102" s="97"/>
      <c r="E102" s="96"/>
      <c r="F102" s="97"/>
      <c r="G102" s="96"/>
      <c r="H102" s="97"/>
      <c r="I102" s="96"/>
      <c r="J102" s="97"/>
      <c r="K102" s="96"/>
      <c r="L102" s="97"/>
      <c r="M102" s="96"/>
      <c r="N102" s="97"/>
      <c r="O102" s="96"/>
      <c r="P102" s="97"/>
      <c r="Q102" s="96"/>
      <c r="R102" s="97"/>
      <c r="S102" s="96"/>
      <c r="T102" s="97"/>
      <c r="U102" s="96"/>
      <c r="V102" s="97"/>
      <c r="W102" s="96"/>
      <c r="X102" s="97"/>
      <c r="Y102" s="96"/>
      <c r="Z102" s="97"/>
      <c r="AA102" s="96"/>
      <c r="AB102" s="98"/>
      <c r="AC102" s="1"/>
      <c r="AD102" s="1"/>
      <c r="AE102" s="1"/>
      <c r="AF102" s="1"/>
    </row>
    <row r="103" customFormat="false" ht="18.75" hidden="false" customHeight="true" outlineLevel="0" collapsed="false">
      <c r="A103" s="99"/>
      <c r="B103" s="102" t="s">
        <v>78</v>
      </c>
      <c r="C103" s="103"/>
      <c r="D103" s="105" t="n">
        <f aca="false">SUM(D88:D102)</f>
        <v>0</v>
      </c>
      <c r="E103" s="104"/>
      <c r="F103" s="105" t="n">
        <f aca="false">SUM(F88:F102)</f>
        <v>0</v>
      </c>
      <c r="G103" s="104"/>
      <c r="H103" s="105" t="n">
        <f aca="false">SUM(H88:H102)</f>
        <v>0</v>
      </c>
      <c r="I103" s="104"/>
      <c r="J103" s="105" t="n">
        <f aca="false">SUM(J88:J102)</f>
        <v>0</v>
      </c>
      <c r="K103" s="104"/>
      <c r="L103" s="105" t="n">
        <f aca="false">SUM(L88:L102)</f>
        <v>0</v>
      </c>
      <c r="M103" s="104"/>
      <c r="N103" s="105" t="n">
        <f aca="false">SUM(N88:N102)</f>
        <v>0</v>
      </c>
      <c r="O103" s="104"/>
      <c r="P103" s="105" t="n">
        <f aca="false">SUM(P88:P102)</f>
        <v>0</v>
      </c>
      <c r="Q103" s="104"/>
      <c r="R103" s="105" t="n">
        <f aca="false">SUM(R88:R102)</f>
        <v>0</v>
      </c>
      <c r="S103" s="104"/>
      <c r="T103" s="105" t="n">
        <f aca="false">SUM(T88:T102)</f>
        <v>0</v>
      </c>
      <c r="U103" s="104"/>
      <c r="V103" s="105" t="n">
        <f aca="false">SUM(V88:V102)</f>
        <v>0</v>
      </c>
      <c r="W103" s="104"/>
      <c r="X103" s="105" t="n">
        <f aca="false">SUM(X88:X102)</f>
        <v>0</v>
      </c>
      <c r="Y103" s="104"/>
      <c r="Z103" s="105" t="n">
        <f aca="false">SUM(Z88:Z102)</f>
        <v>0</v>
      </c>
      <c r="AA103" s="96"/>
      <c r="AB103" s="106" t="n">
        <f aca="false">SUM(D88:D102)+SUM(F88:F102)+SUM(H88:H102)+SUM(J88:J102)+SUM(L88:L102)+SUM(N88:N102)+SUM(P88:P102)+SUM(R88:R102)+SUM(T88:T102)+SUM(V88:V102)+SUM(X88:X102)+SUM(Z88:Z102)</f>
        <v>0</v>
      </c>
      <c r="AC103" s="1"/>
      <c r="AD103" s="1"/>
      <c r="AE103" s="1"/>
      <c r="AF103" s="1"/>
    </row>
    <row r="104" customFormat="false" ht="18.75" hidden="false" customHeight="true" outlineLevel="0" collapsed="false">
      <c r="A104" s="99"/>
      <c r="B104" s="107" t="s">
        <v>79</v>
      </c>
      <c r="C104" s="107"/>
      <c r="D104" s="108" t="n">
        <f aca="false">SUMPRODUCT(D88:D102,E88:E102)+SUMPRODUCT(F88:F102,G88:G102)</f>
        <v>0</v>
      </c>
      <c r="E104" s="109"/>
      <c r="F104" s="108"/>
      <c r="G104" s="109"/>
      <c r="H104" s="108" t="n">
        <f aca="false">SUMPRODUCT(H88:H102,I88:I102)+SUMPRODUCT(J88:J102,K88:K102)</f>
        <v>0</v>
      </c>
      <c r="I104" s="109"/>
      <c r="J104" s="108"/>
      <c r="K104" s="109"/>
      <c r="L104" s="108" t="n">
        <f aca="false">SUMPRODUCT(L88:L102,M88:M102)+SUMPRODUCT(N88:N102,O88:O102)</f>
        <v>0</v>
      </c>
      <c r="M104" s="109"/>
      <c r="N104" s="108"/>
      <c r="O104" s="109"/>
      <c r="P104" s="108" t="n">
        <f aca="false">SUMPRODUCT(P88:P102,Q88:Q102)+SUMPRODUCT(R88:R102,S88:S102)</f>
        <v>0</v>
      </c>
      <c r="Q104" s="109"/>
      <c r="R104" s="108"/>
      <c r="S104" s="109"/>
      <c r="T104" s="108" t="n">
        <f aca="false">SUMPRODUCT(T88:T102,U88:U102)+SUMPRODUCT(V88:V102,W88:W102)</f>
        <v>0</v>
      </c>
      <c r="U104" s="109"/>
      <c r="V104" s="108"/>
      <c r="W104" s="109"/>
      <c r="X104" s="108" t="n">
        <f aca="false">SUMPRODUCT(X88:X102,Y88:Y102)+SUMPRODUCT(Z88:Z102,AA88:AA102)</f>
        <v>0</v>
      </c>
      <c r="Y104" s="109"/>
      <c r="Z104" s="108"/>
      <c r="AA104" s="110"/>
      <c r="AB104" s="108" t="n">
        <f aca="false">SUM(D104:Z104)</f>
        <v>0</v>
      </c>
      <c r="AC104" s="1"/>
      <c r="AD104" s="1"/>
      <c r="AE104" s="1"/>
      <c r="AF104" s="1"/>
    </row>
    <row r="105" customFormat="false" ht="18.75" hidden="false" customHeight="true" outlineLevel="0" collapsed="false">
      <c r="A105" s="99"/>
      <c r="B105" s="114"/>
      <c r="C105" s="115"/>
      <c r="D105" s="112"/>
      <c r="E105" s="113"/>
      <c r="F105" s="112"/>
      <c r="G105" s="113"/>
      <c r="H105" s="112"/>
      <c r="I105" s="113"/>
      <c r="J105" s="112"/>
      <c r="K105" s="113"/>
      <c r="L105" s="112"/>
      <c r="M105" s="113"/>
      <c r="N105" s="112"/>
      <c r="O105" s="113"/>
      <c r="P105" s="112"/>
      <c r="Q105" s="113"/>
      <c r="R105" s="112"/>
      <c r="S105" s="113"/>
      <c r="T105" s="112"/>
      <c r="U105" s="113"/>
      <c r="V105" s="112"/>
      <c r="W105" s="113"/>
      <c r="X105" s="112"/>
      <c r="Y105" s="113"/>
      <c r="Z105" s="112"/>
      <c r="AA105" s="113"/>
      <c r="AB105" s="112"/>
      <c r="AC105" s="1"/>
      <c r="AD105" s="1"/>
      <c r="AE105" s="1"/>
      <c r="AF105" s="1"/>
    </row>
    <row r="106" customFormat="false" ht="18.75" hidden="false" customHeight="true" outlineLevel="0" collapsed="false">
      <c r="A106" s="99"/>
      <c r="B106" s="92" t="s">
        <v>29</v>
      </c>
      <c r="C106" s="92" t="s">
        <v>71</v>
      </c>
      <c r="D106" s="93" t="s">
        <v>72</v>
      </c>
      <c r="E106" s="94" t="s">
        <v>73</v>
      </c>
      <c r="F106" s="93" t="s">
        <v>74</v>
      </c>
      <c r="G106" s="94" t="s">
        <v>73</v>
      </c>
      <c r="H106" s="93" t="s">
        <v>75</v>
      </c>
      <c r="I106" s="94" t="s">
        <v>73</v>
      </c>
      <c r="J106" s="93" t="s">
        <v>74</v>
      </c>
      <c r="K106" s="94" t="s">
        <v>73</v>
      </c>
      <c r="L106" s="93" t="s">
        <v>75</v>
      </c>
      <c r="M106" s="94" t="s">
        <v>73</v>
      </c>
      <c r="N106" s="93" t="s">
        <v>74</v>
      </c>
      <c r="O106" s="94" t="s">
        <v>73</v>
      </c>
      <c r="P106" s="93" t="s">
        <v>75</v>
      </c>
      <c r="Q106" s="94" t="s">
        <v>73</v>
      </c>
      <c r="R106" s="93" t="s">
        <v>74</v>
      </c>
      <c r="S106" s="94" t="s">
        <v>73</v>
      </c>
      <c r="T106" s="93" t="s">
        <v>75</v>
      </c>
      <c r="U106" s="94" t="s">
        <v>73</v>
      </c>
      <c r="V106" s="93" t="s">
        <v>74</v>
      </c>
      <c r="W106" s="94" t="s">
        <v>73</v>
      </c>
      <c r="X106" s="93" t="s">
        <v>75</v>
      </c>
      <c r="Y106" s="94" t="s">
        <v>73</v>
      </c>
      <c r="Z106" s="93" t="s">
        <v>74</v>
      </c>
      <c r="AA106" s="94" t="s">
        <v>73</v>
      </c>
      <c r="AB106" s="93" t="s">
        <v>76</v>
      </c>
      <c r="AC106" s="1"/>
      <c r="AD106" s="1"/>
      <c r="AE106" s="1"/>
      <c r="AF106" s="1"/>
    </row>
    <row r="107" customFormat="false" ht="30" hidden="false" customHeight="true" outlineLevel="0" collapsed="false">
      <c r="A107" s="99"/>
      <c r="B107" s="92"/>
      <c r="C107" s="92"/>
      <c r="D107" s="93"/>
      <c r="E107" s="94"/>
      <c r="F107" s="93"/>
      <c r="G107" s="94"/>
      <c r="H107" s="93"/>
      <c r="I107" s="94"/>
      <c r="J107" s="93"/>
      <c r="K107" s="94"/>
      <c r="L107" s="93"/>
      <c r="M107" s="94"/>
      <c r="N107" s="93"/>
      <c r="O107" s="94"/>
      <c r="P107" s="93"/>
      <c r="Q107" s="94"/>
      <c r="R107" s="93"/>
      <c r="S107" s="94"/>
      <c r="T107" s="93"/>
      <c r="U107" s="94"/>
      <c r="V107" s="93"/>
      <c r="W107" s="94"/>
      <c r="X107" s="93"/>
      <c r="Y107" s="94"/>
      <c r="Z107" s="93"/>
      <c r="AA107" s="94"/>
      <c r="AB107" s="93"/>
      <c r="AC107" s="1"/>
      <c r="AD107" s="1"/>
      <c r="AE107" s="1"/>
      <c r="AF107" s="1"/>
    </row>
    <row r="108" customFormat="false" ht="18.75" hidden="false" customHeight="true" outlineLevel="0" collapsed="false">
      <c r="A108" s="1"/>
      <c r="B108" s="100" t="n">
        <v>45444</v>
      </c>
      <c r="C108" s="96" t="n">
        <v>1</v>
      </c>
      <c r="D108" s="97"/>
      <c r="E108" s="96"/>
      <c r="F108" s="97"/>
      <c r="G108" s="96"/>
      <c r="H108" s="97"/>
      <c r="I108" s="96"/>
      <c r="J108" s="97"/>
      <c r="K108" s="96"/>
      <c r="L108" s="97"/>
      <c r="M108" s="96"/>
      <c r="N108" s="97"/>
      <c r="O108" s="96"/>
      <c r="P108" s="97"/>
      <c r="Q108" s="96"/>
      <c r="R108" s="97"/>
      <c r="S108" s="96"/>
      <c r="T108" s="97"/>
      <c r="U108" s="96"/>
      <c r="V108" s="97"/>
      <c r="W108" s="96"/>
      <c r="X108" s="97"/>
      <c r="Y108" s="96"/>
      <c r="Z108" s="97"/>
      <c r="AA108" s="96"/>
      <c r="AB108" s="98"/>
      <c r="AC108" s="1"/>
      <c r="AD108" s="1"/>
      <c r="AE108" s="1"/>
      <c r="AF108" s="1"/>
    </row>
    <row r="109" customFormat="false" ht="18.75" hidden="false" customHeight="true" outlineLevel="0" collapsed="false">
      <c r="A109" s="1"/>
      <c r="B109" s="100"/>
      <c r="C109" s="100"/>
      <c r="D109" s="97"/>
      <c r="E109" s="96"/>
      <c r="F109" s="97"/>
      <c r="G109" s="96"/>
      <c r="H109" s="97"/>
      <c r="I109" s="96"/>
      <c r="J109" s="97"/>
      <c r="K109" s="96"/>
      <c r="L109" s="97"/>
      <c r="M109" s="96"/>
      <c r="N109" s="97"/>
      <c r="O109" s="96"/>
      <c r="P109" s="97"/>
      <c r="Q109" s="96"/>
      <c r="R109" s="97"/>
      <c r="S109" s="96"/>
      <c r="T109" s="97"/>
      <c r="U109" s="96"/>
      <c r="V109" s="97"/>
      <c r="W109" s="96"/>
      <c r="X109" s="97"/>
      <c r="Y109" s="96"/>
      <c r="Z109" s="97"/>
      <c r="AA109" s="96"/>
      <c r="AB109" s="98"/>
      <c r="AC109" s="1"/>
      <c r="AD109" s="1"/>
      <c r="AE109" s="1"/>
      <c r="AF109" s="1"/>
    </row>
    <row r="110" customFormat="false" ht="18.75" hidden="false" customHeight="true" outlineLevel="0" collapsed="false">
      <c r="A110" s="99"/>
      <c r="B110" s="100"/>
      <c r="C110" s="100"/>
      <c r="D110" s="97"/>
      <c r="E110" s="96"/>
      <c r="F110" s="97"/>
      <c r="G110" s="96"/>
      <c r="H110" s="97"/>
      <c r="I110" s="96"/>
      <c r="J110" s="97"/>
      <c r="K110" s="96"/>
      <c r="L110" s="97"/>
      <c r="M110" s="96"/>
      <c r="N110" s="97"/>
      <c r="O110" s="96"/>
      <c r="P110" s="97"/>
      <c r="Q110" s="96"/>
      <c r="R110" s="97"/>
      <c r="S110" s="96"/>
      <c r="T110" s="97"/>
      <c r="U110" s="96"/>
      <c r="V110" s="97"/>
      <c r="W110" s="96"/>
      <c r="X110" s="97"/>
      <c r="Y110" s="96"/>
      <c r="Z110" s="97"/>
      <c r="AA110" s="96"/>
      <c r="AB110" s="98"/>
      <c r="AC110" s="1"/>
      <c r="AD110" s="1"/>
      <c r="AE110" s="1"/>
      <c r="AF110" s="1"/>
    </row>
    <row r="111" customFormat="false" ht="18.75" hidden="false" customHeight="true" outlineLevel="0" collapsed="false">
      <c r="A111" s="99"/>
      <c r="B111" s="95" t="s">
        <v>84</v>
      </c>
      <c r="C111" s="96" t="n">
        <v>2</v>
      </c>
      <c r="D111" s="97"/>
      <c r="E111" s="96"/>
      <c r="F111" s="97"/>
      <c r="G111" s="96"/>
      <c r="H111" s="97"/>
      <c r="I111" s="96"/>
      <c r="J111" s="97"/>
      <c r="K111" s="96"/>
      <c r="L111" s="97"/>
      <c r="M111" s="96"/>
      <c r="N111" s="97"/>
      <c r="O111" s="96"/>
      <c r="P111" s="97"/>
      <c r="Q111" s="96"/>
      <c r="R111" s="97"/>
      <c r="S111" s="96"/>
      <c r="T111" s="97"/>
      <c r="U111" s="96"/>
      <c r="V111" s="97"/>
      <c r="W111" s="96"/>
      <c r="X111" s="97"/>
      <c r="Y111" s="96"/>
      <c r="Z111" s="97"/>
      <c r="AA111" s="96"/>
      <c r="AB111" s="98"/>
      <c r="AC111" s="1"/>
      <c r="AD111" s="1"/>
      <c r="AE111" s="1"/>
      <c r="AF111" s="1"/>
    </row>
    <row r="112" customFormat="false" ht="18.75" hidden="false" customHeight="true" outlineLevel="0" collapsed="false">
      <c r="A112" s="99"/>
      <c r="B112" s="95"/>
      <c r="C112" s="95"/>
      <c r="D112" s="97"/>
      <c r="E112" s="96"/>
      <c r="F112" s="97"/>
      <c r="G112" s="96"/>
      <c r="H112" s="97"/>
      <c r="I112" s="96"/>
      <c r="J112" s="97"/>
      <c r="K112" s="96"/>
      <c r="L112" s="97"/>
      <c r="M112" s="96"/>
      <c r="N112" s="97"/>
      <c r="O112" s="96"/>
      <c r="P112" s="97"/>
      <c r="Q112" s="96"/>
      <c r="R112" s="97"/>
      <c r="S112" s="96"/>
      <c r="T112" s="97"/>
      <c r="U112" s="96"/>
      <c r="V112" s="97"/>
      <c r="W112" s="96"/>
      <c r="X112" s="97"/>
      <c r="Y112" s="96"/>
      <c r="Z112" s="97"/>
      <c r="AA112" s="96"/>
      <c r="AB112" s="98"/>
      <c r="AC112" s="1"/>
      <c r="AD112" s="1"/>
      <c r="AE112" s="1"/>
      <c r="AF112" s="1"/>
    </row>
    <row r="113" customFormat="false" ht="18.75" hidden="false" customHeight="true" outlineLevel="0" collapsed="false">
      <c r="A113" s="99"/>
      <c r="B113" s="95"/>
      <c r="C113" s="95"/>
      <c r="D113" s="97"/>
      <c r="E113" s="96"/>
      <c r="F113" s="97"/>
      <c r="G113" s="96"/>
      <c r="H113" s="97"/>
      <c r="I113" s="96"/>
      <c r="J113" s="97"/>
      <c r="K113" s="96"/>
      <c r="L113" s="97"/>
      <c r="M113" s="96"/>
      <c r="N113" s="97"/>
      <c r="O113" s="96"/>
      <c r="P113" s="97"/>
      <c r="Q113" s="96"/>
      <c r="R113" s="97"/>
      <c r="S113" s="96"/>
      <c r="T113" s="97"/>
      <c r="U113" s="96"/>
      <c r="V113" s="97"/>
      <c r="W113" s="96"/>
      <c r="X113" s="97"/>
      <c r="Y113" s="96"/>
      <c r="Z113" s="97"/>
      <c r="AA113" s="96"/>
      <c r="AB113" s="98"/>
      <c r="AC113" s="1"/>
      <c r="AD113" s="1"/>
      <c r="AE113" s="1"/>
      <c r="AF113" s="1"/>
    </row>
    <row r="114" customFormat="false" ht="18.75" hidden="false" customHeight="true" outlineLevel="0" collapsed="false">
      <c r="A114" s="99"/>
      <c r="B114" s="95" t="s">
        <v>84</v>
      </c>
      <c r="C114" s="96" t="n">
        <v>3</v>
      </c>
      <c r="D114" s="97"/>
      <c r="E114" s="96"/>
      <c r="F114" s="97"/>
      <c r="G114" s="96"/>
      <c r="H114" s="97"/>
      <c r="I114" s="96"/>
      <c r="J114" s="97"/>
      <c r="K114" s="96"/>
      <c r="L114" s="97"/>
      <c r="M114" s="96"/>
      <c r="N114" s="97"/>
      <c r="O114" s="96"/>
      <c r="P114" s="97"/>
      <c r="Q114" s="96"/>
      <c r="R114" s="97"/>
      <c r="S114" s="96"/>
      <c r="T114" s="97"/>
      <c r="U114" s="96"/>
      <c r="V114" s="97"/>
      <c r="W114" s="96"/>
      <c r="X114" s="97"/>
      <c r="Y114" s="96"/>
      <c r="Z114" s="97"/>
      <c r="AA114" s="96"/>
      <c r="AB114" s="98"/>
      <c r="AC114" s="1"/>
      <c r="AD114" s="1"/>
      <c r="AE114" s="1"/>
      <c r="AF114" s="1"/>
    </row>
    <row r="115" customFormat="false" ht="18.75" hidden="false" customHeight="true" outlineLevel="0" collapsed="false">
      <c r="A115" s="99"/>
      <c r="B115" s="95"/>
      <c r="C115" s="95"/>
      <c r="D115" s="97"/>
      <c r="E115" s="96"/>
      <c r="F115" s="97"/>
      <c r="G115" s="96"/>
      <c r="H115" s="97"/>
      <c r="I115" s="96"/>
      <c r="J115" s="97"/>
      <c r="K115" s="96"/>
      <c r="L115" s="97"/>
      <c r="M115" s="96"/>
      <c r="N115" s="97"/>
      <c r="O115" s="96"/>
      <c r="P115" s="97"/>
      <c r="Q115" s="96"/>
      <c r="R115" s="97"/>
      <c r="S115" s="96"/>
      <c r="T115" s="97"/>
      <c r="U115" s="96"/>
      <c r="V115" s="97"/>
      <c r="W115" s="96"/>
      <c r="X115" s="97"/>
      <c r="Y115" s="96"/>
      <c r="Z115" s="97"/>
      <c r="AA115" s="96"/>
      <c r="AB115" s="98"/>
      <c r="AC115" s="1"/>
      <c r="AD115" s="1"/>
      <c r="AE115" s="1"/>
      <c r="AF115" s="1"/>
    </row>
    <row r="116" customFormat="false" ht="18.75" hidden="false" customHeight="true" outlineLevel="0" collapsed="false">
      <c r="A116" s="99"/>
      <c r="B116" s="95"/>
      <c r="C116" s="95"/>
      <c r="D116" s="97"/>
      <c r="E116" s="96"/>
      <c r="F116" s="97"/>
      <c r="G116" s="96"/>
      <c r="H116" s="97"/>
      <c r="I116" s="96"/>
      <c r="J116" s="97"/>
      <c r="K116" s="96"/>
      <c r="L116" s="97"/>
      <c r="M116" s="96"/>
      <c r="N116" s="97"/>
      <c r="O116" s="96"/>
      <c r="P116" s="97"/>
      <c r="Q116" s="96"/>
      <c r="R116" s="97"/>
      <c r="S116" s="96"/>
      <c r="T116" s="97"/>
      <c r="U116" s="96"/>
      <c r="V116" s="97"/>
      <c r="W116" s="96"/>
      <c r="X116" s="97"/>
      <c r="Y116" s="96"/>
      <c r="Z116" s="97"/>
      <c r="AA116" s="96"/>
      <c r="AB116" s="98"/>
      <c r="AC116" s="1"/>
      <c r="AD116" s="1"/>
      <c r="AE116" s="1"/>
      <c r="AF116" s="1"/>
    </row>
    <row r="117" customFormat="false" ht="18.75" hidden="false" customHeight="true" outlineLevel="0" collapsed="false">
      <c r="A117" s="99"/>
      <c r="B117" s="95" t="s">
        <v>84</v>
      </c>
      <c r="C117" s="101" t="n">
        <v>4</v>
      </c>
      <c r="D117" s="97"/>
      <c r="E117" s="96"/>
      <c r="F117" s="97"/>
      <c r="G117" s="96"/>
      <c r="H117" s="97"/>
      <c r="I117" s="96"/>
      <c r="J117" s="97"/>
      <c r="K117" s="96"/>
      <c r="L117" s="97"/>
      <c r="M117" s="96"/>
      <c r="N117" s="97"/>
      <c r="O117" s="96"/>
      <c r="P117" s="97"/>
      <c r="Q117" s="96"/>
      <c r="R117" s="97"/>
      <c r="S117" s="96"/>
      <c r="T117" s="97"/>
      <c r="U117" s="96"/>
      <c r="V117" s="97"/>
      <c r="W117" s="96"/>
      <c r="X117" s="97"/>
      <c r="Y117" s="96"/>
      <c r="Z117" s="97"/>
      <c r="AA117" s="96"/>
      <c r="AB117" s="98"/>
      <c r="AC117" s="1"/>
      <c r="AD117" s="1"/>
      <c r="AE117" s="1"/>
      <c r="AF117" s="1"/>
    </row>
    <row r="118" customFormat="false" ht="18.75" hidden="false" customHeight="true" outlineLevel="0" collapsed="false">
      <c r="A118" s="99"/>
      <c r="B118" s="95"/>
      <c r="C118" s="95"/>
      <c r="D118" s="97"/>
      <c r="E118" s="96"/>
      <c r="F118" s="97"/>
      <c r="G118" s="96"/>
      <c r="H118" s="97"/>
      <c r="I118" s="96"/>
      <c r="J118" s="97"/>
      <c r="K118" s="96"/>
      <c r="L118" s="97"/>
      <c r="M118" s="96"/>
      <c r="N118" s="97"/>
      <c r="O118" s="96"/>
      <c r="P118" s="97"/>
      <c r="Q118" s="96"/>
      <c r="R118" s="97"/>
      <c r="S118" s="96"/>
      <c r="T118" s="97"/>
      <c r="U118" s="96"/>
      <c r="V118" s="97"/>
      <c r="W118" s="96"/>
      <c r="X118" s="97"/>
      <c r="Y118" s="96"/>
      <c r="Z118" s="97"/>
      <c r="AA118" s="96"/>
      <c r="AB118" s="98"/>
      <c r="AC118" s="1"/>
      <c r="AD118" s="1"/>
      <c r="AE118" s="1"/>
      <c r="AF118" s="1"/>
    </row>
    <row r="119" customFormat="false" ht="18.75" hidden="false" customHeight="true" outlineLevel="0" collapsed="false">
      <c r="A119" s="99"/>
      <c r="B119" s="95"/>
      <c r="C119" s="95"/>
      <c r="D119" s="97"/>
      <c r="E119" s="96"/>
      <c r="F119" s="97"/>
      <c r="G119" s="96"/>
      <c r="H119" s="97"/>
      <c r="I119" s="96"/>
      <c r="J119" s="97"/>
      <c r="K119" s="96"/>
      <c r="L119" s="97"/>
      <c r="M119" s="96"/>
      <c r="N119" s="97"/>
      <c r="O119" s="96"/>
      <c r="P119" s="97"/>
      <c r="Q119" s="96"/>
      <c r="R119" s="97"/>
      <c r="S119" s="96"/>
      <c r="T119" s="97"/>
      <c r="U119" s="96"/>
      <c r="V119" s="97"/>
      <c r="W119" s="96"/>
      <c r="X119" s="97"/>
      <c r="Y119" s="96"/>
      <c r="Z119" s="97"/>
      <c r="AA119" s="96"/>
      <c r="AB119" s="98"/>
      <c r="AC119" s="1"/>
      <c r="AD119" s="1"/>
      <c r="AE119" s="1"/>
      <c r="AF119" s="1"/>
    </row>
    <row r="120" customFormat="false" ht="18.75" hidden="false" customHeight="true" outlineLevel="0" collapsed="false">
      <c r="A120" s="1"/>
      <c r="B120" s="100" t="n">
        <v>45444</v>
      </c>
      <c r="C120" s="96" t="n">
        <v>5</v>
      </c>
      <c r="D120" s="97"/>
      <c r="E120" s="96"/>
      <c r="F120" s="97"/>
      <c r="G120" s="96"/>
      <c r="H120" s="97"/>
      <c r="I120" s="96"/>
      <c r="J120" s="97"/>
      <c r="K120" s="96"/>
      <c r="L120" s="97"/>
      <c r="M120" s="96"/>
      <c r="N120" s="97"/>
      <c r="O120" s="96"/>
      <c r="P120" s="97"/>
      <c r="Q120" s="96"/>
      <c r="R120" s="97"/>
      <c r="S120" s="96"/>
      <c r="T120" s="97"/>
      <c r="U120" s="96"/>
      <c r="V120" s="97"/>
      <c r="W120" s="96"/>
      <c r="X120" s="97"/>
      <c r="Y120" s="96"/>
      <c r="Z120" s="97"/>
      <c r="AA120" s="96"/>
      <c r="AB120" s="98"/>
      <c r="AC120" s="1"/>
      <c r="AD120" s="1"/>
      <c r="AE120" s="1"/>
      <c r="AF120" s="1"/>
    </row>
    <row r="121" customFormat="false" ht="18.75" hidden="false" customHeight="true" outlineLevel="0" collapsed="false">
      <c r="A121" s="99"/>
      <c r="B121" s="100"/>
      <c r="C121" s="100"/>
      <c r="D121" s="97"/>
      <c r="E121" s="96"/>
      <c r="F121" s="97"/>
      <c r="G121" s="96"/>
      <c r="H121" s="97"/>
      <c r="I121" s="96"/>
      <c r="J121" s="97"/>
      <c r="K121" s="96"/>
      <c r="L121" s="97"/>
      <c r="M121" s="96"/>
      <c r="N121" s="97"/>
      <c r="O121" s="96"/>
      <c r="P121" s="97"/>
      <c r="Q121" s="96"/>
      <c r="R121" s="97"/>
      <c r="S121" s="96"/>
      <c r="T121" s="97"/>
      <c r="U121" s="96"/>
      <c r="V121" s="97"/>
      <c r="W121" s="96"/>
      <c r="X121" s="97"/>
      <c r="Y121" s="96"/>
      <c r="Z121" s="97"/>
      <c r="AA121" s="96"/>
      <c r="AB121" s="98"/>
      <c r="AC121" s="1"/>
      <c r="AD121" s="1"/>
      <c r="AE121" s="1"/>
      <c r="AF121" s="1"/>
    </row>
    <row r="122" customFormat="false" ht="18.75" hidden="false" customHeight="true" outlineLevel="0" collapsed="false">
      <c r="A122" s="99"/>
      <c r="B122" s="100"/>
      <c r="C122" s="100"/>
      <c r="D122" s="97"/>
      <c r="E122" s="96"/>
      <c r="F122" s="97"/>
      <c r="G122" s="96"/>
      <c r="H122" s="97"/>
      <c r="I122" s="96"/>
      <c r="J122" s="97"/>
      <c r="K122" s="96"/>
      <c r="L122" s="97"/>
      <c r="M122" s="96"/>
      <c r="N122" s="97"/>
      <c r="O122" s="96"/>
      <c r="P122" s="97"/>
      <c r="Q122" s="96"/>
      <c r="R122" s="97"/>
      <c r="S122" s="96"/>
      <c r="T122" s="97"/>
      <c r="U122" s="96"/>
      <c r="V122" s="97"/>
      <c r="W122" s="96"/>
      <c r="X122" s="97"/>
      <c r="Y122" s="96"/>
      <c r="Z122" s="97"/>
      <c r="AA122" s="96"/>
      <c r="AB122" s="98"/>
      <c r="AC122" s="1"/>
      <c r="AD122" s="1"/>
      <c r="AE122" s="1"/>
      <c r="AF122" s="1"/>
    </row>
    <row r="123" customFormat="false" ht="18.75" hidden="false" customHeight="true" outlineLevel="0" collapsed="false">
      <c r="A123" s="99"/>
      <c r="B123" s="102" t="s">
        <v>78</v>
      </c>
      <c r="C123" s="103"/>
      <c r="D123" s="105" t="n">
        <f aca="false">SUM(D108:D122)</f>
        <v>0</v>
      </c>
      <c r="E123" s="104"/>
      <c r="F123" s="105" t="n">
        <f aca="false">SUM(F108:F122)</f>
        <v>0</v>
      </c>
      <c r="G123" s="104"/>
      <c r="H123" s="105" t="n">
        <f aca="false">SUM(H108:H122)</f>
        <v>0</v>
      </c>
      <c r="I123" s="104"/>
      <c r="J123" s="105" t="n">
        <f aca="false">SUM(J108:J122)</f>
        <v>0</v>
      </c>
      <c r="K123" s="104"/>
      <c r="L123" s="105" t="n">
        <f aca="false">SUM(L108:L122)</f>
        <v>0</v>
      </c>
      <c r="M123" s="104"/>
      <c r="N123" s="105" t="n">
        <f aca="false">SUM(N108:N122)</f>
        <v>0</v>
      </c>
      <c r="O123" s="104"/>
      <c r="P123" s="105" t="n">
        <f aca="false">SUM(P108:P122)</f>
        <v>0</v>
      </c>
      <c r="Q123" s="104"/>
      <c r="R123" s="105" t="n">
        <f aca="false">SUM(R108:R122)</f>
        <v>0</v>
      </c>
      <c r="S123" s="104"/>
      <c r="T123" s="105" t="n">
        <f aca="false">SUM(T108:T122)</f>
        <v>0</v>
      </c>
      <c r="U123" s="104"/>
      <c r="V123" s="105" t="n">
        <f aca="false">SUM(V108:V122)</f>
        <v>0</v>
      </c>
      <c r="W123" s="104"/>
      <c r="X123" s="105" t="n">
        <f aca="false">SUM(X108:X122)</f>
        <v>0</v>
      </c>
      <c r="Y123" s="104"/>
      <c r="Z123" s="105" t="n">
        <f aca="false">SUM(Z108:Z122)</f>
        <v>0</v>
      </c>
      <c r="AA123" s="96"/>
      <c r="AB123" s="106" t="n">
        <f aca="false">SUM(D108:D122)+SUM(F108:F122)+SUM(H108:H122)+SUM(J108:J122)+SUM(L108:L122)+SUM(N108:N122)+SUM(P108:P122)+SUM(R108:R122)+SUM(T108:T122)+SUM(V108:V122)+SUM(X108:X122)+SUM(Z108:Z122)</f>
        <v>0</v>
      </c>
      <c r="AC123" s="1"/>
      <c r="AD123" s="1"/>
      <c r="AE123" s="1"/>
      <c r="AF123" s="1"/>
    </row>
    <row r="124" customFormat="false" ht="18.75" hidden="false" customHeight="true" outlineLevel="0" collapsed="false">
      <c r="A124" s="99"/>
      <c r="B124" s="107" t="s">
        <v>79</v>
      </c>
      <c r="C124" s="107"/>
      <c r="D124" s="108" t="n">
        <f aca="false">SUMPRODUCT(D108:D122,E108:E122)+SUMPRODUCT(F108:F122,G108:G122)</f>
        <v>0</v>
      </c>
      <c r="E124" s="109"/>
      <c r="F124" s="108"/>
      <c r="G124" s="109"/>
      <c r="H124" s="108" t="n">
        <f aca="false">SUMPRODUCT(H108:H122,I108:I122)+SUMPRODUCT(J108:J122,K108:K122)</f>
        <v>0</v>
      </c>
      <c r="I124" s="109"/>
      <c r="J124" s="108"/>
      <c r="K124" s="109"/>
      <c r="L124" s="108" t="n">
        <f aca="false">SUMPRODUCT(L108:L122,M108:M122)+SUMPRODUCT(N108:N122,O108:O122)</f>
        <v>0</v>
      </c>
      <c r="M124" s="109"/>
      <c r="N124" s="108"/>
      <c r="O124" s="109"/>
      <c r="P124" s="108" t="n">
        <f aca="false">SUMPRODUCT(P108:P122,Q108:Q122)+SUMPRODUCT(R108:R122,S108:S122)</f>
        <v>0</v>
      </c>
      <c r="Q124" s="109"/>
      <c r="R124" s="108"/>
      <c r="S124" s="109"/>
      <c r="T124" s="108" t="n">
        <f aca="false">SUMPRODUCT(T108:T122,U108:U122)+SUMPRODUCT(V108:V122,W108:W122)</f>
        <v>0</v>
      </c>
      <c r="U124" s="109"/>
      <c r="V124" s="108"/>
      <c r="W124" s="109"/>
      <c r="X124" s="108" t="n">
        <f aca="false">SUMPRODUCT(X108:X122,Y108:Y122)+SUMPRODUCT(Z108:Z122,AA108:AA122)</f>
        <v>0</v>
      </c>
      <c r="Y124" s="109"/>
      <c r="Z124" s="108"/>
      <c r="AA124" s="110"/>
      <c r="AB124" s="108" t="n">
        <f aca="false">SUM(D124:Z124)</f>
        <v>0</v>
      </c>
      <c r="AC124" s="1"/>
      <c r="AD124" s="1"/>
      <c r="AE124" s="1"/>
      <c r="AF124" s="1"/>
    </row>
    <row r="125" customFormat="false" ht="18.75" hidden="false" customHeight="true" outlineLevel="0" collapsed="false">
      <c r="A125" s="99"/>
      <c r="B125" s="114"/>
      <c r="C125" s="115"/>
      <c r="D125" s="112"/>
      <c r="E125" s="113"/>
      <c r="F125" s="112"/>
      <c r="G125" s="113"/>
      <c r="H125" s="112"/>
      <c r="I125" s="113"/>
      <c r="J125" s="112"/>
      <c r="K125" s="113"/>
      <c r="L125" s="112"/>
      <c r="M125" s="113"/>
      <c r="N125" s="112"/>
      <c r="O125" s="113"/>
      <c r="P125" s="112"/>
      <c r="Q125" s="113"/>
      <c r="R125" s="112"/>
      <c r="S125" s="113"/>
      <c r="T125" s="112"/>
      <c r="U125" s="113"/>
      <c r="V125" s="112"/>
      <c r="W125" s="113"/>
      <c r="X125" s="112"/>
      <c r="Y125" s="113"/>
      <c r="Z125" s="112"/>
      <c r="AA125" s="113"/>
      <c r="AB125" s="112"/>
      <c r="AC125" s="1"/>
      <c r="AD125" s="1"/>
      <c r="AE125" s="1"/>
      <c r="AF125" s="1"/>
    </row>
    <row r="126" customFormat="false" ht="18.75" hidden="false" customHeight="true" outlineLevel="0" collapsed="false">
      <c r="A126" s="99"/>
      <c r="B126" s="92" t="s">
        <v>29</v>
      </c>
      <c r="C126" s="92" t="s">
        <v>71</v>
      </c>
      <c r="D126" s="93" t="s">
        <v>72</v>
      </c>
      <c r="E126" s="94" t="s">
        <v>73</v>
      </c>
      <c r="F126" s="93" t="s">
        <v>74</v>
      </c>
      <c r="G126" s="94" t="s">
        <v>73</v>
      </c>
      <c r="H126" s="93" t="s">
        <v>75</v>
      </c>
      <c r="I126" s="94" t="s">
        <v>73</v>
      </c>
      <c r="J126" s="93" t="s">
        <v>74</v>
      </c>
      <c r="K126" s="94" t="s">
        <v>73</v>
      </c>
      <c r="L126" s="93" t="s">
        <v>75</v>
      </c>
      <c r="M126" s="94" t="s">
        <v>73</v>
      </c>
      <c r="N126" s="93" t="s">
        <v>74</v>
      </c>
      <c r="O126" s="94" t="s">
        <v>73</v>
      </c>
      <c r="P126" s="93" t="s">
        <v>75</v>
      </c>
      <c r="Q126" s="94" t="s">
        <v>73</v>
      </c>
      <c r="R126" s="93" t="s">
        <v>74</v>
      </c>
      <c r="S126" s="94" t="s">
        <v>73</v>
      </c>
      <c r="T126" s="93" t="s">
        <v>75</v>
      </c>
      <c r="U126" s="94" t="s">
        <v>73</v>
      </c>
      <c r="V126" s="93" t="s">
        <v>74</v>
      </c>
      <c r="W126" s="94" t="s">
        <v>73</v>
      </c>
      <c r="X126" s="93" t="s">
        <v>75</v>
      </c>
      <c r="Y126" s="94" t="s">
        <v>73</v>
      </c>
      <c r="Z126" s="93" t="s">
        <v>74</v>
      </c>
      <c r="AA126" s="94" t="s">
        <v>73</v>
      </c>
      <c r="AB126" s="93" t="s">
        <v>76</v>
      </c>
      <c r="AC126" s="1"/>
      <c r="AD126" s="1"/>
      <c r="AE126" s="1"/>
      <c r="AF126" s="1"/>
    </row>
    <row r="127" customFormat="false" ht="30" hidden="false" customHeight="true" outlineLevel="0" collapsed="false">
      <c r="A127" s="99"/>
      <c r="B127" s="92"/>
      <c r="C127" s="92"/>
      <c r="D127" s="93"/>
      <c r="E127" s="94"/>
      <c r="F127" s="93"/>
      <c r="G127" s="94"/>
      <c r="H127" s="93"/>
      <c r="I127" s="94"/>
      <c r="J127" s="93"/>
      <c r="K127" s="94"/>
      <c r="L127" s="93"/>
      <c r="M127" s="94"/>
      <c r="N127" s="93"/>
      <c r="O127" s="94"/>
      <c r="P127" s="93"/>
      <c r="Q127" s="94"/>
      <c r="R127" s="93"/>
      <c r="S127" s="94"/>
      <c r="T127" s="93"/>
      <c r="U127" s="94"/>
      <c r="V127" s="93"/>
      <c r="W127" s="94"/>
      <c r="X127" s="93"/>
      <c r="Y127" s="94"/>
      <c r="Z127" s="93"/>
      <c r="AA127" s="94"/>
      <c r="AB127" s="93"/>
      <c r="AC127" s="1"/>
      <c r="AD127" s="1"/>
      <c r="AE127" s="1"/>
      <c r="AF127" s="1"/>
    </row>
    <row r="128" customFormat="false" ht="18.75" hidden="false" customHeight="true" outlineLevel="0" collapsed="false">
      <c r="A128" s="99"/>
      <c r="B128" s="95" t="s">
        <v>85</v>
      </c>
      <c r="C128" s="96" t="n">
        <v>1</v>
      </c>
      <c r="D128" s="97"/>
      <c r="E128" s="96"/>
      <c r="F128" s="97"/>
      <c r="G128" s="96"/>
      <c r="H128" s="97"/>
      <c r="I128" s="96"/>
      <c r="J128" s="97"/>
      <c r="K128" s="96"/>
      <c r="L128" s="97"/>
      <c r="M128" s="96"/>
      <c r="N128" s="97"/>
      <c r="O128" s="96"/>
      <c r="P128" s="97"/>
      <c r="Q128" s="96"/>
      <c r="R128" s="97"/>
      <c r="S128" s="96"/>
      <c r="T128" s="97"/>
      <c r="U128" s="96"/>
      <c r="V128" s="97"/>
      <c r="W128" s="96"/>
      <c r="X128" s="97"/>
      <c r="Y128" s="96"/>
      <c r="Z128" s="97"/>
      <c r="AA128" s="96"/>
      <c r="AB128" s="98"/>
      <c r="AC128" s="1"/>
      <c r="AD128" s="1"/>
      <c r="AE128" s="1"/>
      <c r="AF128" s="1"/>
    </row>
    <row r="129" customFormat="false" ht="18.75" hidden="false" customHeight="true" outlineLevel="0" collapsed="false">
      <c r="A129" s="99"/>
      <c r="B129" s="95"/>
      <c r="C129" s="95"/>
      <c r="D129" s="97"/>
      <c r="E129" s="96"/>
      <c r="F129" s="97"/>
      <c r="G129" s="96"/>
      <c r="H129" s="97"/>
      <c r="I129" s="96"/>
      <c r="J129" s="97"/>
      <c r="K129" s="96"/>
      <c r="L129" s="97"/>
      <c r="M129" s="96"/>
      <c r="N129" s="97"/>
      <c r="O129" s="96"/>
      <c r="P129" s="97"/>
      <c r="Q129" s="96"/>
      <c r="R129" s="97"/>
      <c r="S129" s="96"/>
      <c r="T129" s="97"/>
      <c r="U129" s="96"/>
      <c r="V129" s="97"/>
      <c r="W129" s="96"/>
      <c r="X129" s="97"/>
      <c r="Y129" s="96"/>
      <c r="Z129" s="97"/>
      <c r="AA129" s="96"/>
      <c r="AB129" s="98"/>
      <c r="AC129" s="1"/>
      <c r="AD129" s="1"/>
      <c r="AE129" s="1"/>
      <c r="AF129" s="1"/>
    </row>
    <row r="130" customFormat="false" ht="18.75" hidden="false" customHeight="true" outlineLevel="0" collapsed="false">
      <c r="A130" s="99"/>
      <c r="B130" s="95"/>
      <c r="C130" s="95"/>
      <c r="D130" s="97"/>
      <c r="E130" s="96"/>
      <c r="F130" s="97"/>
      <c r="G130" s="96"/>
      <c r="H130" s="97"/>
      <c r="I130" s="96"/>
      <c r="J130" s="97"/>
      <c r="K130" s="96"/>
      <c r="L130" s="97"/>
      <c r="M130" s="96"/>
      <c r="N130" s="97"/>
      <c r="O130" s="96"/>
      <c r="P130" s="97"/>
      <c r="Q130" s="96"/>
      <c r="R130" s="97"/>
      <c r="S130" s="96"/>
      <c r="T130" s="97"/>
      <c r="U130" s="96"/>
      <c r="V130" s="97"/>
      <c r="W130" s="96"/>
      <c r="X130" s="97"/>
      <c r="Y130" s="96"/>
      <c r="Z130" s="97"/>
      <c r="AA130" s="96"/>
      <c r="AB130" s="98"/>
      <c r="AC130" s="1"/>
      <c r="AD130" s="1"/>
      <c r="AE130" s="1"/>
      <c r="AF130" s="1"/>
    </row>
    <row r="131" customFormat="false" ht="18.75" hidden="false" customHeight="true" outlineLevel="0" collapsed="false">
      <c r="A131" s="1"/>
      <c r="B131" s="100" t="n">
        <v>45474</v>
      </c>
      <c r="C131" s="96" t="n">
        <v>2</v>
      </c>
      <c r="D131" s="97"/>
      <c r="E131" s="96"/>
      <c r="F131" s="97"/>
      <c r="G131" s="96"/>
      <c r="H131" s="97"/>
      <c r="I131" s="96"/>
      <c r="J131" s="97"/>
      <c r="K131" s="96"/>
      <c r="L131" s="97"/>
      <c r="M131" s="96"/>
      <c r="N131" s="97"/>
      <c r="O131" s="96"/>
      <c r="P131" s="97"/>
      <c r="Q131" s="96"/>
      <c r="R131" s="97"/>
      <c r="S131" s="96"/>
      <c r="T131" s="97"/>
      <c r="U131" s="96"/>
      <c r="V131" s="97"/>
      <c r="W131" s="96"/>
      <c r="X131" s="97"/>
      <c r="Y131" s="96"/>
      <c r="Z131" s="97"/>
      <c r="AA131" s="96"/>
      <c r="AB131" s="98"/>
      <c r="AC131" s="1"/>
      <c r="AD131" s="1"/>
      <c r="AE131" s="1"/>
      <c r="AF131" s="1"/>
    </row>
    <row r="132" customFormat="false" ht="18.75" hidden="false" customHeight="true" outlineLevel="0" collapsed="false">
      <c r="A132" s="99"/>
      <c r="B132" s="100"/>
      <c r="C132" s="100"/>
      <c r="D132" s="97"/>
      <c r="E132" s="96"/>
      <c r="F132" s="97"/>
      <c r="G132" s="96"/>
      <c r="H132" s="97"/>
      <c r="I132" s="96"/>
      <c r="J132" s="97"/>
      <c r="K132" s="96"/>
      <c r="L132" s="97"/>
      <c r="M132" s="96"/>
      <c r="N132" s="97"/>
      <c r="O132" s="96"/>
      <c r="P132" s="97"/>
      <c r="Q132" s="96"/>
      <c r="R132" s="97"/>
      <c r="S132" s="96"/>
      <c r="T132" s="97"/>
      <c r="U132" s="96"/>
      <c r="V132" s="97"/>
      <c r="W132" s="96"/>
      <c r="X132" s="97"/>
      <c r="Y132" s="96"/>
      <c r="Z132" s="97"/>
      <c r="AA132" s="96"/>
      <c r="AB132" s="98"/>
      <c r="AC132" s="1"/>
      <c r="AD132" s="1"/>
      <c r="AE132" s="1"/>
      <c r="AF132" s="1"/>
    </row>
    <row r="133" customFormat="false" ht="18.75" hidden="false" customHeight="true" outlineLevel="0" collapsed="false">
      <c r="A133" s="99"/>
      <c r="B133" s="100"/>
      <c r="C133" s="100"/>
      <c r="D133" s="97"/>
      <c r="E133" s="96"/>
      <c r="F133" s="97"/>
      <c r="G133" s="96"/>
      <c r="H133" s="97"/>
      <c r="I133" s="96"/>
      <c r="J133" s="97"/>
      <c r="K133" s="96"/>
      <c r="L133" s="97"/>
      <c r="M133" s="96"/>
      <c r="N133" s="97"/>
      <c r="O133" s="96"/>
      <c r="P133" s="97"/>
      <c r="Q133" s="96"/>
      <c r="R133" s="97"/>
      <c r="S133" s="96"/>
      <c r="T133" s="97"/>
      <c r="U133" s="96"/>
      <c r="V133" s="97"/>
      <c r="W133" s="96"/>
      <c r="X133" s="97"/>
      <c r="Y133" s="96"/>
      <c r="Z133" s="97"/>
      <c r="AA133" s="96"/>
      <c r="AB133" s="98"/>
      <c r="AC133" s="1"/>
      <c r="AD133" s="1"/>
      <c r="AE133" s="1"/>
      <c r="AF133" s="1"/>
    </row>
    <row r="134" customFormat="false" ht="18.75" hidden="false" customHeight="true" outlineLevel="0" collapsed="false">
      <c r="A134" s="99"/>
      <c r="B134" s="95" t="s">
        <v>85</v>
      </c>
      <c r="C134" s="96" t="n">
        <v>3</v>
      </c>
      <c r="D134" s="97"/>
      <c r="E134" s="96"/>
      <c r="F134" s="97"/>
      <c r="G134" s="96"/>
      <c r="H134" s="97"/>
      <c r="I134" s="96"/>
      <c r="J134" s="97"/>
      <c r="K134" s="96"/>
      <c r="L134" s="97"/>
      <c r="M134" s="96"/>
      <c r="N134" s="97"/>
      <c r="O134" s="96"/>
      <c r="P134" s="97"/>
      <c r="Q134" s="96"/>
      <c r="R134" s="97"/>
      <c r="S134" s="96"/>
      <c r="T134" s="97"/>
      <c r="U134" s="96"/>
      <c r="V134" s="97"/>
      <c r="W134" s="96"/>
      <c r="X134" s="97"/>
      <c r="Y134" s="96"/>
      <c r="Z134" s="97"/>
      <c r="AA134" s="96"/>
      <c r="AB134" s="98"/>
      <c r="AC134" s="1"/>
      <c r="AD134" s="1"/>
      <c r="AE134" s="1"/>
      <c r="AF134" s="1"/>
    </row>
    <row r="135" customFormat="false" ht="18.75" hidden="false" customHeight="true" outlineLevel="0" collapsed="false">
      <c r="A135" s="99"/>
      <c r="B135" s="95"/>
      <c r="C135" s="95"/>
      <c r="D135" s="97"/>
      <c r="E135" s="96"/>
      <c r="F135" s="97"/>
      <c r="G135" s="96"/>
      <c r="H135" s="97"/>
      <c r="I135" s="96"/>
      <c r="J135" s="97"/>
      <c r="K135" s="96"/>
      <c r="L135" s="97"/>
      <c r="M135" s="96"/>
      <c r="N135" s="97"/>
      <c r="O135" s="96"/>
      <c r="P135" s="97"/>
      <c r="Q135" s="96"/>
      <c r="R135" s="97"/>
      <c r="S135" s="96"/>
      <c r="T135" s="97"/>
      <c r="U135" s="96"/>
      <c r="V135" s="97"/>
      <c r="W135" s="96"/>
      <c r="X135" s="97"/>
      <c r="Y135" s="96"/>
      <c r="Z135" s="97"/>
      <c r="AA135" s="96"/>
      <c r="AB135" s="98"/>
      <c r="AC135" s="1"/>
      <c r="AD135" s="1"/>
      <c r="AE135" s="1"/>
      <c r="AF135" s="1"/>
    </row>
    <row r="136" customFormat="false" ht="18.75" hidden="false" customHeight="true" outlineLevel="0" collapsed="false">
      <c r="A136" s="99"/>
      <c r="B136" s="95"/>
      <c r="C136" s="95"/>
      <c r="D136" s="97"/>
      <c r="E136" s="96"/>
      <c r="F136" s="97"/>
      <c r="G136" s="96"/>
      <c r="H136" s="97"/>
      <c r="I136" s="96"/>
      <c r="J136" s="97"/>
      <c r="K136" s="96"/>
      <c r="L136" s="97"/>
      <c r="M136" s="96"/>
      <c r="N136" s="97"/>
      <c r="O136" s="96"/>
      <c r="P136" s="97"/>
      <c r="Q136" s="96"/>
      <c r="R136" s="97"/>
      <c r="S136" s="96"/>
      <c r="T136" s="97"/>
      <c r="U136" s="96"/>
      <c r="V136" s="97"/>
      <c r="W136" s="96"/>
      <c r="X136" s="97"/>
      <c r="Y136" s="96"/>
      <c r="Z136" s="97"/>
      <c r="AA136" s="96"/>
      <c r="AB136" s="98"/>
      <c r="AC136" s="1"/>
      <c r="AD136" s="1"/>
      <c r="AE136" s="1"/>
      <c r="AF136" s="1"/>
    </row>
    <row r="137" customFormat="false" ht="18.75" hidden="false" customHeight="true" outlineLevel="0" collapsed="false">
      <c r="A137" s="99"/>
      <c r="B137" s="95" t="s">
        <v>85</v>
      </c>
      <c r="C137" s="101" t="n">
        <v>4</v>
      </c>
      <c r="D137" s="97"/>
      <c r="E137" s="96"/>
      <c r="F137" s="97"/>
      <c r="G137" s="96"/>
      <c r="H137" s="97"/>
      <c r="I137" s="96"/>
      <c r="J137" s="97"/>
      <c r="K137" s="96"/>
      <c r="L137" s="97"/>
      <c r="M137" s="96"/>
      <c r="N137" s="97"/>
      <c r="O137" s="96"/>
      <c r="P137" s="97"/>
      <c r="Q137" s="96"/>
      <c r="R137" s="97"/>
      <c r="S137" s="96"/>
      <c r="T137" s="97"/>
      <c r="U137" s="96"/>
      <c r="V137" s="97"/>
      <c r="W137" s="96"/>
      <c r="X137" s="97"/>
      <c r="Y137" s="96"/>
      <c r="Z137" s="97"/>
      <c r="AA137" s="96"/>
      <c r="AB137" s="98"/>
      <c r="AC137" s="1"/>
      <c r="AD137" s="1"/>
      <c r="AE137" s="1"/>
      <c r="AF137" s="1"/>
    </row>
    <row r="138" customFormat="false" ht="18.75" hidden="false" customHeight="true" outlineLevel="0" collapsed="false">
      <c r="A138" s="99"/>
      <c r="B138" s="95"/>
      <c r="C138" s="95"/>
      <c r="D138" s="97"/>
      <c r="E138" s="96"/>
      <c r="F138" s="97"/>
      <c r="G138" s="96"/>
      <c r="H138" s="97"/>
      <c r="I138" s="96"/>
      <c r="J138" s="97"/>
      <c r="K138" s="96"/>
      <c r="L138" s="97"/>
      <c r="M138" s="96"/>
      <c r="N138" s="97"/>
      <c r="O138" s="96"/>
      <c r="P138" s="97"/>
      <c r="Q138" s="96"/>
      <c r="R138" s="97"/>
      <c r="S138" s="96"/>
      <c r="T138" s="97"/>
      <c r="U138" s="96"/>
      <c r="V138" s="97"/>
      <c r="W138" s="96"/>
      <c r="X138" s="97"/>
      <c r="Y138" s="96"/>
      <c r="Z138" s="97"/>
      <c r="AA138" s="96"/>
      <c r="AB138" s="98"/>
      <c r="AC138" s="1"/>
      <c r="AD138" s="1"/>
      <c r="AE138" s="1"/>
      <c r="AF138" s="1"/>
    </row>
    <row r="139" customFormat="false" ht="18.75" hidden="false" customHeight="true" outlineLevel="0" collapsed="false">
      <c r="A139" s="99"/>
      <c r="B139" s="95"/>
      <c r="C139" s="95"/>
      <c r="D139" s="97"/>
      <c r="E139" s="96"/>
      <c r="F139" s="97"/>
      <c r="G139" s="96"/>
      <c r="H139" s="97"/>
      <c r="I139" s="96"/>
      <c r="J139" s="97"/>
      <c r="K139" s="96"/>
      <c r="L139" s="97"/>
      <c r="M139" s="96"/>
      <c r="N139" s="97"/>
      <c r="O139" s="96"/>
      <c r="P139" s="97"/>
      <c r="Q139" s="96"/>
      <c r="R139" s="97"/>
      <c r="S139" s="96"/>
      <c r="T139" s="97"/>
      <c r="U139" s="96"/>
      <c r="V139" s="97"/>
      <c r="W139" s="96"/>
      <c r="X139" s="97"/>
      <c r="Y139" s="96"/>
      <c r="Z139" s="97"/>
      <c r="AA139" s="96"/>
      <c r="AB139" s="98"/>
      <c r="AC139" s="1"/>
      <c r="AD139" s="1"/>
      <c r="AE139" s="1"/>
      <c r="AF139" s="1"/>
    </row>
    <row r="140" customFormat="false" ht="18.75" hidden="false" customHeight="true" outlineLevel="0" collapsed="false">
      <c r="A140" s="99"/>
      <c r="B140" s="100" t="n">
        <v>45474</v>
      </c>
      <c r="C140" s="96" t="n">
        <v>5</v>
      </c>
      <c r="D140" s="97"/>
      <c r="E140" s="96"/>
      <c r="F140" s="97"/>
      <c r="G140" s="96"/>
      <c r="H140" s="97"/>
      <c r="I140" s="96"/>
      <c r="J140" s="97"/>
      <c r="K140" s="96"/>
      <c r="L140" s="97"/>
      <c r="M140" s="96"/>
      <c r="N140" s="97"/>
      <c r="O140" s="96"/>
      <c r="P140" s="97"/>
      <c r="Q140" s="96"/>
      <c r="R140" s="97"/>
      <c r="S140" s="96"/>
      <c r="T140" s="97"/>
      <c r="U140" s="96"/>
      <c r="V140" s="97"/>
      <c r="W140" s="96"/>
      <c r="X140" s="97"/>
      <c r="Y140" s="96"/>
      <c r="Z140" s="97"/>
      <c r="AA140" s="96"/>
      <c r="AB140" s="98"/>
      <c r="AC140" s="1"/>
      <c r="AD140" s="1"/>
      <c r="AE140" s="1"/>
      <c r="AF140" s="1"/>
    </row>
    <row r="141" customFormat="false" ht="18.75" hidden="false" customHeight="true" outlineLevel="0" collapsed="false">
      <c r="A141" s="99"/>
      <c r="B141" s="100"/>
      <c r="C141" s="100"/>
      <c r="D141" s="97"/>
      <c r="E141" s="96"/>
      <c r="F141" s="97"/>
      <c r="G141" s="96"/>
      <c r="H141" s="97"/>
      <c r="I141" s="96"/>
      <c r="J141" s="97"/>
      <c r="K141" s="96"/>
      <c r="L141" s="97"/>
      <c r="M141" s="96"/>
      <c r="N141" s="97"/>
      <c r="O141" s="96"/>
      <c r="P141" s="97"/>
      <c r="Q141" s="96"/>
      <c r="R141" s="97"/>
      <c r="S141" s="96"/>
      <c r="T141" s="97"/>
      <c r="U141" s="96"/>
      <c r="V141" s="97"/>
      <c r="W141" s="96"/>
      <c r="X141" s="97"/>
      <c r="Y141" s="96"/>
      <c r="Z141" s="97"/>
      <c r="AA141" s="96"/>
      <c r="AB141" s="98"/>
      <c r="AC141" s="1"/>
      <c r="AD141" s="1"/>
      <c r="AE141" s="1"/>
      <c r="AF141" s="1"/>
    </row>
    <row r="142" customFormat="false" ht="18.75" hidden="false" customHeight="true" outlineLevel="0" collapsed="false">
      <c r="A142" s="1"/>
      <c r="B142" s="100"/>
      <c r="C142" s="100"/>
      <c r="D142" s="97"/>
      <c r="E142" s="96"/>
      <c r="F142" s="97"/>
      <c r="G142" s="96"/>
      <c r="H142" s="97"/>
      <c r="I142" s="96"/>
      <c r="J142" s="97"/>
      <c r="K142" s="96"/>
      <c r="L142" s="97"/>
      <c r="M142" s="96"/>
      <c r="N142" s="97"/>
      <c r="O142" s="96"/>
      <c r="P142" s="97"/>
      <c r="Q142" s="96"/>
      <c r="R142" s="97"/>
      <c r="S142" s="96"/>
      <c r="T142" s="97"/>
      <c r="U142" s="96"/>
      <c r="V142" s="97"/>
      <c r="W142" s="96"/>
      <c r="X142" s="97"/>
      <c r="Y142" s="96"/>
      <c r="Z142" s="97"/>
      <c r="AA142" s="96"/>
      <c r="AB142" s="98"/>
      <c r="AC142" s="1"/>
      <c r="AD142" s="1"/>
      <c r="AE142" s="1"/>
      <c r="AF142" s="1"/>
    </row>
    <row r="143" customFormat="false" ht="18.75" hidden="false" customHeight="true" outlineLevel="0" collapsed="false">
      <c r="A143" s="1"/>
      <c r="B143" s="116" t="s">
        <v>78</v>
      </c>
      <c r="C143" s="103"/>
      <c r="D143" s="105" t="n">
        <f aca="false">SUM(D128:D142)</f>
        <v>0</v>
      </c>
      <c r="E143" s="104"/>
      <c r="F143" s="105" t="n">
        <f aca="false">SUM(F128:F142)</f>
        <v>0</v>
      </c>
      <c r="G143" s="104"/>
      <c r="H143" s="105" t="n">
        <f aca="false">SUM(H128:H142)</f>
        <v>0</v>
      </c>
      <c r="I143" s="104"/>
      <c r="J143" s="105" t="n">
        <f aca="false">SUM(J128:J142)</f>
        <v>0</v>
      </c>
      <c r="K143" s="104"/>
      <c r="L143" s="105" t="n">
        <f aca="false">SUM(L128:L142)</f>
        <v>0</v>
      </c>
      <c r="M143" s="104"/>
      <c r="N143" s="105" t="n">
        <f aca="false">SUM(N128:N142)</f>
        <v>0</v>
      </c>
      <c r="O143" s="104"/>
      <c r="P143" s="105" t="n">
        <f aca="false">SUM(P128:P142)</f>
        <v>0</v>
      </c>
      <c r="Q143" s="104"/>
      <c r="R143" s="105" t="n">
        <f aca="false">SUM(R128:R142)</f>
        <v>0</v>
      </c>
      <c r="S143" s="104"/>
      <c r="T143" s="105" t="n">
        <f aca="false">SUM(T128:T142)</f>
        <v>0</v>
      </c>
      <c r="U143" s="104"/>
      <c r="V143" s="105" t="n">
        <f aca="false">SUM(V128:V142)</f>
        <v>0</v>
      </c>
      <c r="W143" s="104"/>
      <c r="X143" s="105" t="n">
        <f aca="false">SUM(X128:X142)</f>
        <v>0</v>
      </c>
      <c r="Y143" s="104"/>
      <c r="Z143" s="105" t="n">
        <f aca="false">SUM(Z128:Z142)</f>
        <v>0</v>
      </c>
      <c r="AA143" s="96"/>
      <c r="AB143" s="106" t="n">
        <f aca="false">SUM(D128:D142)+SUM(F128:F142)+SUM(H128:H142)+SUM(J128:J142)+SUM(L128:L142)+SUM(N128:N142)+SUM(P128:P142)+SUM(R128:R142)+SUM(T128:T142)+SUM(V128:V142)+SUM(X128:X142)+SUM(Z128:Z142)</f>
        <v>0</v>
      </c>
      <c r="AC143" s="1"/>
      <c r="AD143" s="1"/>
      <c r="AE143" s="1"/>
      <c r="AF143" s="1"/>
    </row>
    <row r="144" customFormat="false" ht="18.75" hidden="false" customHeight="true" outlineLevel="0" collapsed="false">
      <c r="A144" s="1"/>
      <c r="B144" s="107" t="s">
        <v>79</v>
      </c>
      <c r="C144" s="107"/>
      <c r="D144" s="108" t="n">
        <f aca="false">SUMPRODUCT(D128:D142,E128:E142)+SUMPRODUCT(F128:F142,G128:G142)</f>
        <v>0</v>
      </c>
      <c r="E144" s="109"/>
      <c r="F144" s="108"/>
      <c r="G144" s="109"/>
      <c r="H144" s="108" t="n">
        <f aca="false">SUMPRODUCT(H128:H142,I128:I142)+SUMPRODUCT(J128:J142,K128:K142)</f>
        <v>0</v>
      </c>
      <c r="I144" s="109"/>
      <c r="J144" s="108"/>
      <c r="K144" s="109"/>
      <c r="L144" s="108" t="n">
        <f aca="false">SUMPRODUCT(L128:L142,M128:M142)+SUMPRODUCT(N128:N142,O128:O142)</f>
        <v>0</v>
      </c>
      <c r="M144" s="109"/>
      <c r="N144" s="108"/>
      <c r="O144" s="109"/>
      <c r="P144" s="108" t="n">
        <f aca="false">SUMPRODUCT(P128:P142,Q128:Q142)+SUMPRODUCT(R128:R142,S128:S142)</f>
        <v>0</v>
      </c>
      <c r="Q144" s="109"/>
      <c r="R144" s="108"/>
      <c r="S144" s="109"/>
      <c r="T144" s="108" t="n">
        <f aca="false">SUMPRODUCT(T128:T142,U128:U142)+SUMPRODUCT(V128:V142,W128:W142)</f>
        <v>0</v>
      </c>
      <c r="U144" s="109"/>
      <c r="V144" s="108"/>
      <c r="W144" s="109"/>
      <c r="X144" s="108" t="n">
        <f aca="false">SUMPRODUCT(X128:X142,Y128:Y142)+SUMPRODUCT(Z128:Z142,AA128:AA142)</f>
        <v>0</v>
      </c>
      <c r="Y144" s="109"/>
      <c r="Z144" s="108"/>
      <c r="AA144" s="110"/>
      <c r="AB144" s="108" t="n">
        <f aca="false">SUM(D144:Z144)</f>
        <v>0</v>
      </c>
      <c r="AC144" s="1"/>
      <c r="AD144" s="1"/>
      <c r="AE144" s="1"/>
      <c r="AF144" s="1"/>
    </row>
    <row r="145" customFormat="false" ht="18.75" hidden="false" customHeight="true" outlineLevel="0" collapsed="false">
      <c r="A145" s="1"/>
      <c r="B145" s="114"/>
      <c r="C145" s="115"/>
      <c r="D145" s="112"/>
      <c r="E145" s="113"/>
      <c r="F145" s="112"/>
      <c r="G145" s="113"/>
      <c r="H145" s="112"/>
      <c r="I145" s="113"/>
      <c r="J145" s="112"/>
      <c r="K145" s="113"/>
      <c r="L145" s="112"/>
      <c r="M145" s="113"/>
      <c r="N145" s="112"/>
      <c r="O145" s="113"/>
      <c r="P145" s="112"/>
      <c r="Q145" s="113"/>
      <c r="R145" s="112"/>
      <c r="S145" s="113"/>
      <c r="T145" s="112"/>
      <c r="U145" s="113"/>
      <c r="V145" s="112"/>
      <c r="W145" s="113"/>
      <c r="X145" s="112"/>
      <c r="Y145" s="113"/>
      <c r="Z145" s="112"/>
      <c r="AA145" s="113"/>
      <c r="AB145" s="112"/>
      <c r="AC145" s="1"/>
      <c r="AD145" s="1"/>
      <c r="AE145" s="1"/>
      <c r="AF145" s="1"/>
    </row>
    <row r="146" customFormat="false" ht="18.75" hidden="false" customHeight="true" outlineLevel="0" collapsed="false">
      <c r="A146" s="1"/>
      <c r="B146" s="92" t="s">
        <v>29</v>
      </c>
      <c r="C146" s="92" t="s">
        <v>71</v>
      </c>
      <c r="D146" s="93" t="s">
        <v>72</v>
      </c>
      <c r="E146" s="94" t="s">
        <v>73</v>
      </c>
      <c r="F146" s="93" t="s">
        <v>74</v>
      </c>
      <c r="G146" s="94" t="s">
        <v>73</v>
      </c>
      <c r="H146" s="93" t="s">
        <v>75</v>
      </c>
      <c r="I146" s="94" t="s">
        <v>73</v>
      </c>
      <c r="J146" s="93" t="s">
        <v>74</v>
      </c>
      <c r="K146" s="94" t="s">
        <v>73</v>
      </c>
      <c r="L146" s="93" t="s">
        <v>75</v>
      </c>
      <c r="M146" s="94" t="s">
        <v>73</v>
      </c>
      <c r="N146" s="93" t="s">
        <v>74</v>
      </c>
      <c r="O146" s="94" t="s">
        <v>73</v>
      </c>
      <c r="P146" s="93" t="s">
        <v>75</v>
      </c>
      <c r="Q146" s="94" t="s">
        <v>73</v>
      </c>
      <c r="R146" s="93" t="s">
        <v>74</v>
      </c>
      <c r="S146" s="94" t="s">
        <v>73</v>
      </c>
      <c r="T146" s="93" t="s">
        <v>75</v>
      </c>
      <c r="U146" s="94" t="s">
        <v>73</v>
      </c>
      <c r="V146" s="93" t="s">
        <v>74</v>
      </c>
      <c r="W146" s="94" t="s">
        <v>73</v>
      </c>
      <c r="X146" s="93" t="s">
        <v>75</v>
      </c>
      <c r="Y146" s="94" t="s">
        <v>73</v>
      </c>
      <c r="Z146" s="93" t="s">
        <v>74</v>
      </c>
      <c r="AA146" s="94" t="s">
        <v>73</v>
      </c>
      <c r="AB146" s="93" t="s">
        <v>76</v>
      </c>
      <c r="AC146" s="1"/>
      <c r="AD146" s="1"/>
      <c r="AE146" s="1"/>
      <c r="AF146" s="1"/>
    </row>
    <row r="147" customFormat="false" ht="31.5" hidden="false" customHeight="true" outlineLevel="0" collapsed="false">
      <c r="A147" s="1"/>
      <c r="B147" s="92"/>
      <c r="C147" s="92"/>
      <c r="D147" s="93"/>
      <c r="E147" s="94"/>
      <c r="F147" s="93"/>
      <c r="G147" s="94"/>
      <c r="H147" s="93"/>
      <c r="I147" s="94"/>
      <c r="J147" s="93"/>
      <c r="K147" s="94"/>
      <c r="L147" s="93"/>
      <c r="M147" s="94"/>
      <c r="N147" s="93"/>
      <c r="O147" s="94"/>
      <c r="P147" s="93"/>
      <c r="Q147" s="94"/>
      <c r="R147" s="93"/>
      <c r="S147" s="94"/>
      <c r="T147" s="93"/>
      <c r="U147" s="94"/>
      <c r="V147" s="93"/>
      <c r="W147" s="94"/>
      <c r="X147" s="93"/>
      <c r="Y147" s="94"/>
      <c r="Z147" s="93"/>
      <c r="AA147" s="94"/>
      <c r="AB147" s="93"/>
      <c r="AC147" s="1"/>
      <c r="AD147" s="1"/>
      <c r="AE147" s="1"/>
      <c r="AF147" s="1"/>
    </row>
    <row r="148" customFormat="false" ht="18.75" hidden="false" customHeight="true" outlineLevel="0" collapsed="false">
      <c r="A148" s="1"/>
      <c r="B148" s="95" t="s">
        <v>86</v>
      </c>
      <c r="C148" s="96" t="n">
        <v>1</v>
      </c>
      <c r="D148" s="97"/>
      <c r="E148" s="96"/>
      <c r="F148" s="97"/>
      <c r="G148" s="96"/>
      <c r="H148" s="97"/>
      <c r="I148" s="96"/>
      <c r="J148" s="97"/>
      <c r="K148" s="96"/>
      <c r="L148" s="97"/>
      <c r="M148" s="96"/>
      <c r="N148" s="97"/>
      <c r="O148" s="96"/>
      <c r="P148" s="97"/>
      <c r="Q148" s="96"/>
      <c r="R148" s="97"/>
      <c r="S148" s="96"/>
      <c r="T148" s="97"/>
      <c r="U148" s="96"/>
      <c r="V148" s="97"/>
      <c r="W148" s="96"/>
      <c r="X148" s="97"/>
      <c r="Y148" s="96"/>
      <c r="Z148" s="97"/>
      <c r="AA148" s="96"/>
      <c r="AB148" s="98"/>
      <c r="AC148" s="1"/>
      <c r="AD148" s="1"/>
      <c r="AE148" s="1"/>
      <c r="AF148" s="1"/>
    </row>
    <row r="149" customFormat="false" ht="18.75" hidden="false" customHeight="true" outlineLevel="0" collapsed="false">
      <c r="A149" s="1"/>
      <c r="B149" s="95"/>
      <c r="C149" s="95"/>
      <c r="D149" s="97"/>
      <c r="E149" s="96"/>
      <c r="F149" s="97"/>
      <c r="G149" s="96"/>
      <c r="H149" s="97"/>
      <c r="I149" s="96"/>
      <c r="J149" s="97"/>
      <c r="K149" s="96"/>
      <c r="L149" s="97"/>
      <c r="M149" s="96"/>
      <c r="N149" s="97"/>
      <c r="O149" s="96"/>
      <c r="P149" s="97"/>
      <c r="Q149" s="96"/>
      <c r="R149" s="97"/>
      <c r="S149" s="96"/>
      <c r="T149" s="97"/>
      <c r="U149" s="96"/>
      <c r="V149" s="97"/>
      <c r="W149" s="96"/>
      <c r="X149" s="97"/>
      <c r="Y149" s="96"/>
      <c r="Z149" s="97"/>
      <c r="AA149" s="96"/>
      <c r="AB149" s="98"/>
      <c r="AC149" s="1"/>
      <c r="AD149" s="1"/>
      <c r="AE149" s="1"/>
      <c r="AF149" s="1"/>
    </row>
    <row r="150" customFormat="false" ht="18.75" hidden="false" customHeight="true" outlineLevel="0" collapsed="false">
      <c r="A150" s="1"/>
      <c r="B150" s="95"/>
      <c r="C150" s="95"/>
      <c r="D150" s="97"/>
      <c r="E150" s="96"/>
      <c r="F150" s="97"/>
      <c r="G150" s="96"/>
      <c r="H150" s="97"/>
      <c r="I150" s="96"/>
      <c r="J150" s="97"/>
      <c r="K150" s="96"/>
      <c r="L150" s="97"/>
      <c r="M150" s="96"/>
      <c r="N150" s="97"/>
      <c r="O150" s="96"/>
      <c r="P150" s="97"/>
      <c r="Q150" s="96"/>
      <c r="R150" s="97"/>
      <c r="S150" s="96"/>
      <c r="T150" s="97"/>
      <c r="U150" s="96"/>
      <c r="V150" s="97"/>
      <c r="W150" s="96"/>
      <c r="X150" s="97"/>
      <c r="Y150" s="96"/>
      <c r="Z150" s="97"/>
      <c r="AA150" s="96"/>
      <c r="AB150" s="98"/>
      <c r="AC150" s="1"/>
      <c r="AD150" s="1"/>
      <c r="AE150" s="1"/>
      <c r="AF150" s="1"/>
    </row>
    <row r="151" customFormat="false" ht="18.75" hidden="false" customHeight="true" outlineLevel="0" collapsed="false">
      <c r="A151" s="1"/>
      <c r="B151" s="100" t="n">
        <v>45505</v>
      </c>
      <c r="C151" s="96" t="n">
        <v>2</v>
      </c>
      <c r="D151" s="97"/>
      <c r="E151" s="96"/>
      <c r="F151" s="97"/>
      <c r="G151" s="96"/>
      <c r="H151" s="97"/>
      <c r="I151" s="96"/>
      <c r="J151" s="97"/>
      <c r="K151" s="96"/>
      <c r="L151" s="97"/>
      <c r="M151" s="96"/>
      <c r="N151" s="97"/>
      <c r="O151" s="96"/>
      <c r="P151" s="97"/>
      <c r="Q151" s="96"/>
      <c r="R151" s="97"/>
      <c r="S151" s="96"/>
      <c r="T151" s="97"/>
      <c r="U151" s="96"/>
      <c r="V151" s="97"/>
      <c r="W151" s="96"/>
      <c r="X151" s="97"/>
      <c r="Y151" s="96"/>
      <c r="Z151" s="97"/>
      <c r="AA151" s="96"/>
      <c r="AB151" s="98"/>
      <c r="AC151" s="1"/>
      <c r="AD151" s="1"/>
      <c r="AE151" s="1"/>
      <c r="AF151" s="1"/>
    </row>
    <row r="152" customFormat="false" ht="18.75" hidden="false" customHeight="true" outlineLevel="0" collapsed="false">
      <c r="A152" s="1"/>
      <c r="B152" s="100"/>
      <c r="C152" s="100"/>
      <c r="D152" s="97"/>
      <c r="E152" s="96"/>
      <c r="F152" s="97"/>
      <c r="G152" s="96"/>
      <c r="H152" s="97"/>
      <c r="I152" s="96"/>
      <c r="J152" s="97"/>
      <c r="K152" s="96"/>
      <c r="L152" s="97"/>
      <c r="M152" s="96"/>
      <c r="N152" s="97"/>
      <c r="O152" s="96"/>
      <c r="P152" s="97"/>
      <c r="Q152" s="96"/>
      <c r="R152" s="97"/>
      <c r="S152" s="96"/>
      <c r="T152" s="97"/>
      <c r="U152" s="96"/>
      <c r="V152" s="97"/>
      <c r="W152" s="96"/>
      <c r="X152" s="97"/>
      <c r="Y152" s="96"/>
      <c r="Z152" s="97"/>
      <c r="AA152" s="96"/>
      <c r="AB152" s="98"/>
      <c r="AC152" s="1"/>
      <c r="AD152" s="1"/>
      <c r="AE152" s="1"/>
      <c r="AF152" s="1"/>
    </row>
    <row r="153" customFormat="false" ht="18.75" hidden="false" customHeight="true" outlineLevel="0" collapsed="false">
      <c r="A153" s="1"/>
      <c r="B153" s="100"/>
      <c r="C153" s="100"/>
      <c r="D153" s="97"/>
      <c r="E153" s="96"/>
      <c r="F153" s="97"/>
      <c r="G153" s="96"/>
      <c r="H153" s="97"/>
      <c r="I153" s="96"/>
      <c r="J153" s="97"/>
      <c r="K153" s="96"/>
      <c r="L153" s="97"/>
      <c r="M153" s="96"/>
      <c r="N153" s="97"/>
      <c r="O153" s="96"/>
      <c r="P153" s="97"/>
      <c r="Q153" s="96"/>
      <c r="R153" s="97"/>
      <c r="S153" s="96"/>
      <c r="T153" s="97"/>
      <c r="U153" s="96"/>
      <c r="V153" s="97"/>
      <c r="W153" s="96"/>
      <c r="X153" s="97"/>
      <c r="Y153" s="96"/>
      <c r="Z153" s="97"/>
      <c r="AA153" s="96"/>
      <c r="AB153" s="98"/>
      <c r="AC153" s="1"/>
      <c r="AD153" s="1"/>
      <c r="AE153" s="1"/>
      <c r="AF153" s="1"/>
    </row>
    <row r="154" customFormat="false" ht="18.75" hidden="false" customHeight="true" outlineLevel="0" collapsed="false">
      <c r="A154" s="1"/>
      <c r="B154" s="100" t="n">
        <v>45505</v>
      </c>
      <c r="C154" s="96" t="n">
        <v>3</v>
      </c>
      <c r="D154" s="97"/>
      <c r="E154" s="96"/>
      <c r="F154" s="97"/>
      <c r="G154" s="96"/>
      <c r="H154" s="97"/>
      <c r="I154" s="96"/>
      <c r="J154" s="97"/>
      <c r="K154" s="96"/>
      <c r="L154" s="97"/>
      <c r="M154" s="96"/>
      <c r="N154" s="97"/>
      <c r="O154" s="96"/>
      <c r="P154" s="97"/>
      <c r="Q154" s="96"/>
      <c r="R154" s="97"/>
      <c r="S154" s="96"/>
      <c r="T154" s="97"/>
      <c r="U154" s="96"/>
      <c r="V154" s="97"/>
      <c r="W154" s="96"/>
      <c r="X154" s="97"/>
      <c r="Y154" s="96"/>
      <c r="Z154" s="97"/>
      <c r="AA154" s="96"/>
      <c r="AB154" s="98"/>
      <c r="AC154" s="1"/>
      <c r="AD154" s="1"/>
      <c r="AE154" s="1"/>
      <c r="AF154" s="1"/>
    </row>
    <row r="155" customFormat="false" ht="18.75" hidden="false" customHeight="true" outlineLevel="0" collapsed="false">
      <c r="A155" s="1"/>
      <c r="B155" s="100"/>
      <c r="C155" s="100"/>
      <c r="D155" s="97"/>
      <c r="E155" s="96"/>
      <c r="F155" s="97"/>
      <c r="G155" s="96"/>
      <c r="H155" s="97"/>
      <c r="I155" s="96"/>
      <c r="J155" s="97"/>
      <c r="K155" s="96"/>
      <c r="L155" s="97"/>
      <c r="M155" s="96"/>
      <c r="N155" s="97"/>
      <c r="O155" s="96"/>
      <c r="P155" s="97"/>
      <c r="Q155" s="96"/>
      <c r="R155" s="97"/>
      <c r="S155" s="96"/>
      <c r="T155" s="97"/>
      <c r="U155" s="96"/>
      <c r="V155" s="97"/>
      <c r="W155" s="96"/>
      <c r="X155" s="97"/>
      <c r="Y155" s="96"/>
      <c r="Z155" s="97"/>
      <c r="AA155" s="96"/>
      <c r="AB155" s="98"/>
      <c r="AC155" s="1"/>
      <c r="AD155" s="1"/>
      <c r="AE155" s="1"/>
      <c r="AF155" s="1"/>
    </row>
    <row r="156" customFormat="false" ht="18.75" hidden="false" customHeight="true" outlineLevel="0" collapsed="false">
      <c r="A156" s="1"/>
      <c r="B156" s="100"/>
      <c r="C156" s="100"/>
      <c r="D156" s="97"/>
      <c r="E156" s="96"/>
      <c r="F156" s="97"/>
      <c r="G156" s="96"/>
      <c r="H156" s="97"/>
      <c r="I156" s="96"/>
      <c r="J156" s="97"/>
      <c r="K156" s="96"/>
      <c r="L156" s="97"/>
      <c r="M156" s="96"/>
      <c r="N156" s="97"/>
      <c r="O156" s="96"/>
      <c r="P156" s="97"/>
      <c r="Q156" s="96"/>
      <c r="R156" s="97"/>
      <c r="S156" s="96"/>
      <c r="T156" s="97"/>
      <c r="U156" s="96"/>
      <c r="V156" s="97"/>
      <c r="W156" s="96"/>
      <c r="X156" s="97"/>
      <c r="Y156" s="96"/>
      <c r="Z156" s="97"/>
      <c r="AA156" s="96"/>
      <c r="AB156" s="98"/>
      <c r="AC156" s="1"/>
      <c r="AD156" s="1"/>
      <c r="AE156" s="1"/>
      <c r="AF156" s="1"/>
    </row>
    <row r="157" customFormat="false" ht="18.75" hidden="false" customHeight="true" outlineLevel="0" collapsed="false">
      <c r="A157" s="1"/>
      <c r="B157" s="95" t="s">
        <v>86</v>
      </c>
      <c r="C157" s="101" t="n">
        <v>4</v>
      </c>
      <c r="D157" s="97"/>
      <c r="E157" s="96"/>
      <c r="F157" s="97"/>
      <c r="G157" s="96"/>
      <c r="H157" s="97"/>
      <c r="I157" s="96"/>
      <c r="J157" s="97"/>
      <c r="K157" s="96"/>
      <c r="L157" s="97"/>
      <c r="M157" s="96"/>
      <c r="N157" s="97"/>
      <c r="O157" s="96"/>
      <c r="P157" s="97"/>
      <c r="Q157" s="96"/>
      <c r="R157" s="97"/>
      <c r="S157" s="96"/>
      <c r="T157" s="97"/>
      <c r="U157" s="96"/>
      <c r="V157" s="97"/>
      <c r="W157" s="96"/>
      <c r="X157" s="97"/>
      <c r="Y157" s="96"/>
      <c r="Z157" s="97"/>
      <c r="AA157" s="96"/>
      <c r="AB157" s="98"/>
      <c r="AC157" s="1"/>
      <c r="AD157" s="1"/>
      <c r="AE157" s="1"/>
      <c r="AF157" s="1"/>
    </row>
    <row r="158" customFormat="false" ht="18.75" hidden="false" customHeight="true" outlineLevel="0" collapsed="false">
      <c r="A158" s="1"/>
      <c r="B158" s="95"/>
      <c r="C158" s="95"/>
      <c r="D158" s="97"/>
      <c r="E158" s="96"/>
      <c r="F158" s="97"/>
      <c r="G158" s="96"/>
      <c r="H158" s="97"/>
      <c r="I158" s="96"/>
      <c r="J158" s="97"/>
      <c r="K158" s="96"/>
      <c r="L158" s="97"/>
      <c r="M158" s="96"/>
      <c r="N158" s="97"/>
      <c r="O158" s="96"/>
      <c r="P158" s="97"/>
      <c r="Q158" s="96"/>
      <c r="R158" s="97"/>
      <c r="S158" s="96"/>
      <c r="T158" s="97"/>
      <c r="U158" s="96"/>
      <c r="V158" s="97"/>
      <c r="W158" s="96"/>
      <c r="X158" s="97"/>
      <c r="Y158" s="96"/>
      <c r="Z158" s="97"/>
      <c r="AA158" s="96"/>
      <c r="AB158" s="98"/>
      <c r="AC158" s="1"/>
      <c r="AD158" s="1"/>
      <c r="AE158" s="1"/>
      <c r="AF158" s="1"/>
    </row>
    <row r="159" customFormat="false" ht="18.75" hidden="false" customHeight="true" outlineLevel="0" collapsed="false">
      <c r="A159" s="1"/>
      <c r="B159" s="95"/>
      <c r="C159" s="95"/>
      <c r="D159" s="97"/>
      <c r="E159" s="96"/>
      <c r="F159" s="97"/>
      <c r="G159" s="96"/>
      <c r="H159" s="97"/>
      <c r="I159" s="96"/>
      <c r="J159" s="97"/>
      <c r="K159" s="96"/>
      <c r="L159" s="97"/>
      <c r="M159" s="96"/>
      <c r="N159" s="97"/>
      <c r="O159" s="96"/>
      <c r="P159" s="97"/>
      <c r="Q159" s="96"/>
      <c r="R159" s="97"/>
      <c r="S159" s="96"/>
      <c r="T159" s="97"/>
      <c r="U159" s="96"/>
      <c r="V159" s="97"/>
      <c r="W159" s="96"/>
      <c r="X159" s="97"/>
      <c r="Y159" s="96"/>
      <c r="Z159" s="97"/>
      <c r="AA159" s="96"/>
      <c r="AB159" s="98"/>
      <c r="AC159" s="1"/>
      <c r="AD159" s="1"/>
      <c r="AE159" s="1"/>
      <c r="AF159" s="1"/>
    </row>
    <row r="160" customFormat="false" ht="18.75" hidden="false" customHeight="true" outlineLevel="0" collapsed="false">
      <c r="A160" s="1"/>
      <c r="B160" s="95" t="s">
        <v>86</v>
      </c>
      <c r="C160" s="96" t="n">
        <v>5</v>
      </c>
      <c r="D160" s="97"/>
      <c r="E160" s="96"/>
      <c r="F160" s="97"/>
      <c r="G160" s="96"/>
      <c r="H160" s="97"/>
      <c r="I160" s="96"/>
      <c r="J160" s="97"/>
      <c r="K160" s="96"/>
      <c r="L160" s="97"/>
      <c r="M160" s="96"/>
      <c r="N160" s="97"/>
      <c r="O160" s="96"/>
      <c r="P160" s="97"/>
      <c r="Q160" s="96"/>
      <c r="R160" s="97"/>
      <c r="S160" s="96"/>
      <c r="T160" s="97"/>
      <c r="U160" s="96"/>
      <c r="V160" s="97"/>
      <c r="W160" s="96"/>
      <c r="X160" s="97"/>
      <c r="Y160" s="96"/>
      <c r="Z160" s="97"/>
      <c r="AA160" s="96"/>
      <c r="AB160" s="98"/>
      <c r="AC160" s="1"/>
      <c r="AD160" s="1"/>
      <c r="AE160" s="1"/>
      <c r="AF160" s="1"/>
    </row>
    <row r="161" customFormat="false" ht="18.75" hidden="false" customHeight="true" outlineLevel="0" collapsed="false">
      <c r="A161" s="1"/>
      <c r="B161" s="95"/>
      <c r="C161" s="95"/>
      <c r="D161" s="97"/>
      <c r="E161" s="96"/>
      <c r="F161" s="97"/>
      <c r="G161" s="96"/>
      <c r="H161" s="97"/>
      <c r="I161" s="96"/>
      <c r="J161" s="97"/>
      <c r="K161" s="96"/>
      <c r="L161" s="97"/>
      <c r="M161" s="96"/>
      <c r="N161" s="97"/>
      <c r="O161" s="96"/>
      <c r="P161" s="97"/>
      <c r="Q161" s="96"/>
      <c r="R161" s="97"/>
      <c r="S161" s="96"/>
      <c r="T161" s="97"/>
      <c r="U161" s="96"/>
      <c r="V161" s="97"/>
      <c r="W161" s="96"/>
      <c r="X161" s="97"/>
      <c r="Y161" s="96"/>
      <c r="Z161" s="97"/>
      <c r="AA161" s="96"/>
      <c r="AB161" s="98"/>
      <c r="AC161" s="1"/>
      <c r="AD161" s="1"/>
      <c r="AE161" s="1"/>
      <c r="AF161" s="1"/>
    </row>
    <row r="162" customFormat="false" ht="18.75" hidden="false" customHeight="true" outlineLevel="0" collapsed="false">
      <c r="A162" s="1"/>
      <c r="B162" s="95"/>
      <c r="C162" s="95"/>
      <c r="D162" s="97"/>
      <c r="E162" s="96"/>
      <c r="F162" s="97"/>
      <c r="G162" s="96"/>
      <c r="H162" s="97"/>
      <c r="I162" s="96"/>
      <c r="J162" s="97"/>
      <c r="K162" s="96"/>
      <c r="L162" s="97"/>
      <c r="M162" s="96"/>
      <c r="N162" s="97"/>
      <c r="O162" s="96"/>
      <c r="P162" s="97"/>
      <c r="Q162" s="96"/>
      <c r="R162" s="97"/>
      <c r="S162" s="96"/>
      <c r="T162" s="97"/>
      <c r="U162" s="96"/>
      <c r="V162" s="97"/>
      <c r="W162" s="96"/>
      <c r="X162" s="97"/>
      <c r="Y162" s="96"/>
      <c r="Z162" s="97"/>
      <c r="AA162" s="96"/>
      <c r="AB162" s="98"/>
      <c r="AC162" s="1"/>
      <c r="AD162" s="1"/>
      <c r="AE162" s="1"/>
      <c r="AF162" s="1"/>
    </row>
    <row r="163" customFormat="false" ht="18.75" hidden="false" customHeight="true" outlineLevel="0" collapsed="false">
      <c r="A163" s="1"/>
      <c r="B163" s="116" t="s">
        <v>78</v>
      </c>
      <c r="C163" s="103"/>
      <c r="D163" s="105" t="n">
        <f aca="false">SUM(D148:D162)</f>
        <v>0</v>
      </c>
      <c r="E163" s="104"/>
      <c r="F163" s="105" t="n">
        <f aca="false">SUM(F148:F162)</f>
        <v>0</v>
      </c>
      <c r="G163" s="104"/>
      <c r="H163" s="105" t="n">
        <f aca="false">SUM(H148:H162)</f>
        <v>0</v>
      </c>
      <c r="I163" s="104"/>
      <c r="J163" s="105" t="n">
        <f aca="false">SUM(J148:J162)</f>
        <v>0</v>
      </c>
      <c r="K163" s="104"/>
      <c r="L163" s="105" t="n">
        <f aca="false">SUM(L148:L162)</f>
        <v>0</v>
      </c>
      <c r="M163" s="104"/>
      <c r="N163" s="105" t="n">
        <f aca="false">SUM(N148:N162)</f>
        <v>0</v>
      </c>
      <c r="O163" s="104"/>
      <c r="P163" s="105" t="n">
        <f aca="false">SUM(P148:P162)</f>
        <v>0</v>
      </c>
      <c r="Q163" s="104"/>
      <c r="R163" s="105" t="n">
        <f aca="false">SUM(R148:R162)</f>
        <v>0</v>
      </c>
      <c r="S163" s="104"/>
      <c r="T163" s="105" t="n">
        <f aca="false">SUM(T148:T162)</f>
        <v>0</v>
      </c>
      <c r="U163" s="104"/>
      <c r="V163" s="105" t="n">
        <f aca="false">SUM(V148:V162)</f>
        <v>0</v>
      </c>
      <c r="W163" s="104"/>
      <c r="X163" s="105" t="n">
        <f aca="false">SUM(X148:X162)</f>
        <v>0</v>
      </c>
      <c r="Y163" s="104"/>
      <c r="Z163" s="105" t="n">
        <f aca="false">SUM(Z148:Z162)</f>
        <v>0</v>
      </c>
      <c r="AA163" s="96"/>
      <c r="AB163" s="106" t="n">
        <f aca="false">SUM(D148:D162)+SUM(F148:F162)+SUM(H148:H162)+SUM(J148:J162)+SUM(L148:L162)+SUM(N148:N162)+SUM(P148:P162)+SUM(R148:R162)+SUM(T148:T162)+SUM(V148:V162)+SUM(X148:X162)+SUM(Z148:Z162)</f>
        <v>0</v>
      </c>
      <c r="AC163" s="1"/>
      <c r="AD163" s="1"/>
      <c r="AE163" s="1"/>
      <c r="AF163" s="1"/>
    </row>
    <row r="164" customFormat="false" ht="18.75" hidden="false" customHeight="true" outlineLevel="0" collapsed="false">
      <c r="A164" s="1"/>
      <c r="B164" s="107" t="s">
        <v>79</v>
      </c>
      <c r="C164" s="107"/>
      <c r="D164" s="108" t="n">
        <f aca="false">SUMPRODUCT(D148:D162,E148:E162)+SUMPRODUCT(F148:F162,G148:G162)</f>
        <v>0</v>
      </c>
      <c r="E164" s="109"/>
      <c r="F164" s="108"/>
      <c r="G164" s="109"/>
      <c r="H164" s="108" t="n">
        <f aca="false">SUMPRODUCT(H148:H162,I148:I162)+SUMPRODUCT(J148:J162,K148:K162)</f>
        <v>0</v>
      </c>
      <c r="I164" s="109"/>
      <c r="J164" s="108"/>
      <c r="K164" s="109"/>
      <c r="L164" s="108" t="n">
        <f aca="false">SUMPRODUCT(L148:L162,M148:M162)+SUMPRODUCT(N148:N162,O148:O162)</f>
        <v>0</v>
      </c>
      <c r="M164" s="109"/>
      <c r="N164" s="108"/>
      <c r="O164" s="109"/>
      <c r="P164" s="108" t="n">
        <f aca="false">SUMPRODUCT(P148:P162,Q148:Q162)+SUMPRODUCT(R148:R162,S148:S162)</f>
        <v>0</v>
      </c>
      <c r="Q164" s="109"/>
      <c r="R164" s="108"/>
      <c r="S164" s="109"/>
      <c r="T164" s="108" t="n">
        <f aca="false">SUMPRODUCT(T148:T162,U148:U162)+SUMPRODUCT(V148:V162,W148:W162)</f>
        <v>0</v>
      </c>
      <c r="U164" s="109"/>
      <c r="V164" s="108"/>
      <c r="W164" s="109"/>
      <c r="X164" s="108" t="n">
        <f aca="false">SUMPRODUCT(X148:X162,Y148:Y162)+SUMPRODUCT(Z148:Z162,AA148:AA162)</f>
        <v>0</v>
      </c>
      <c r="Y164" s="109"/>
      <c r="Z164" s="108"/>
      <c r="AA164" s="110"/>
      <c r="AB164" s="108" t="n">
        <f aca="false">SUM(D164:Z164)</f>
        <v>0</v>
      </c>
      <c r="AC164" s="1"/>
      <c r="AD164" s="1"/>
      <c r="AE164" s="1"/>
      <c r="AF164" s="1"/>
    </row>
    <row r="165" customFormat="false" ht="18.75" hidden="false" customHeight="true" outlineLevel="0" collapsed="false">
      <c r="A165" s="1"/>
      <c r="B165" s="111"/>
      <c r="C165" s="115"/>
      <c r="D165" s="112"/>
      <c r="E165" s="113"/>
      <c r="F165" s="112"/>
      <c r="G165" s="113"/>
      <c r="H165" s="112"/>
      <c r="I165" s="113"/>
      <c r="J165" s="112"/>
      <c r="K165" s="113"/>
      <c r="L165" s="112"/>
      <c r="M165" s="113"/>
      <c r="N165" s="112"/>
      <c r="O165" s="113"/>
      <c r="P165" s="112"/>
      <c r="Q165" s="113"/>
      <c r="R165" s="112"/>
      <c r="S165" s="113"/>
      <c r="T165" s="112"/>
      <c r="U165" s="113"/>
      <c r="V165" s="112"/>
      <c r="W165" s="113"/>
      <c r="X165" s="112"/>
      <c r="Y165" s="113"/>
      <c r="Z165" s="112"/>
      <c r="AA165" s="113"/>
      <c r="AB165" s="112"/>
      <c r="AC165" s="1"/>
      <c r="AD165" s="1"/>
      <c r="AE165" s="1"/>
      <c r="AF165" s="1"/>
    </row>
    <row r="166" customFormat="false" ht="18.75" hidden="false" customHeight="true" outlineLevel="0" collapsed="false">
      <c r="A166" s="1"/>
      <c r="B166" s="92" t="s">
        <v>29</v>
      </c>
      <c r="C166" s="92" t="s">
        <v>71</v>
      </c>
      <c r="D166" s="93" t="s">
        <v>72</v>
      </c>
      <c r="E166" s="94" t="s">
        <v>73</v>
      </c>
      <c r="F166" s="93" t="s">
        <v>74</v>
      </c>
      <c r="G166" s="94" t="s">
        <v>73</v>
      </c>
      <c r="H166" s="93" t="s">
        <v>75</v>
      </c>
      <c r="I166" s="94" t="s">
        <v>73</v>
      </c>
      <c r="J166" s="93" t="s">
        <v>74</v>
      </c>
      <c r="K166" s="94" t="s">
        <v>73</v>
      </c>
      <c r="L166" s="93" t="s">
        <v>75</v>
      </c>
      <c r="M166" s="94" t="s">
        <v>73</v>
      </c>
      <c r="N166" s="93" t="s">
        <v>74</v>
      </c>
      <c r="O166" s="94" t="s">
        <v>73</v>
      </c>
      <c r="P166" s="93" t="s">
        <v>75</v>
      </c>
      <c r="Q166" s="94" t="s">
        <v>73</v>
      </c>
      <c r="R166" s="93" t="s">
        <v>74</v>
      </c>
      <c r="S166" s="94" t="s">
        <v>73</v>
      </c>
      <c r="T166" s="93" t="s">
        <v>75</v>
      </c>
      <c r="U166" s="94" t="s">
        <v>73</v>
      </c>
      <c r="V166" s="93" t="s">
        <v>74</v>
      </c>
      <c r="W166" s="94" t="s">
        <v>73</v>
      </c>
      <c r="X166" s="93" t="s">
        <v>75</v>
      </c>
      <c r="Y166" s="94" t="s">
        <v>73</v>
      </c>
      <c r="Z166" s="93" t="s">
        <v>74</v>
      </c>
      <c r="AA166" s="94" t="s">
        <v>73</v>
      </c>
      <c r="AB166" s="93" t="s">
        <v>76</v>
      </c>
      <c r="AC166" s="1"/>
      <c r="AD166" s="1"/>
      <c r="AE166" s="1"/>
      <c r="AF166" s="1"/>
    </row>
    <row r="167" customFormat="false" ht="28.5" hidden="false" customHeight="true" outlineLevel="0" collapsed="false">
      <c r="A167" s="1"/>
      <c r="B167" s="92"/>
      <c r="C167" s="92"/>
      <c r="D167" s="93"/>
      <c r="E167" s="94"/>
      <c r="F167" s="93"/>
      <c r="G167" s="94"/>
      <c r="H167" s="93"/>
      <c r="I167" s="94"/>
      <c r="J167" s="93"/>
      <c r="K167" s="94"/>
      <c r="L167" s="93"/>
      <c r="M167" s="94"/>
      <c r="N167" s="93"/>
      <c r="O167" s="94"/>
      <c r="P167" s="93"/>
      <c r="Q167" s="94"/>
      <c r="R167" s="93"/>
      <c r="S167" s="94"/>
      <c r="T167" s="93"/>
      <c r="U167" s="94"/>
      <c r="V167" s="93"/>
      <c r="W167" s="94"/>
      <c r="X167" s="93"/>
      <c r="Y167" s="94"/>
      <c r="Z167" s="93"/>
      <c r="AA167" s="94"/>
      <c r="AB167" s="93"/>
      <c r="AC167" s="1"/>
      <c r="AD167" s="1"/>
      <c r="AE167" s="1"/>
      <c r="AF167" s="1"/>
    </row>
    <row r="168" customFormat="false" ht="18.75" hidden="false" customHeight="true" outlineLevel="0" collapsed="false">
      <c r="A168" s="1"/>
      <c r="B168" s="95" t="s">
        <v>87</v>
      </c>
      <c r="C168" s="96" t="n">
        <v>1</v>
      </c>
      <c r="D168" s="97"/>
      <c r="E168" s="96"/>
      <c r="F168" s="97"/>
      <c r="G168" s="96"/>
      <c r="H168" s="97"/>
      <c r="I168" s="96"/>
      <c r="J168" s="97"/>
      <c r="K168" s="96"/>
      <c r="L168" s="97"/>
      <c r="M168" s="96"/>
      <c r="N168" s="97"/>
      <c r="O168" s="96"/>
      <c r="P168" s="97"/>
      <c r="Q168" s="96"/>
      <c r="R168" s="97"/>
      <c r="S168" s="96"/>
      <c r="T168" s="97"/>
      <c r="U168" s="96"/>
      <c r="V168" s="97"/>
      <c r="W168" s="96"/>
      <c r="X168" s="97"/>
      <c r="Y168" s="96"/>
      <c r="Z168" s="97"/>
      <c r="AA168" s="96"/>
      <c r="AB168" s="98"/>
      <c r="AC168" s="1"/>
      <c r="AD168" s="1"/>
      <c r="AE168" s="1"/>
      <c r="AF168" s="1"/>
    </row>
    <row r="169" customFormat="false" ht="18.75" hidden="false" customHeight="true" outlineLevel="0" collapsed="false">
      <c r="A169" s="1"/>
      <c r="B169" s="95"/>
      <c r="C169" s="95"/>
      <c r="D169" s="97"/>
      <c r="E169" s="96"/>
      <c r="F169" s="97"/>
      <c r="G169" s="96"/>
      <c r="H169" s="97"/>
      <c r="I169" s="96"/>
      <c r="J169" s="97"/>
      <c r="K169" s="96"/>
      <c r="L169" s="97"/>
      <c r="M169" s="96"/>
      <c r="N169" s="97"/>
      <c r="O169" s="96"/>
      <c r="P169" s="97"/>
      <c r="Q169" s="96"/>
      <c r="R169" s="97"/>
      <c r="S169" s="96"/>
      <c r="T169" s="97"/>
      <c r="U169" s="96"/>
      <c r="V169" s="97"/>
      <c r="W169" s="96"/>
      <c r="X169" s="97"/>
      <c r="Y169" s="96"/>
      <c r="Z169" s="97"/>
      <c r="AA169" s="96"/>
      <c r="AB169" s="98"/>
      <c r="AC169" s="1"/>
      <c r="AD169" s="1"/>
      <c r="AE169" s="1"/>
      <c r="AF169" s="1"/>
    </row>
    <row r="170" customFormat="false" ht="18.75" hidden="false" customHeight="true" outlineLevel="0" collapsed="false">
      <c r="A170" s="1"/>
      <c r="B170" s="95"/>
      <c r="C170" s="95"/>
      <c r="D170" s="97"/>
      <c r="E170" s="96"/>
      <c r="F170" s="97"/>
      <c r="G170" s="96"/>
      <c r="H170" s="97"/>
      <c r="I170" s="96"/>
      <c r="J170" s="97"/>
      <c r="K170" s="96"/>
      <c r="L170" s="97"/>
      <c r="M170" s="96"/>
      <c r="N170" s="97"/>
      <c r="O170" s="96"/>
      <c r="P170" s="97"/>
      <c r="Q170" s="96"/>
      <c r="R170" s="97"/>
      <c r="S170" s="96"/>
      <c r="T170" s="97"/>
      <c r="U170" s="96"/>
      <c r="V170" s="97"/>
      <c r="W170" s="96"/>
      <c r="X170" s="97"/>
      <c r="Y170" s="96"/>
      <c r="Z170" s="97"/>
      <c r="AA170" s="96"/>
      <c r="AB170" s="98"/>
      <c r="AC170" s="1"/>
      <c r="AD170" s="1"/>
      <c r="AE170" s="1"/>
      <c r="AF170" s="1"/>
    </row>
    <row r="171" customFormat="false" ht="18.75" hidden="false" customHeight="true" outlineLevel="0" collapsed="false">
      <c r="A171" s="1"/>
      <c r="B171" s="95" t="s">
        <v>87</v>
      </c>
      <c r="C171" s="96" t="n">
        <v>2</v>
      </c>
      <c r="D171" s="97"/>
      <c r="E171" s="96"/>
      <c r="F171" s="97"/>
      <c r="G171" s="96"/>
      <c r="H171" s="97"/>
      <c r="I171" s="96"/>
      <c r="J171" s="97"/>
      <c r="K171" s="96"/>
      <c r="L171" s="97"/>
      <c r="M171" s="96"/>
      <c r="N171" s="97"/>
      <c r="O171" s="96"/>
      <c r="P171" s="97"/>
      <c r="Q171" s="96"/>
      <c r="R171" s="97"/>
      <c r="S171" s="96"/>
      <c r="T171" s="97"/>
      <c r="U171" s="96"/>
      <c r="V171" s="97"/>
      <c r="W171" s="96"/>
      <c r="X171" s="97"/>
      <c r="Y171" s="96"/>
      <c r="Z171" s="97"/>
      <c r="AA171" s="96"/>
      <c r="AB171" s="98"/>
      <c r="AC171" s="1"/>
      <c r="AD171" s="1"/>
      <c r="AE171" s="1"/>
      <c r="AF171" s="1"/>
    </row>
    <row r="172" customFormat="false" ht="18.75" hidden="false" customHeight="true" outlineLevel="0" collapsed="false">
      <c r="A172" s="1"/>
      <c r="B172" s="95"/>
      <c r="C172" s="95"/>
      <c r="D172" s="97"/>
      <c r="E172" s="96"/>
      <c r="F172" s="97"/>
      <c r="G172" s="96"/>
      <c r="H172" s="97"/>
      <c r="I172" s="96"/>
      <c r="J172" s="97"/>
      <c r="K172" s="96"/>
      <c r="L172" s="97"/>
      <c r="M172" s="96"/>
      <c r="N172" s="97"/>
      <c r="O172" s="96"/>
      <c r="P172" s="97"/>
      <c r="Q172" s="96"/>
      <c r="R172" s="97"/>
      <c r="S172" s="96"/>
      <c r="T172" s="97"/>
      <c r="U172" s="96"/>
      <c r="V172" s="97"/>
      <c r="W172" s="96"/>
      <c r="X172" s="97"/>
      <c r="Y172" s="96"/>
      <c r="Z172" s="97"/>
      <c r="AA172" s="96"/>
      <c r="AB172" s="98"/>
      <c r="AC172" s="1"/>
      <c r="AD172" s="1"/>
      <c r="AE172" s="1"/>
      <c r="AF172" s="1"/>
    </row>
    <row r="173" customFormat="false" ht="18.75" hidden="false" customHeight="true" outlineLevel="0" collapsed="false">
      <c r="A173" s="1"/>
      <c r="B173" s="95"/>
      <c r="C173" s="95"/>
      <c r="D173" s="97"/>
      <c r="E173" s="96"/>
      <c r="F173" s="97"/>
      <c r="G173" s="96"/>
      <c r="H173" s="97"/>
      <c r="I173" s="96"/>
      <c r="J173" s="97"/>
      <c r="K173" s="96"/>
      <c r="L173" s="97"/>
      <c r="M173" s="96"/>
      <c r="N173" s="97"/>
      <c r="O173" s="96"/>
      <c r="P173" s="97"/>
      <c r="Q173" s="96"/>
      <c r="R173" s="97"/>
      <c r="S173" s="96"/>
      <c r="T173" s="97"/>
      <c r="U173" s="96"/>
      <c r="V173" s="97"/>
      <c r="W173" s="96"/>
      <c r="X173" s="97"/>
      <c r="Y173" s="96"/>
      <c r="Z173" s="97"/>
      <c r="AA173" s="96"/>
      <c r="AB173" s="98"/>
      <c r="AC173" s="1"/>
      <c r="AD173" s="1"/>
      <c r="AE173" s="1"/>
      <c r="AF173" s="1"/>
    </row>
    <row r="174" customFormat="false" ht="18.75" hidden="false" customHeight="true" outlineLevel="0" collapsed="false">
      <c r="A174" s="1"/>
      <c r="B174" s="100" t="n">
        <v>45536</v>
      </c>
      <c r="C174" s="96" t="n">
        <v>3</v>
      </c>
      <c r="D174" s="97"/>
      <c r="E174" s="96"/>
      <c r="F174" s="97"/>
      <c r="G174" s="96"/>
      <c r="H174" s="97"/>
      <c r="I174" s="96"/>
      <c r="J174" s="97"/>
      <c r="K174" s="96"/>
      <c r="L174" s="97"/>
      <c r="M174" s="96"/>
      <c r="N174" s="97"/>
      <c r="O174" s="96"/>
      <c r="P174" s="97"/>
      <c r="Q174" s="96"/>
      <c r="R174" s="97"/>
      <c r="S174" s="96"/>
      <c r="T174" s="97"/>
      <c r="U174" s="96"/>
      <c r="V174" s="97"/>
      <c r="W174" s="96"/>
      <c r="X174" s="97"/>
      <c r="Y174" s="96"/>
      <c r="Z174" s="97"/>
      <c r="AA174" s="96"/>
      <c r="AB174" s="98"/>
      <c r="AC174" s="1"/>
      <c r="AD174" s="1"/>
      <c r="AE174" s="1"/>
      <c r="AF174" s="1"/>
    </row>
    <row r="175" customFormat="false" ht="18.75" hidden="false" customHeight="true" outlineLevel="0" collapsed="false">
      <c r="A175" s="1"/>
      <c r="B175" s="100"/>
      <c r="C175" s="100"/>
      <c r="D175" s="97"/>
      <c r="E175" s="96"/>
      <c r="F175" s="97"/>
      <c r="G175" s="96"/>
      <c r="H175" s="97"/>
      <c r="I175" s="96"/>
      <c r="J175" s="97"/>
      <c r="K175" s="96"/>
      <c r="L175" s="97"/>
      <c r="M175" s="96"/>
      <c r="N175" s="97"/>
      <c r="O175" s="96"/>
      <c r="P175" s="97"/>
      <c r="Q175" s="96"/>
      <c r="R175" s="97"/>
      <c r="S175" s="96"/>
      <c r="T175" s="97"/>
      <c r="U175" s="96"/>
      <c r="V175" s="97"/>
      <c r="W175" s="96"/>
      <c r="X175" s="97"/>
      <c r="Y175" s="96"/>
      <c r="Z175" s="97"/>
      <c r="AA175" s="96"/>
      <c r="AB175" s="98"/>
      <c r="AC175" s="1"/>
      <c r="AD175" s="1"/>
      <c r="AE175" s="1"/>
      <c r="AF175" s="1"/>
    </row>
    <row r="176" customFormat="false" ht="18.75" hidden="false" customHeight="true" outlineLevel="0" collapsed="false">
      <c r="A176" s="1"/>
      <c r="B176" s="100"/>
      <c r="C176" s="100"/>
      <c r="D176" s="97"/>
      <c r="E176" s="96"/>
      <c r="F176" s="97"/>
      <c r="G176" s="96"/>
      <c r="H176" s="97"/>
      <c r="I176" s="96"/>
      <c r="J176" s="97"/>
      <c r="K176" s="96"/>
      <c r="L176" s="97"/>
      <c r="M176" s="96"/>
      <c r="N176" s="97"/>
      <c r="O176" s="96"/>
      <c r="P176" s="97"/>
      <c r="Q176" s="96"/>
      <c r="R176" s="97"/>
      <c r="S176" s="96"/>
      <c r="T176" s="97"/>
      <c r="U176" s="96"/>
      <c r="V176" s="97"/>
      <c r="W176" s="96"/>
      <c r="X176" s="97"/>
      <c r="Y176" s="96"/>
      <c r="Z176" s="97"/>
      <c r="AA176" s="96"/>
      <c r="AB176" s="98"/>
      <c r="AC176" s="1"/>
      <c r="AD176" s="1"/>
      <c r="AE176" s="1"/>
      <c r="AF176" s="1"/>
    </row>
    <row r="177" customFormat="false" ht="18.75" hidden="false" customHeight="true" outlineLevel="0" collapsed="false">
      <c r="A177" s="1"/>
      <c r="B177" s="100" t="n">
        <v>45536</v>
      </c>
      <c r="C177" s="101" t="n">
        <v>4</v>
      </c>
      <c r="D177" s="97"/>
      <c r="E177" s="96"/>
      <c r="F177" s="97"/>
      <c r="G177" s="96"/>
      <c r="H177" s="97"/>
      <c r="I177" s="96"/>
      <c r="J177" s="97"/>
      <c r="K177" s="96"/>
      <c r="L177" s="97"/>
      <c r="M177" s="96"/>
      <c r="N177" s="97"/>
      <c r="O177" s="96"/>
      <c r="P177" s="97"/>
      <c r="Q177" s="96"/>
      <c r="R177" s="97"/>
      <c r="S177" s="96"/>
      <c r="T177" s="97"/>
      <c r="U177" s="96"/>
      <c r="V177" s="97"/>
      <c r="W177" s="96"/>
      <c r="X177" s="97"/>
      <c r="Y177" s="96"/>
      <c r="Z177" s="97"/>
      <c r="AA177" s="96"/>
      <c r="AB177" s="98"/>
      <c r="AC177" s="1"/>
      <c r="AD177" s="1"/>
      <c r="AE177" s="1"/>
      <c r="AF177" s="1"/>
    </row>
    <row r="178" customFormat="false" ht="18.75" hidden="false" customHeight="true" outlineLevel="0" collapsed="false">
      <c r="A178" s="1"/>
      <c r="B178" s="100"/>
      <c r="C178" s="100"/>
      <c r="D178" s="97"/>
      <c r="E178" s="96"/>
      <c r="F178" s="97"/>
      <c r="G178" s="96"/>
      <c r="H178" s="97"/>
      <c r="I178" s="96"/>
      <c r="J178" s="97"/>
      <c r="K178" s="96"/>
      <c r="L178" s="97"/>
      <c r="M178" s="96"/>
      <c r="N178" s="97"/>
      <c r="O178" s="96"/>
      <c r="P178" s="97"/>
      <c r="Q178" s="96"/>
      <c r="R178" s="97"/>
      <c r="S178" s="96"/>
      <c r="T178" s="97"/>
      <c r="U178" s="96"/>
      <c r="V178" s="97"/>
      <c r="W178" s="96"/>
      <c r="X178" s="97"/>
      <c r="Y178" s="96"/>
      <c r="Z178" s="97"/>
      <c r="AA178" s="96"/>
      <c r="AB178" s="98"/>
      <c r="AC178" s="1"/>
      <c r="AD178" s="1"/>
      <c r="AE178" s="1"/>
      <c r="AF178" s="1"/>
    </row>
    <row r="179" customFormat="false" ht="18.75" hidden="false" customHeight="true" outlineLevel="0" collapsed="false">
      <c r="A179" s="1"/>
      <c r="B179" s="100"/>
      <c r="C179" s="100"/>
      <c r="D179" s="97"/>
      <c r="E179" s="96"/>
      <c r="F179" s="97"/>
      <c r="G179" s="96"/>
      <c r="H179" s="97"/>
      <c r="I179" s="96"/>
      <c r="J179" s="97"/>
      <c r="K179" s="96"/>
      <c r="L179" s="97"/>
      <c r="M179" s="96"/>
      <c r="N179" s="97"/>
      <c r="O179" s="96"/>
      <c r="P179" s="97"/>
      <c r="Q179" s="96"/>
      <c r="R179" s="97"/>
      <c r="S179" s="96"/>
      <c r="T179" s="97"/>
      <c r="U179" s="96"/>
      <c r="V179" s="97"/>
      <c r="W179" s="96"/>
      <c r="X179" s="97"/>
      <c r="Y179" s="96"/>
      <c r="Z179" s="97"/>
      <c r="AA179" s="96"/>
      <c r="AB179" s="98"/>
      <c r="AC179" s="1"/>
      <c r="AD179" s="1"/>
      <c r="AE179" s="1"/>
      <c r="AF179" s="1"/>
    </row>
    <row r="180" customFormat="false" ht="18.75" hidden="false" customHeight="true" outlineLevel="0" collapsed="false">
      <c r="A180" s="1"/>
      <c r="B180" s="100" t="n">
        <v>45536</v>
      </c>
      <c r="C180" s="96" t="n">
        <v>5</v>
      </c>
      <c r="D180" s="97"/>
      <c r="E180" s="96"/>
      <c r="F180" s="97"/>
      <c r="G180" s="96"/>
      <c r="H180" s="97"/>
      <c r="I180" s="96"/>
      <c r="J180" s="97"/>
      <c r="K180" s="96"/>
      <c r="L180" s="97"/>
      <c r="M180" s="96"/>
      <c r="N180" s="97"/>
      <c r="O180" s="96"/>
      <c r="P180" s="97"/>
      <c r="Q180" s="96"/>
      <c r="R180" s="97"/>
      <c r="S180" s="96"/>
      <c r="T180" s="97"/>
      <c r="U180" s="96"/>
      <c r="V180" s="97"/>
      <c r="W180" s="96"/>
      <c r="X180" s="97"/>
      <c r="Y180" s="96"/>
      <c r="Z180" s="97"/>
      <c r="AA180" s="96"/>
      <c r="AB180" s="98"/>
      <c r="AC180" s="1"/>
      <c r="AD180" s="1"/>
      <c r="AE180" s="1"/>
      <c r="AF180" s="1"/>
    </row>
    <row r="181" customFormat="false" ht="18.75" hidden="false" customHeight="true" outlineLevel="0" collapsed="false">
      <c r="A181" s="1"/>
      <c r="B181" s="100"/>
      <c r="C181" s="100"/>
      <c r="D181" s="97"/>
      <c r="E181" s="96"/>
      <c r="F181" s="97"/>
      <c r="G181" s="96"/>
      <c r="H181" s="97"/>
      <c r="I181" s="96"/>
      <c r="J181" s="97"/>
      <c r="K181" s="96"/>
      <c r="L181" s="97"/>
      <c r="M181" s="96"/>
      <c r="N181" s="97"/>
      <c r="O181" s="96"/>
      <c r="P181" s="97"/>
      <c r="Q181" s="96"/>
      <c r="R181" s="97"/>
      <c r="S181" s="96"/>
      <c r="T181" s="97"/>
      <c r="U181" s="96"/>
      <c r="V181" s="97"/>
      <c r="W181" s="96"/>
      <c r="X181" s="97"/>
      <c r="Y181" s="96"/>
      <c r="Z181" s="97"/>
      <c r="AA181" s="96"/>
      <c r="AB181" s="98"/>
      <c r="AC181" s="1"/>
      <c r="AD181" s="1"/>
      <c r="AE181" s="1"/>
      <c r="AF181" s="1"/>
    </row>
    <row r="182" customFormat="false" ht="18.75" hidden="false" customHeight="true" outlineLevel="0" collapsed="false">
      <c r="A182" s="1"/>
      <c r="B182" s="100"/>
      <c r="C182" s="100"/>
      <c r="D182" s="97"/>
      <c r="E182" s="96"/>
      <c r="F182" s="97"/>
      <c r="G182" s="96"/>
      <c r="H182" s="97"/>
      <c r="I182" s="96"/>
      <c r="J182" s="97"/>
      <c r="K182" s="96"/>
      <c r="L182" s="97"/>
      <c r="M182" s="96"/>
      <c r="N182" s="97"/>
      <c r="O182" s="96"/>
      <c r="P182" s="97"/>
      <c r="Q182" s="96"/>
      <c r="R182" s="97"/>
      <c r="S182" s="96"/>
      <c r="T182" s="97"/>
      <c r="U182" s="96"/>
      <c r="V182" s="97"/>
      <c r="W182" s="96"/>
      <c r="X182" s="97"/>
      <c r="Y182" s="96"/>
      <c r="Z182" s="97"/>
      <c r="AA182" s="96"/>
      <c r="AB182" s="98"/>
      <c r="AC182" s="1"/>
      <c r="AD182" s="1"/>
      <c r="AE182" s="1"/>
      <c r="AF182" s="1"/>
    </row>
    <row r="183" customFormat="false" ht="18.75" hidden="false" customHeight="true" outlineLevel="0" collapsed="false">
      <c r="A183" s="1"/>
      <c r="B183" s="116" t="s">
        <v>78</v>
      </c>
      <c r="C183" s="103"/>
      <c r="D183" s="105" t="n">
        <f aca="false">SUM(D168:D182)</f>
        <v>0</v>
      </c>
      <c r="E183" s="104"/>
      <c r="F183" s="105" t="n">
        <f aca="false">SUM(F168:F182)</f>
        <v>0</v>
      </c>
      <c r="G183" s="104"/>
      <c r="H183" s="105" t="n">
        <f aca="false">SUM(H168:H182)</f>
        <v>0</v>
      </c>
      <c r="I183" s="104"/>
      <c r="J183" s="105" t="n">
        <f aca="false">SUM(J168:J182)</f>
        <v>0</v>
      </c>
      <c r="K183" s="104"/>
      <c r="L183" s="105" t="n">
        <f aca="false">SUM(L168:L182)</f>
        <v>0</v>
      </c>
      <c r="M183" s="104"/>
      <c r="N183" s="105" t="n">
        <f aca="false">SUM(N168:N182)</f>
        <v>0</v>
      </c>
      <c r="O183" s="104"/>
      <c r="P183" s="105" t="n">
        <f aca="false">SUM(P168:P182)</f>
        <v>0</v>
      </c>
      <c r="Q183" s="104"/>
      <c r="R183" s="105" t="n">
        <f aca="false">SUM(R168:R182)</f>
        <v>0</v>
      </c>
      <c r="S183" s="104"/>
      <c r="T183" s="105" t="n">
        <f aca="false">SUM(T168:T182)</f>
        <v>0</v>
      </c>
      <c r="U183" s="104"/>
      <c r="V183" s="105" t="n">
        <f aca="false">SUM(V168:V182)</f>
        <v>0</v>
      </c>
      <c r="W183" s="104"/>
      <c r="X183" s="105" t="n">
        <f aca="false">SUM(X168:X182)</f>
        <v>0</v>
      </c>
      <c r="Y183" s="104"/>
      <c r="Z183" s="105" t="n">
        <f aca="false">SUM(Z168:Z182)</f>
        <v>0</v>
      </c>
      <c r="AA183" s="96"/>
      <c r="AB183" s="106" t="n">
        <f aca="false">SUM(D168:D182)+SUM(F168:F182)+SUM(H168:H182)+SUM(J168:J182)+SUM(L168:L182)+SUM(N168:N182)+SUM(P168:P182)+SUM(R168:R182)+SUM(T168:T182)+SUM(V168:V182)+SUM(X168:X182)+SUM(Z168:Z182)</f>
        <v>0</v>
      </c>
      <c r="AC183" s="1"/>
      <c r="AD183" s="1"/>
      <c r="AE183" s="1"/>
      <c r="AF183" s="1"/>
    </row>
    <row r="184" customFormat="false" ht="18.75" hidden="false" customHeight="true" outlineLevel="0" collapsed="false">
      <c r="A184" s="1"/>
      <c r="B184" s="107" t="s">
        <v>79</v>
      </c>
      <c r="C184" s="107"/>
      <c r="D184" s="108" t="n">
        <f aca="false">SUMPRODUCT(D168:D182,E168:E182)+SUMPRODUCT(F168:F182,G168:G182)</f>
        <v>0</v>
      </c>
      <c r="E184" s="109"/>
      <c r="F184" s="108"/>
      <c r="G184" s="109"/>
      <c r="H184" s="108" t="n">
        <f aca="false">SUMPRODUCT(H168:H182,I168:I182)+SUMPRODUCT(J168:J182,K168:K182)</f>
        <v>0</v>
      </c>
      <c r="I184" s="109"/>
      <c r="J184" s="108"/>
      <c r="K184" s="109"/>
      <c r="L184" s="108" t="n">
        <f aca="false">SUMPRODUCT(L168:L182,M168:M182)+SUMPRODUCT(N168:N182,O168:O182)</f>
        <v>0</v>
      </c>
      <c r="M184" s="109"/>
      <c r="N184" s="108"/>
      <c r="O184" s="109"/>
      <c r="P184" s="108" t="n">
        <f aca="false">SUMPRODUCT(P168:P182,Q168:Q182)+SUMPRODUCT(R168:R182,S168:S182)</f>
        <v>0</v>
      </c>
      <c r="Q184" s="109"/>
      <c r="R184" s="108"/>
      <c r="S184" s="109"/>
      <c r="T184" s="108" t="n">
        <f aca="false">SUMPRODUCT(T168:T182,U168:U182)+SUMPRODUCT(V168:V182,W168:W182)</f>
        <v>0</v>
      </c>
      <c r="U184" s="109"/>
      <c r="V184" s="108"/>
      <c r="W184" s="109"/>
      <c r="X184" s="108" t="n">
        <f aca="false">SUMPRODUCT(X168:X182,Y168:Y182)+SUMPRODUCT(Z168:Z182,AA168:AA182)</f>
        <v>0</v>
      </c>
      <c r="Y184" s="109"/>
      <c r="Z184" s="108"/>
      <c r="AA184" s="110"/>
      <c r="AB184" s="108" t="n">
        <f aca="false">SUM(D184:Z184)</f>
        <v>0</v>
      </c>
      <c r="AC184" s="1"/>
      <c r="AD184" s="1"/>
      <c r="AE184" s="1"/>
      <c r="AF184" s="1"/>
    </row>
    <row r="185" customFormat="false" ht="18.75" hidden="false" customHeight="true" outlineLevel="0" collapsed="false">
      <c r="A185" s="1"/>
      <c r="B185" s="111"/>
      <c r="C185" s="111"/>
      <c r="D185" s="112"/>
      <c r="E185" s="113"/>
      <c r="F185" s="112"/>
      <c r="G185" s="113"/>
      <c r="H185" s="112"/>
      <c r="I185" s="113"/>
      <c r="J185" s="112"/>
      <c r="K185" s="113"/>
      <c r="L185" s="112"/>
      <c r="M185" s="113"/>
      <c r="N185" s="112"/>
      <c r="O185" s="113"/>
      <c r="P185" s="112"/>
      <c r="Q185" s="113"/>
      <c r="R185" s="112"/>
      <c r="S185" s="113"/>
      <c r="T185" s="112"/>
      <c r="U185" s="113"/>
      <c r="V185" s="112"/>
      <c r="W185" s="113"/>
      <c r="X185" s="112"/>
      <c r="Y185" s="113"/>
      <c r="Z185" s="112"/>
      <c r="AA185" s="113"/>
      <c r="AB185" s="112"/>
      <c r="AC185" s="1"/>
      <c r="AD185" s="1"/>
      <c r="AE185" s="1"/>
      <c r="AF185" s="1"/>
    </row>
    <row r="186" customFormat="false" ht="18.75" hidden="false" customHeight="true" outlineLevel="0" collapsed="false">
      <c r="A186" s="1"/>
      <c r="B186" s="92" t="s">
        <v>29</v>
      </c>
      <c r="C186" s="92" t="s">
        <v>71</v>
      </c>
      <c r="D186" s="93" t="s">
        <v>72</v>
      </c>
      <c r="E186" s="94" t="s">
        <v>73</v>
      </c>
      <c r="F186" s="93" t="s">
        <v>74</v>
      </c>
      <c r="G186" s="94" t="s">
        <v>73</v>
      </c>
      <c r="H186" s="93" t="s">
        <v>75</v>
      </c>
      <c r="I186" s="94" t="s">
        <v>73</v>
      </c>
      <c r="J186" s="93" t="s">
        <v>74</v>
      </c>
      <c r="K186" s="94" t="s">
        <v>73</v>
      </c>
      <c r="L186" s="93" t="s">
        <v>75</v>
      </c>
      <c r="M186" s="94" t="s">
        <v>73</v>
      </c>
      <c r="N186" s="93" t="s">
        <v>74</v>
      </c>
      <c r="O186" s="94" t="s">
        <v>73</v>
      </c>
      <c r="P186" s="93" t="s">
        <v>75</v>
      </c>
      <c r="Q186" s="94" t="s">
        <v>73</v>
      </c>
      <c r="R186" s="93" t="s">
        <v>74</v>
      </c>
      <c r="S186" s="94" t="s">
        <v>73</v>
      </c>
      <c r="T186" s="93" t="s">
        <v>75</v>
      </c>
      <c r="U186" s="94" t="s">
        <v>73</v>
      </c>
      <c r="V186" s="93" t="s">
        <v>74</v>
      </c>
      <c r="W186" s="94" t="s">
        <v>73</v>
      </c>
      <c r="X186" s="93" t="s">
        <v>75</v>
      </c>
      <c r="Y186" s="94" t="s">
        <v>73</v>
      </c>
      <c r="Z186" s="93" t="s">
        <v>74</v>
      </c>
      <c r="AA186" s="94" t="s">
        <v>73</v>
      </c>
      <c r="AB186" s="93" t="s">
        <v>76</v>
      </c>
      <c r="AC186" s="1"/>
      <c r="AD186" s="1"/>
      <c r="AE186" s="1"/>
      <c r="AF186" s="1"/>
    </row>
    <row r="187" customFormat="false" ht="30" hidden="false" customHeight="true" outlineLevel="0" collapsed="false">
      <c r="A187" s="1"/>
      <c r="B187" s="92"/>
      <c r="C187" s="92"/>
      <c r="D187" s="93"/>
      <c r="E187" s="94"/>
      <c r="F187" s="93"/>
      <c r="G187" s="94"/>
      <c r="H187" s="93"/>
      <c r="I187" s="94"/>
      <c r="J187" s="93"/>
      <c r="K187" s="94"/>
      <c r="L187" s="93"/>
      <c r="M187" s="94"/>
      <c r="N187" s="93"/>
      <c r="O187" s="94"/>
      <c r="P187" s="93"/>
      <c r="Q187" s="94"/>
      <c r="R187" s="93"/>
      <c r="S187" s="94"/>
      <c r="T187" s="93"/>
      <c r="U187" s="94"/>
      <c r="V187" s="93"/>
      <c r="W187" s="94"/>
      <c r="X187" s="93"/>
      <c r="Y187" s="94"/>
      <c r="Z187" s="93"/>
      <c r="AA187" s="94"/>
      <c r="AB187" s="93"/>
      <c r="AC187" s="1"/>
      <c r="AD187" s="1"/>
      <c r="AE187" s="1"/>
      <c r="AF187" s="1"/>
    </row>
    <row r="188" customFormat="false" ht="18.75" hidden="false" customHeight="true" outlineLevel="0" collapsed="false">
      <c r="A188" s="1"/>
      <c r="B188" s="100" t="n">
        <v>45566</v>
      </c>
      <c r="C188" s="96" t="n">
        <v>1</v>
      </c>
      <c r="D188" s="97"/>
      <c r="E188" s="96"/>
      <c r="F188" s="97"/>
      <c r="G188" s="96"/>
      <c r="H188" s="97"/>
      <c r="I188" s="96"/>
      <c r="J188" s="97"/>
      <c r="K188" s="96"/>
      <c r="L188" s="97"/>
      <c r="M188" s="96"/>
      <c r="N188" s="97"/>
      <c r="O188" s="96"/>
      <c r="P188" s="97"/>
      <c r="Q188" s="96"/>
      <c r="R188" s="97"/>
      <c r="S188" s="96"/>
      <c r="T188" s="97"/>
      <c r="U188" s="96"/>
      <c r="V188" s="97"/>
      <c r="W188" s="96"/>
      <c r="X188" s="97"/>
      <c r="Y188" s="96"/>
      <c r="Z188" s="97"/>
      <c r="AA188" s="96"/>
      <c r="AB188" s="98"/>
      <c r="AC188" s="1"/>
      <c r="AD188" s="1"/>
      <c r="AE188" s="1"/>
      <c r="AF188" s="1"/>
    </row>
    <row r="189" customFormat="false" ht="18.75" hidden="false" customHeight="true" outlineLevel="0" collapsed="false">
      <c r="A189" s="1"/>
      <c r="B189" s="100"/>
      <c r="C189" s="100"/>
      <c r="D189" s="97"/>
      <c r="E189" s="96"/>
      <c r="F189" s="97"/>
      <c r="G189" s="96"/>
      <c r="H189" s="97"/>
      <c r="I189" s="96"/>
      <c r="J189" s="97"/>
      <c r="K189" s="96"/>
      <c r="L189" s="97"/>
      <c r="M189" s="96"/>
      <c r="N189" s="97"/>
      <c r="O189" s="96"/>
      <c r="P189" s="97"/>
      <c r="Q189" s="96"/>
      <c r="R189" s="97"/>
      <c r="S189" s="96"/>
      <c r="T189" s="97"/>
      <c r="U189" s="96"/>
      <c r="V189" s="97"/>
      <c r="W189" s="96"/>
      <c r="X189" s="97"/>
      <c r="Y189" s="96"/>
      <c r="Z189" s="97"/>
      <c r="AA189" s="96"/>
      <c r="AB189" s="98"/>
      <c r="AC189" s="1"/>
      <c r="AD189" s="1"/>
      <c r="AE189" s="1"/>
      <c r="AF189" s="1"/>
    </row>
    <row r="190" customFormat="false" ht="18.75" hidden="false" customHeight="true" outlineLevel="0" collapsed="false">
      <c r="A190" s="1"/>
      <c r="B190" s="100"/>
      <c r="C190" s="100"/>
      <c r="D190" s="97"/>
      <c r="E190" s="96"/>
      <c r="F190" s="97"/>
      <c r="G190" s="96"/>
      <c r="H190" s="97"/>
      <c r="I190" s="96"/>
      <c r="J190" s="97"/>
      <c r="K190" s="96"/>
      <c r="L190" s="97"/>
      <c r="M190" s="96"/>
      <c r="N190" s="97"/>
      <c r="O190" s="96"/>
      <c r="P190" s="97"/>
      <c r="Q190" s="96"/>
      <c r="R190" s="97"/>
      <c r="S190" s="96"/>
      <c r="T190" s="97"/>
      <c r="U190" s="96"/>
      <c r="V190" s="97"/>
      <c r="W190" s="96"/>
      <c r="X190" s="97"/>
      <c r="Y190" s="96"/>
      <c r="Z190" s="97"/>
      <c r="AA190" s="96"/>
      <c r="AB190" s="98"/>
      <c r="AC190" s="1"/>
      <c r="AD190" s="1"/>
      <c r="AE190" s="1"/>
      <c r="AF190" s="1"/>
    </row>
    <row r="191" customFormat="false" ht="18.75" hidden="false" customHeight="true" outlineLevel="0" collapsed="false">
      <c r="A191" s="1"/>
      <c r="B191" s="100" t="n">
        <v>45566</v>
      </c>
      <c r="C191" s="96" t="n">
        <v>2</v>
      </c>
      <c r="D191" s="97"/>
      <c r="E191" s="96"/>
      <c r="F191" s="97"/>
      <c r="G191" s="96"/>
      <c r="H191" s="97"/>
      <c r="I191" s="96"/>
      <c r="J191" s="97"/>
      <c r="K191" s="96"/>
      <c r="L191" s="97"/>
      <c r="M191" s="96"/>
      <c r="N191" s="97"/>
      <c r="O191" s="96"/>
      <c r="P191" s="97"/>
      <c r="Q191" s="96"/>
      <c r="R191" s="97"/>
      <c r="S191" s="96"/>
      <c r="T191" s="97"/>
      <c r="U191" s="96"/>
      <c r="V191" s="97"/>
      <c r="W191" s="96"/>
      <c r="X191" s="97"/>
      <c r="Y191" s="96"/>
      <c r="Z191" s="97"/>
      <c r="AA191" s="96"/>
      <c r="AB191" s="98"/>
      <c r="AC191" s="1"/>
      <c r="AD191" s="1"/>
      <c r="AE191" s="1"/>
      <c r="AF191" s="1"/>
    </row>
    <row r="192" customFormat="false" ht="18.75" hidden="false" customHeight="true" outlineLevel="0" collapsed="false">
      <c r="A192" s="1"/>
      <c r="B192" s="100"/>
      <c r="C192" s="100"/>
      <c r="D192" s="97"/>
      <c r="E192" s="96"/>
      <c r="F192" s="97"/>
      <c r="G192" s="96"/>
      <c r="H192" s="97"/>
      <c r="I192" s="96"/>
      <c r="J192" s="97"/>
      <c r="K192" s="96"/>
      <c r="L192" s="97"/>
      <c r="M192" s="96"/>
      <c r="N192" s="97"/>
      <c r="O192" s="96"/>
      <c r="P192" s="97"/>
      <c r="Q192" s="96"/>
      <c r="R192" s="97"/>
      <c r="S192" s="96"/>
      <c r="T192" s="97"/>
      <c r="U192" s="96"/>
      <c r="V192" s="97"/>
      <c r="W192" s="96"/>
      <c r="X192" s="97"/>
      <c r="Y192" s="96"/>
      <c r="Z192" s="97"/>
      <c r="AA192" s="96"/>
      <c r="AB192" s="98"/>
      <c r="AC192" s="1"/>
      <c r="AD192" s="1"/>
      <c r="AE192" s="1"/>
      <c r="AF192" s="1"/>
    </row>
    <row r="193" customFormat="false" ht="18.75" hidden="false" customHeight="true" outlineLevel="0" collapsed="false">
      <c r="A193" s="1"/>
      <c r="B193" s="100"/>
      <c r="C193" s="100"/>
      <c r="D193" s="97"/>
      <c r="E193" s="96"/>
      <c r="F193" s="97"/>
      <c r="G193" s="96"/>
      <c r="H193" s="97"/>
      <c r="I193" s="96"/>
      <c r="J193" s="97"/>
      <c r="K193" s="96"/>
      <c r="L193" s="97"/>
      <c r="M193" s="96"/>
      <c r="N193" s="97"/>
      <c r="O193" s="96"/>
      <c r="P193" s="97"/>
      <c r="Q193" s="96"/>
      <c r="R193" s="97"/>
      <c r="S193" s="96"/>
      <c r="T193" s="97"/>
      <c r="U193" s="96"/>
      <c r="V193" s="97"/>
      <c r="W193" s="96"/>
      <c r="X193" s="97"/>
      <c r="Y193" s="96"/>
      <c r="Z193" s="97"/>
      <c r="AA193" s="96"/>
      <c r="AB193" s="98"/>
      <c r="AC193" s="1"/>
      <c r="AD193" s="1"/>
      <c r="AE193" s="1"/>
      <c r="AF193" s="1"/>
    </row>
    <row r="194" customFormat="false" ht="18.75" hidden="false" customHeight="true" outlineLevel="0" collapsed="false">
      <c r="A194" s="1"/>
      <c r="B194" s="100" t="n">
        <v>45566</v>
      </c>
      <c r="C194" s="96" t="n">
        <v>3</v>
      </c>
      <c r="D194" s="97"/>
      <c r="E194" s="96"/>
      <c r="F194" s="97"/>
      <c r="G194" s="96"/>
      <c r="H194" s="97"/>
      <c r="I194" s="96"/>
      <c r="J194" s="97"/>
      <c r="K194" s="96"/>
      <c r="L194" s="97"/>
      <c r="M194" s="96"/>
      <c r="N194" s="97"/>
      <c r="O194" s="96"/>
      <c r="P194" s="97"/>
      <c r="Q194" s="96"/>
      <c r="R194" s="97"/>
      <c r="S194" s="96"/>
      <c r="T194" s="97"/>
      <c r="U194" s="96"/>
      <c r="V194" s="97"/>
      <c r="W194" s="96"/>
      <c r="X194" s="97"/>
      <c r="Y194" s="96"/>
      <c r="Z194" s="97"/>
      <c r="AA194" s="96"/>
      <c r="AB194" s="98"/>
      <c r="AC194" s="1"/>
      <c r="AD194" s="1"/>
      <c r="AE194" s="1"/>
      <c r="AF194" s="1"/>
    </row>
    <row r="195" customFormat="false" ht="18.75" hidden="false" customHeight="true" outlineLevel="0" collapsed="false">
      <c r="A195" s="1"/>
      <c r="B195" s="100"/>
      <c r="C195" s="100"/>
      <c r="D195" s="97"/>
      <c r="E195" s="96"/>
      <c r="F195" s="97"/>
      <c r="G195" s="96"/>
      <c r="H195" s="97"/>
      <c r="I195" s="96"/>
      <c r="J195" s="97"/>
      <c r="K195" s="96"/>
      <c r="L195" s="97"/>
      <c r="M195" s="96"/>
      <c r="N195" s="97"/>
      <c r="O195" s="96"/>
      <c r="P195" s="97"/>
      <c r="Q195" s="96"/>
      <c r="R195" s="97"/>
      <c r="S195" s="96"/>
      <c r="T195" s="97"/>
      <c r="U195" s="96"/>
      <c r="V195" s="97"/>
      <c r="W195" s="96"/>
      <c r="X195" s="97"/>
      <c r="Y195" s="96"/>
      <c r="Z195" s="97"/>
      <c r="AA195" s="96"/>
      <c r="AB195" s="98"/>
      <c r="AC195" s="1"/>
      <c r="AD195" s="1"/>
      <c r="AE195" s="1"/>
      <c r="AF195" s="1"/>
    </row>
    <row r="196" customFormat="false" ht="18.75" hidden="false" customHeight="true" outlineLevel="0" collapsed="false">
      <c r="A196" s="1"/>
      <c r="B196" s="100"/>
      <c r="C196" s="100"/>
      <c r="D196" s="97"/>
      <c r="E196" s="96"/>
      <c r="F196" s="97"/>
      <c r="G196" s="96"/>
      <c r="H196" s="97"/>
      <c r="I196" s="96"/>
      <c r="J196" s="97"/>
      <c r="K196" s="96"/>
      <c r="L196" s="97"/>
      <c r="M196" s="96"/>
      <c r="N196" s="97"/>
      <c r="O196" s="96"/>
      <c r="P196" s="97"/>
      <c r="Q196" s="96"/>
      <c r="R196" s="97"/>
      <c r="S196" s="96"/>
      <c r="T196" s="97"/>
      <c r="U196" s="96"/>
      <c r="V196" s="97"/>
      <c r="W196" s="96"/>
      <c r="X196" s="97"/>
      <c r="Y196" s="96"/>
      <c r="Z196" s="97"/>
      <c r="AA196" s="96"/>
      <c r="AB196" s="98"/>
      <c r="AC196" s="1"/>
      <c r="AD196" s="1"/>
      <c r="AE196" s="1"/>
      <c r="AF196" s="1"/>
    </row>
    <row r="197" customFormat="false" ht="18.75" hidden="false" customHeight="true" outlineLevel="0" collapsed="false">
      <c r="A197" s="1"/>
      <c r="B197" s="100" t="n">
        <v>45566</v>
      </c>
      <c r="C197" s="101" t="n">
        <v>4</v>
      </c>
      <c r="D197" s="97"/>
      <c r="E197" s="96"/>
      <c r="F197" s="97"/>
      <c r="G197" s="96"/>
      <c r="H197" s="97"/>
      <c r="I197" s="96"/>
      <c r="J197" s="97"/>
      <c r="K197" s="96"/>
      <c r="L197" s="97"/>
      <c r="M197" s="96"/>
      <c r="N197" s="97"/>
      <c r="O197" s="96"/>
      <c r="P197" s="97"/>
      <c r="Q197" s="96"/>
      <c r="R197" s="97"/>
      <c r="S197" s="96"/>
      <c r="T197" s="97"/>
      <c r="U197" s="96"/>
      <c r="V197" s="97"/>
      <c r="W197" s="96"/>
      <c r="X197" s="97"/>
      <c r="Y197" s="96"/>
      <c r="Z197" s="97"/>
      <c r="AA197" s="96"/>
      <c r="AB197" s="98"/>
      <c r="AC197" s="1"/>
      <c r="AD197" s="1"/>
      <c r="AE197" s="1"/>
      <c r="AF197" s="1"/>
    </row>
    <row r="198" customFormat="false" ht="18.75" hidden="false" customHeight="true" outlineLevel="0" collapsed="false">
      <c r="A198" s="1"/>
      <c r="B198" s="100"/>
      <c r="C198" s="100"/>
      <c r="D198" s="97"/>
      <c r="E198" s="96"/>
      <c r="F198" s="97"/>
      <c r="G198" s="96"/>
      <c r="H198" s="97"/>
      <c r="I198" s="96"/>
      <c r="J198" s="97"/>
      <c r="K198" s="96"/>
      <c r="L198" s="97"/>
      <c r="M198" s="96"/>
      <c r="N198" s="97"/>
      <c r="O198" s="96"/>
      <c r="P198" s="97"/>
      <c r="Q198" s="96"/>
      <c r="R198" s="97"/>
      <c r="S198" s="96"/>
      <c r="T198" s="97"/>
      <c r="U198" s="96"/>
      <c r="V198" s="97"/>
      <c r="W198" s="96"/>
      <c r="X198" s="97"/>
      <c r="Y198" s="96"/>
      <c r="Z198" s="97"/>
      <c r="AA198" s="96"/>
      <c r="AB198" s="98"/>
      <c r="AC198" s="1"/>
      <c r="AD198" s="1"/>
      <c r="AE198" s="1"/>
      <c r="AF198" s="1"/>
    </row>
    <row r="199" customFormat="false" ht="18.75" hidden="false" customHeight="true" outlineLevel="0" collapsed="false">
      <c r="A199" s="1"/>
      <c r="B199" s="100"/>
      <c r="C199" s="100"/>
      <c r="D199" s="97"/>
      <c r="E199" s="96"/>
      <c r="F199" s="97"/>
      <c r="G199" s="96"/>
      <c r="H199" s="97"/>
      <c r="I199" s="96"/>
      <c r="J199" s="97"/>
      <c r="K199" s="96"/>
      <c r="L199" s="97"/>
      <c r="M199" s="96"/>
      <c r="N199" s="97"/>
      <c r="O199" s="96"/>
      <c r="P199" s="97"/>
      <c r="Q199" s="96"/>
      <c r="R199" s="97"/>
      <c r="S199" s="96"/>
      <c r="T199" s="97"/>
      <c r="U199" s="96"/>
      <c r="V199" s="97"/>
      <c r="W199" s="96"/>
      <c r="X199" s="97"/>
      <c r="Y199" s="96"/>
      <c r="Z199" s="97"/>
      <c r="AA199" s="96"/>
      <c r="AB199" s="98"/>
      <c r="AC199" s="1"/>
      <c r="AD199" s="1"/>
      <c r="AE199" s="1"/>
      <c r="AF199" s="1"/>
    </row>
    <row r="200" customFormat="false" ht="18.75" hidden="false" customHeight="true" outlineLevel="0" collapsed="false">
      <c r="A200" s="1"/>
      <c r="B200" s="100" t="n">
        <v>45566</v>
      </c>
      <c r="C200" s="96" t="n">
        <v>5</v>
      </c>
      <c r="D200" s="97"/>
      <c r="E200" s="96"/>
      <c r="F200" s="97"/>
      <c r="G200" s="96"/>
      <c r="H200" s="97"/>
      <c r="I200" s="96"/>
      <c r="J200" s="97"/>
      <c r="K200" s="96"/>
      <c r="L200" s="97"/>
      <c r="M200" s="96"/>
      <c r="N200" s="97"/>
      <c r="O200" s="96"/>
      <c r="P200" s="97"/>
      <c r="Q200" s="96"/>
      <c r="R200" s="97"/>
      <c r="S200" s="96"/>
      <c r="T200" s="97"/>
      <c r="U200" s="96"/>
      <c r="V200" s="97"/>
      <c r="W200" s="96"/>
      <c r="X200" s="97"/>
      <c r="Y200" s="96"/>
      <c r="Z200" s="97"/>
      <c r="AA200" s="96"/>
      <c r="AB200" s="98"/>
      <c r="AC200" s="1"/>
      <c r="AD200" s="1"/>
      <c r="AE200" s="1"/>
      <c r="AF200" s="1"/>
    </row>
    <row r="201" customFormat="false" ht="18.75" hidden="false" customHeight="true" outlineLevel="0" collapsed="false">
      <c r="A201" s="1"/>
      <c r="B201" s="100"/>
      <c r="C201" s="100"/>
      <c r="D201" s="97"/>
      <c r="E201" s="96"/>
      <c r="F201" s="97"/>
      <c r="G201" s="96"/>
      <c r="H201" s="97"/>
      <c r="I201" s="96"/>
      <c r="J201" s="97"/>
      <c r="K201" s="96"/>
      <c r="L201" s="97"/>
      <c r="M201" s="96"/>
      <c r="N201" s="97"/>
      <c r="O201" s="96"/>
      <c r="P201" s="97"/>
      <c r="Q201" s="96"/>
      <c r="R201" s="97"/>
      <c r="S201" s="96"/>
      <c r="T201" s="97"/>
      <c r="U201" s="96"/>
      <c r="V201" s="97"/>
      <c r="W201" s="96"/>
      <c r="X201" s="97"/>
      <c r="Y201" s="96"/>
      <c r="Z201" s="97"/>
      <c r="AA201" s="96"/>
      <c r="AB201" s="98"/>
      <c r="AC201" s="1"/>
      <c r="AD201" s="1"/>
      <c r="AE201" s="1"/>
      <c r="AF201" s="1"/>
    </row>
    <row r="202" customFormat="false" ht="18.75" hidden="false" customHeight="true" outlineLevel="0" collapsed="false">
      <c r="A202" s="1"/>
      <c r="B202" s="100"/>
      <c r="C202" s="100"/>
      <c r="D202" s="97"/>
      <c r="E202" s="96"/>
      <c r="F202" s="97"/>
      <c r="G202" s="96"/>
      <c r="H202" s="97"/>
      <c r="I202" s="96"/>
      <c r="J202" s="97"/>
      <c r="K202" s="96"/>
      <c r="L202" s="97"/>
      <c r="M202" s="96"/>
      <c r="N202" s="97"/>
      <c r="O202" s="96"/>
      <c r="P202" s="97"/>
      <c r="Q202" s="96"/>
      <c r="R202" s="97"/>
      <c r="S202" s="96"/>
      <c r="T202" s="97"/>
      <c r="U202" s="96"/>
      <c r="V202" s="97"/>
      <c r="W202" s="96"/>
      <c r="X202" s="97"/>
      <c r="Y202" s="96"/>
      <c r="Z202" s="97"/>
      <c r="AA202" s="96"/>
      <c r="AB202" s="98"/>
      <c r="AC202" s="1"/>
      <c r="AD202" s="1"/>
      <c r="AE202" s="1"/>
      <c r="AF202" s="1"/>
    </row>
    <row r="203" customFormat="false" ht="18.75" hidden="false" customHeight="true" outlineLevel="0" collapsed="false">
      <c r="A203" s="1"/>
      <c r="B203" s="116" t="s">
        <v>78</v>
      </c>
      <c r="C203" s="103"/>
      <c r="D203" s="105" t="n">
        <f aca="false">SUM(D188:D202)</f>
        <v>0</v>
      </c>
      <c r="E203" s="104"/>
      <c r="F203" s="105" t="n">
        <f aca="false">SUM(F188:F202)</f>
        <v>0</v>
      </c>
      <c r="G203" s="104"/>
      <c r="H203" s="105" t="n">
        <f aca="false">SUM(H188:H202)</f>
        <v>0</v>
      </c>
      <c r="I203" s="104"/>
      <c r="J203" s="105" t="n">
        <f aca="false">SUM(J188:J202)</f>
        <v>0</v>
      </c>
      <c r="K203" s="104"/>
      <c r="L203" s="105" t="n">
        <f aca="false">SUM(L188:L202)</f>
        <v>0</v>
      </c>
      <c r="M203" s="104"/>
      <c r="N203" s="105" t="n">
        <f aca="false">SUM(N188:N202)</f>
        <v>0</v>
      </c>
      <c r="O203" s="104"/>
      <c r="P203" s="105" t="n">
        <f aca="false">SUM(P188:P202)</f>
        <v>0</v>
      </c>
      <c r="Q203" s="104"/>
      <c r="R203" s="105" t="n">
        <f aca="false">SUM(R188:R202)</f>
        <v>0</v>
      </c>
      <c r="S203" s="104"/>
      <c r="T203" s="105" t="n">
        <f aca="false">SUM(T188:T202)</f>
        <v>0</v>
      </c>
      <c r="U203" s="104"/>
      <c r="V203" s="105" t="n">
        <f aca="false">SUM(V188:V202)</f>
        <v>0</v>
      </c>
      <c r="W203" s="104"/>
      <c r="X203" s="105" t="n">
        <f aca="false">SUM(X188:X202)</f>
        <v>0</v>
      </c>
      <c r="Y203" s="104"/>
      <c r="Z203" s="105" t="n">
        <f aca="false">SUM(Z188:Z202)</f>
        <v>0</v>
      </c>
      <c r="AA203" s="96"/>
      <c r="AB203" s="106" t="n">
        <f aca="false">SUM(D188:D202)+SUM(F188:F202)+SUM(H188:H202)+SUM(J188:J202)+SUM(L188:L202)+SUM(N188:N202)+SUM(P188:P202)+SUM(R188:R202)+SUM(T188:T202)+SUM(V188:V202)+SUM(X188:X202)+SUM(Z188:Z202)</f>
        <v>0</v>
      </c>
      <c r="AC203" s="1"/>
      <c r="AD203" s="1"/>
      <c r="AE203" s="1"/>
      <c r="AF203" s="1"/>
    </row>
    <row r="204" customFormat="false" ht="18.75" hidden="false" customHeight="true" outlineLevel="0" collapsed="false">
      <c r="A204" s="1"/>
      <c r="B204" s="107" t="s">
        <v>79</v>
      </c>
      <c r="C204" s="107"/>
      <c r="D204" s="108" t="n">
        <f aca="false">SUMPRODUCT(D188:D202,E188:E202)+SUMPRODUCT(F188:F202,G188:G202)</f>
        <v>0</v>
      </c>
      <c r="E204" s="109"/>
      <c r="F204" s="108"/>
      <c r="G204" s="109"/>
      <c r="H204" s="108" t="n">
        <f aca="false">SUMPRODUCT(H188:H202,I188:I202)+SUMPRODUCT(J188:J202,K188:K202)</f>
        <v>0</v>
      </c>
      <c r="I204" s="109"/>
      <c r="J204" s="108"/>
      <c r="K204" s="109"/>
      <c r="L204" s="108" t="n">
        <f aca="false">SUMPRODUCT(L188:L202,M188:M202)+SUMPRODUCT(N188:N202,O188:O202)</f>
        <v>0</v>
      </c>
      <c r="M204" s="109"/>
      <c r="N204" s="108"/>
      <c r="O204" s="109"/>
      <c r="P204" s="108" t="n">
        <f aca="false">SUMPRODUCT(P188:P202,Q188:Q202)+SUMPRODUCT(R188:R202,S188:S202)</f>
        <v>0</v>
      </c>
      <c r="Q204" s="109"/>
      <c r="R204" s="108"/>
      <c r="S204" s="109"/>
      <c r="T204" s="108" t="n">
        <f aca="false">SUMPRODUCT(T188:T202,U188:U202)+SUMPRODUCT(V188:V202,W188:W202)</f>
        <v>0</v>
      </c>
      <c r="U204" s="109"/>
      <c r="V204" s="108"/>
      <c r="W204" s="109"/>
      <c r="X204" s="108" t="n">
        <f aca="false">SUMPRODUCT(X188:X202,Y188:Y202)+SUMPRODUCT(Z188:Z202,AA188:AA202)</f>
        <v>0</v>
      </c>
      <c r="Y204" s="109"/>
      <c r="Z204" s="108"/>
      <c r="AA204" s="110"/>
      <c r="AB204" s="108" t="n">
        <f aca="false">SUM(D204:Z204)</f>
        <v>0</v>
      </c>
      <c r="AC204" s="1"/>
      <c r="AD204" s="1"/>
      <c r="AE204" s="1"/>
      <c r="AF204" s="1"/>
    </row>
    <row r="205" customFormat="false" ht="18.75" hidden="false" customHeight="true" outlineLevel="0" collapsed="false">
      <c r="A205" s="1"/>
      <c r="B205" s="111"/>
      <c r="C205" s="111"/>
      <c r="D205" s="112"/>
      <c r="E205" s="113"/>
      <c r="F205" s="112"/>
      <c r="G205" s="113"/>
      <c r="H205" s="112"/>
      <c r="I205" s="113"/>
      <c r="J205" s="112"/>
      <c r="K205" s="113"/>
      <c r="L205" s="112"/>
      <c r="M205" s="113"/>
      <c r="N205" s="112"/>
      <c r="O205" s="113"/>
      <c r="P205" s="112"/>
      <c r="Q205" s="113"/>
      <c r="R205" s="112"/>
      <c r="S205" s="113"/>
      <c r="T205" s="112"/>
      <c r="U205" s="113"/>
      <c r="V205" s="112"/>
      <c r="W205" s="113"/>
      <c r="X205" s="112"/>
      <c r="Y205" s="113"/>
      <c r="Z205" s="112"/>
      <c r="AA205" s="113"/>
      <c r="AB205" s="112"/>
      <c r="AC205" s="1"/>
      <c r="AD205" s="1"/>
      <c r="AE205" s="1"/>
      <c r="AF205" s="1"/>
    </row>
    <row r="206" customFormat="false" ht="18.75" hidden="false" customHeight="true" outlineLevel="0" collapsed="false">
      <c r="A206" s="1"/>
      <c r="B206" s="92" t="s">
        <v>29</v>
      </c>
      <c r="C206" s="92" t="s">
        <v>71</v>
      </c>
      <c r="D206" s="93" t="s">
        <v>72</v>
      </c>
      <c r="E206" s="94" t="s">
        <v>73</v>
      </c>
      <c r="F206" s="93" t="s">
        <v>74</v>
      </c>
      <c r="G206" s="94" t="s">
        <v>73</v>
      </c>
      <c r="H206" s="93" t="s">
        <v>75</v>
      </c>
      <c r="I206" s="94" t="s">
        <v>73</v>
      </c>
      <c r="J206" s="93" t="s">
        <v>74</v>
      </c>
      <c r="K206" s="94" t="s">
        <v>73</v>
      </c>
      <c r="L206" s="93" t="s">
        <v>75</v>
      </c>
      <c r="M206" s="94" t="s">
        <v>73</v>
      </c>
      <c r="N206" s="93" t="s">
        <v>74</v>
      </c>
      <c r="O206" s="94" t="s">
        <v>73</v>
      </c>
      <c r="P206" s="93" t="s">
        <v>75</v>
      </c>
      <c r="Q206" s="94" t="s">
        <v>73</v>
      </c>
      <c r="R206" s="93" t="s">
        <v>74</v>
      </c>
      <c r="S206" s="94" t="s">
        <v>73</v>
      </c>
      <c r="T206" s="93" t="s">
        <v>75</v>
      </c>
      <c r="U206" s="94" t="s">
        <v>73</v>
      </c>
      <c r="V206" s="93" t="s">
        <v>74</v>
      </c>
      <c r="W206" s="94" t="s">
        <v>73</v>
      </c>
      <c r="X206" s="93" t="s">
        <v>75</v>
      </c>
      <c r="Y206" s="94" t="s">
        <v>73</v>
      </c>
      <c r="Z206" s="93" t="s">
        <v>74</v>
      </c>
      <c r="AA206" s="94" t="s">
        <v>73</v>
      </c>
      <c r="AB206" s="93" t="s">
        <v>76</v>
      </c>
      <c r="AC206" s="1"/>
      <c r="AD206" s="1"/>
      <c r="AE206" s="1"/>
      <c r="AF206" s="1"/>
    </row>
    <row r="207" customFormat="false" ht="29.25" hidden="false" customHeight="true" outlineLevel="0" collapsed="false">
      <c r="A207" s="1"/>
      <c r="B207" s="92"/>
      <c r="C207" s="92"/>
      <c r="D207" s="93"/>
      <c r="E207" s="94"/>
      <c r="F207" s="93"/>
      <c r="G207" s="94"/>
      <c r="H207" s="93"/>
      <c r="I207" s="94"/>
      <c r="J207" s="93"/>
      <c r="K207" s="94"/>
      <c r="L207" s="93"/>
      <c r="M207" s="94"/>
      <c r="N207" s="93"/>
      <c r="O207" s="94"/>
      <c r="P207" s="93"/>
      <c r="Q207" s="94"/>
      <c r="R207" s="93"/>
      <c r="S207" s="94"/>
      <c r="T207" s="93"/>
      <c r="U207" s="94"/>
      <c r="V207" s="93"/>
      <c r="W207" s="94"/>
      <c r="X207" s="93"/>
      <c r="Y207" s="94"/>
      <c r="Z207" s="93"/>
      <c r="AA207" s="94"/>
      <c r="AB207" s="93"/>
      <c r="AC207" s="1"/>
      <c r="AD207" s="1"/>
      <c r="AE207" s="1"/>
      <c r="AF207" s="1"/>
    </row>
    <row r="208" customFormat="false" ht="18.75" hidden="false" customHeight="true" outlineLevel="0" collapsed="false">
      <c r="A208" s="1"/>
      <c r="B208" s="100" t="n">
        <v>45597</v>
      </c>
      <c r="C208" s="96" t="n">
        <v>1</v>
      </c>
      <c r="D208" s="97"/>
      <c r="E208" s="96"/>
      <c r="F208" s="97"/>
      <c r="G208" s="96"/>
      <c r="H208" s="97"/>
      <c r="I208" s="96"/>
      <c r="J208" s="97"/>
      <c r="K208" s="96"/>
      <c r="L208" s="97"/>
      <c r="M208" s="96"/>
      <c r="N208" s="97"/>
      <c r="O208" s="96"/>
      <c r="P208" s="97"/>
      <c r="Q208" s="96"/>
      <c r="R208" s="97"/>
      <c r="S208" s="96"/>
      <c r="T208" s="97"/>
      <c r="U208" s="96"/>
      <c r="V208" s="97"/>
      <c r="W208" s="96"/>
      <c r="X208" s="97"/>
      <c r="Y208" s="96"/>
      <c r="Z208" s="97"/>
      <c r="AA208" s="96"/>
      <c r="AB208" s="98"/>
      <c r="AC208" s="1"/>
      <c r="AD208" s="1"/>
      <c r="AE208" s="1"/>
      <c r="AF208" s="1"/>
    </row>
    <row r="209" customFormat="false" ht="18.75" hidden="false" customHeight="true" outlineLevel="0" collapsed="false">
      <c r="A209" s="1"/>
      <c r="B209" s="100"/>
      <c r="C209" s="100"/>
      <c r="D209" s="97"/>
      <c r="E209" s="96"/>
      <c r="F209" s="97"/>
      <c r="G209" s="96"/>
      <c r="H209" s="97"/>
      <c r="I209" s="96"/>
      <c r="J209" s="97"/>
      <c r="K209" s="96"/>
      <c r="L209" s="97"/>
      <c r="M209" s="96"/>
      <c r="N209" s="97"/>
      <c r="O209" s="96"/>
      <c r="P209" s="97"/>
      <c r="Q209" s="96"/>
      <c r="R209" s="97"/>
      <c r="S209" s="96"/>
      <c r="T209" s="97"/>
      <c r="U209" s="96"/>
      <c r="V209" s="97"/>
      <c r="W209" s="96"/>
      <c r="X209" s="97"/>
      <c r="Y209" s="96"/>
      <c r="Z209" s="97"/>
      <c r="AA209" s="96"/>
      <c r="AB209" s="98"/>
      <c r="AC209" s="1"/>
      <c r="AD209" s="1"/>
      <c r="AE209" s="1"/>
      <c r="AF209" s="1"/>
    </row>
    <row r="210" customFormat="false" ht="18.75" hidden="false" customHeight="true" outlineLevel="0" collapsed="false">
      <c r="A210" s="1"/>
      <c r="B210" s="100"/>
      <c r="C210" s="100"/>
      <c r="D210" s="97"/>
      <c r="E210" s="96"/>
      <c r="F210" s="97"/>
      <c r="G210" s="96"/>
      <c r="H210" s="97"/>
      <c r="I210" s="96"/>
      <c r="J210" s="97"/>
      <c r="K210" s="96"/>
      <c r="L210" s="97"/>
      <c r="M210" s="96"/>
      <c r="N210" s="97"/>
      <c r="O210" s="96"/>
      <c r="P210" s="97"/>
      <c r="Q210" s="96"/>
      <c r="R210" s="97"/>
      <c r="S210" s="96"/>
      <c r="T210" s="97"/>
      <c r="U210" s="96"/>
      <c r="V210" s="97"/>
      <c r="W210" s="96"/>
      <c r="X210" s="97"/>
      <c r="Y210" s="96"/>
      <c r="Z210" s="97"/>
      <c r="AA210" s="96"/>
      <c r="AB210" s="98"/>
      <c r="AC210" s="1"/>
      <c r="AD210" s="1"/>
      <c r="AE210" s="1"/>
      <c r="AF210" s="1"/>
    </row>
    <row r="211" customFormat="false" ht="18.75" hidden="false" customHeight="true" outlineLevel="0" collapsed="false">
      <c r="A211" s="1"/>
      <c r="B211" s="100" t="n">
        <v>45597</v>
      </c>
      <c r="C211" s="96" t="n">
        <v>2</v>
      </c>
      <c r="D211" s="97"/>
      <c r="E211" s="96"/>
      <c r="F211" s="97"/>
      <c r="G211" s="96"/>
      <c r="H211" s="97"/>
      <c r="I211" s="96"/>
      <c r="J211" s="97"/>
      <c r="K211" s="96"/>
      <c r="L211" s="97"/>
      <c r="M211" s="96"/>
      <c r="N211" s="97"/>
      <c r="O211" s="96"/>
      <c r="P211" s="97"/>
      <c r="Q211" s="96"/>
      <c r="R211" s="97"/>
      <c r="S211" s="96"/>
      <c r="T211" s="97"/>
      <c r="U211" s="96"/>
      <c r="V211" s="97"/>
      <c r="W211" s="96"/>
      <c r="X211" s="97"/>
      <c r="Y211" s="96"/>
      <c r="Z211" s="97"/>
      <c r="AA211" s="96"/>
      <c r="AB211" s="98"/>
      <c r="AC211" s="1"/>
      <c r="AD211" s="1"/>
      <c r="AE211" s="1"/>
      <c r="AF211" s="1"/>
    </row>
    <row r="212" customFormat="false" ht="18.75" hidden="false" customHeight="true" outlineLevel="0" collapsed="false">
      <c r="A212" s="1"/>
      <c r="B212" s="100"/>
      <c r="C212" s="100"/>
      <c r="D212" s="97"/>
      <c r="E212" s="96"/>
      <c r="F212" s="97"/>
      <c r="G212" s="96"/>
      <c r="H212" s="97"/>
      <c r="I212" s="96"/>
      <c r="J212" s="97"/>
      <c r="K212" s="96"/>
      <c r="L212" s="97"/>
      <c r="M212" s="96"/>
      <c r="N212" s="97"/>
      <c r="O212" s="96"/>
      <c r="P212" s="97"/>
      <c r="Q212" s="96"/>
      <c r="R212" s="97"/>
      <c r="S212" s="96"/>
      <c r="T212" s="97"/>
      <c r="U212" s="96"/>
      <c r="V212" s="97"/>
      <c r="W212" s="96"/>
      <c r="X212" s="97"/>
      <c r="Y212" s="96"/>
      <c r="Z212" s="97"/>
      <c r="AA212" s="96"/>
      <c r="AB212" s="98"/>
      <c r="AC212" s="1"/>
      <c r="AD212" s="1"/>
      <c r="AE212" s="1"/>
      <c r="AF212" s="1"/>
    </row>
    <row r="213" customFormat="false" ht="18.75" hidden="false" customHeight="true" outlineLevel="0" collapsed="false">
      <c r="A213" s="1"/>
      <c r="B213" s="100"/>
      <c r="C213" s="100"/>
      <c r="D213" s="97"/>
      <c r="E213" s="96"/>
      <c r="F213" s="97"/>
      <c r="G213" s="96"/>
      <c r="H213" s="97"/>
      <c r="I213" s="96"/>
      <c r="J213" s="97"/>
      <c r="K213" s="96"/>
      <c r="L213" s="97"/>
      <c r="M213" s="96"/>
      <c r="N213" s="97"/>
      <c r="O213" s="96"/>
      <c r="P213" s="97"/>
      <c r="Q213" s="96"/>
      <c r="R213" s="97"/>
      <c r="S213" s="96"/>
      <c r="T213" s="97"/>
      <c r="U213" s="96"/>
      <c r="V213" s="97"/>
      <c r="W213" s="96"/>
      <c r="X213" s="97"/>
      <c r="Y213" s="96"/>
      <c r="Z213" s="97"/>
      <c r="AA213" s="96"/>
      <c r="AB213" s="98"/>
      <c r="AC213" s="1"/>
      <c r="AD213" s="1"/>
      <c r="AE213" s="1"/>
      <c r="AF213" s="1"/>
    </row>
    <row r="214" customFormat="false" ht="18.75" hidden="false" customHeight="true" outlineLevel="0" collapsed="false">
      <c r="A214" s="1"/>
      <c r="B214" s="100" t="n">
        <v>45597</v>
      </c>
      <c r="C214" s="96" t="n">
        <v>3</v>
      </c>
      <c r="D214" s="97"/>
      <c r="E214" s="96"/>
      <c r="F214" s="97"/>
      <c r="G214" s="96"/>
      <c r="H214" s="97"/>
      <c r="I214" s="96"/>
      <c r="J214" s="97"/>
      <c r="K214" s="96"/>
      <c r="L214" s="97"/>
      <c r="M214" s="96"/>
      <c r="N214" s="97"/>
      <c r="O214" s="96"/>
      <c r="P214" s="97"/>
      <c r="Q214" s="96"/>
      <c r="R214" s="97"/>
      <c r="S214" s="96"/>
      <c r="T214" s="97"/>
      <c r="U214" s="96"/>
      <c r="V214" s="97"/>
      <c r="W214" s="96"/>
      <c r="X214" s="97"/>
      <c r="Y214" s="96"/>
      <c r="Z214" s="97"/>
      <c r="AA214" s="96"/>
      <c r="AB214" s="98"/>
      <c r="AC214" s="1"/>
      <c r="AD214" s="1"/>
      <c r="AE214" s="1"/>
      <c r="AF214" s="1"/>
    </row>
    <row r="215" customFormat="false" ht="18.75" hidden="false" customHeight="true" outlineLevel="0" collapsed="false">
      <c r="A215" s="1"/>
      <c r="B215" s="100"/>
      <c r="C215" s="100"/>
      <c r="D215" s="97"/>
      <c r="E215" s="96"/>
      <c r="F215" s="97"/>
      <c r="G215" s="96"/>
      <c r="H215" s="97"/>
      <c r="I215" s="96"/>
      <c r="J215" s="97"/>
      <c r="K215" s="96"/>
      <c r="L215" s="97"/>
      <c r="M215" s="96"/>
      <c r="N215" s="97"/>
      <c r="O215" s="96"/>
      <c r="P215" s="97"/>
      <c r="Q215" s="96"/>
      <c r="R215" s="97"/>
      <c r="S215" s="96"/>
      <c r="T215" s="97"/>
      <c r="U215" s="96"/>
      <c r="V215" s="97"/>
      <c r="W215" s="96"/>
      <c r="X215" s="97"/>
      <c r="Y215" s="96"/>
      <c r="Z215" s="97"/>
      <c r="AA215" s="96"/>
      <c r="AB215" s="98"/>
      <c r="AC215" s="1"/>
      <c r="AD215" s="1"/>
      <c r="AE215" s="1"/>
      <c r="AF215" s="1"/>
    </row>
    <row r="216" customFormat="false" ht="18.75" hidden="false" customHeight="true" outlineLevel="0" collapsed="false">
      <c r="A216" s="1"/>
      <c r="B216" s="100"/>
      <c r="C216" s="100"/>
      <c r="D216" s="97"/>
      <c r="E216" s="96"/>
      <c r="F216" s="97"/>
      <c r="G216" s="96"/>
      <c r="H216" s="97"/>
      <c r="I216" s="96"/>
      <c r="J216" s="97"/>
      <c r="K216" s="96"/>
      <c r="L216" s="97"/>
      <c r="M216" s="96"/>
      <c r="N216" s="97"/>
      <c r="O216" s="96"/>
      <c r="P216" s="97"/>
      <c r="Q216" s="96"/>
      <c r="R216" s="97"/>
      <c r="S216" s="96"/>
      <c r="T216" s="97"/>
      <c r="U216" s="96"/>
      <c r="V216" s="97"/>
      <c r="W216" s="96"/>
      <c r="X216" s="97"/>
      <c r="Y216" s="96"/>
      <c r="Z216" s="97"/>
      <c r="AA216" s="96"/>
      <c r="AB216" s="98"/>
      <c r="AC216" s="1"/>
      <c r="AD216" s="1"/>
      <c r="AE216" s="1"/>
      <c r="AF216" s="1"/>
    </row>
    <row r="217" customFormat="false" ht="18.75" hidden="false" customHeight="true" outlineLevel="0" collapsed="false">
      <c r="A217" s="1"/>
      <c r="B217" s="100" t="n">
        <v>45597</v>
      </c>
      <c r="C217" s="101" t="n">
        <v>4</v>
      </c>
      <c r="D217" s="97"/>
      <c r="E217" s="96"/>
      <c r="F217" s="97"/>
      <c r="G217" s="96"/>
      <c r="H217" s="97"/>
      <c r="I217" s="96"/>
      <c r="J217" s="97"/>
      <c r="K217" s="96"/>
      <c r="L217" s="97"/>
      <c r="M217" s="96"/>
      <c r="N217" s="97"/>
      <c r="O217" s="96"/>
      <c r="P217" s="97"/>
      <c r="Q217" s="96"/>
      <c r="R217" s="97"/>
      <c r="S217" s="96"/>
      <c r="T217" s="97"/>
      <c r="U217" s="96"/>
      <c r="V217" s="97"/>
      <c r="W217" s="96"/>
      <c r="X217" s="97"/>
      <c r="Y217" s="96"/>
      <c r="Z217" s="97"/>
      <c r="AA217" s="96"/>
      <c r="AB217" s="98"/>
      <c r="AC217" s="1"/>
      <c r="AD217" s="1"/>
      <c r="AE217" s="1"/>
      <c r="AF217" s="1"/>
    </row>
    <row r="218" customFormat="false" ht="18.75" hidden="false" customHeight="true" outlineLevel="0" collapsed="false">
      <c r="A218" s="1"/>
      <c r="B218" s="100"/>
      <c r="C218" s="100"/>
      <c r="D218" s="97"/>
      <c r="E218" s="96"/>
      <c r="F218" s="97"/>
      <c r="G218" s="96"/>
      <c r="H218" s="97"/>
      <c r="I218" s="96"/>
      <c r="J218" s="97"/>
      <c r="K218" s="96"/>
      <c r="L218" s="97"/>
      <c r="M218" s="96"/>
      <c r="N218" s="97"/>
      <c r="O218" s="96"/>
      <c r="P218" s="97"/>
      <c r="Q218" s="96"/>
      <c r="R218" s="97"/>
      <c r="S218" s="96"/>
      <c r="T218" s="97"/>
      <c r="U218" s="96"/>
      <c r="V218" s="97"/>
      <c r="W218" s="96"/>
      <c r="X218" s="97"/>
      <c r="Y218" s="96"/>
      <c r="Z218" s="97"/>
      <c r="AA218" s="96"/>
      <c r="AB218" s="98"/>
      <c r="AC218" s="1"/>
      <c r="AD218" s="1"/>
      <c r="AE218" s="1"/>
      <c r="AF218" s="1"/>
    </row>
    <row r="219" customFormat="false" ht="18.75" hidden="false" customHeight="true" outlineLevel="0" collapsed="false">
      <c r="A219" s="1"/>
      <c r="B219" s="100"/>
      <c r="C219" s="100"/>
      <c r="D219" s="97"/>
      <c r="E219" s="96"/>
      <c r="F219" s="97"/>
      <c r="G219" s="96"/>
      <c r="H219" s="97"/>
      <c r="I219" s="96"/>
      <c r="J219" s="97"/>
      <c r="K219" s="96"/>
      <c r="L219" s="97"/>
      <c r="M219" s="96"/>
      <c r="N219" s="97"/>
      <c r="O219" s="96"/>
      <c r="P219" s="97"/>
      <c r="Q219" s="96"/>
      <c r="R219" s="97"/>
      <c r="S219" s="96"/>
      <c r="T219" s="97"/>
      <c r="U219" s="96"/>
      <c r="V219" s="97"/>
      <c r="W219" s="96"/>
      <c r="X219" s="97"/>
      <c r="Y219" s="96"/>
      <c r="Z219" s="97"/>
      <c r="AA219" s="96"/>
      <c r="AB219" s="98"/>
      <c r="AC219" s="1"/>
      <c r="AD219" s="1"/>
      <c r="AE219" s="1"/>
      <c r="AF219" s="1"/>
    </row>
    <row r="220" customFormat="false" ht="18.75" hidden="false" customHeight="true" outlineLevel="0" collapsed="false">
      <c r="A220" s="1"/>
      <c r="B220" s="100" t="n">
        <v>45597</v>
      </c>
      <c r="C220" s="96" t="n">
        <v>5</v>
      </c>
      <c r="D220" s="97"/>
      <c r="E220" s="96"/>
      <c r="F220" s="97"/>
      <c r="G220" s="96"/>
      <c r="H220" s="97"/>
      <c r="I220" s="96"/>
      <c r="J220" s="97"/>
      <c r="K220" s="96"/>
      <c r="L220" s="97"/>
      <c r="M220" s="96"/>
      <c r="N220" s="97"/>
      <c r="O220" s="96"/>
      <c r="P220" s="97"/>
      <c r="Q220" s="96"/>
      <c r="R220" s="97"/>
      <c r="S220" s="96"/>
      <c r="T220" s="97"/>
      <c r="U220" s="96"/>
      <c r="V220" s="97"/>
      <c r="W220" s="96"/>
      <c r="X220" s="97"/>
      <c r="Y220" s="96"/>
      <c r="Z220" s="97"/>
      <c r="AA220" s="96"/>
      <c r="AB220" s="98"/>
      <c r="AC220" s="1"/>
      <c r="AD220" s="1"/>
      <c r="AE220" s="1"/>
      <c r="AF220" s="1"/>
    </row>
    <row r="221" customFormat="false" ht="18.75" hidden="false" customHeight="true" outlineLevel="0" collapsed="false">
      <c r="A221" s="1"/>
      <c r="B221" s="100"/>
      <c r="C221" s="100"/>
      <c r="D221" s="97"/>
      <c r="E221" s="96"/>
      <c r="F221" s="97"/>
      <c r="G221" s="96"/>
      <c r="H221" s="97"/>
      <c r="I221" s="96"/>
      <c r="J221" s="97"/>
      <c r="K221" s="96"/>
      <c r="L221" s="97"/>
      <c r="M221" s="96"/>
      <c r="N221" s="97"/>
      <c r="O221" s="96"/>
      <c r="P221" s="97"/>
      <c r="Q221" s="96"/>
      <c r="R221" s="97"/>
      <c r="S221" s="96"/>
      <c r="T221" s="97"/>
      <c r="U221" s="96"/>
      <c r="V221" s="97"/>
      <c r="W221" s="96"/>
      <c r="X221" s="97"/>
      <c r="Y221" s="96"/>
      <c r="Z221" s="97"/>
      <c r="AA221" s="96"/>
      <c r="AB221" s="98"/>
      <c r="AC221" s="1"/>
      <c r="AD221" s="1"/>
      <c r="AE221" s="1"/>
      <c r="AF221" s="1"/>
    </row>
    <row r="222" customFormat="false" ht="18.75" hidden="false" customHeight="true" outlineLevel="0" collapsed="false">
      <c r="A222" s="1"/>
      <c r="B222" s="100"/>
      <c r="C222" s="100"/>
      <c r="D222" s="97"/>
      <c r="E222" s="96"/>
      <c r="F222" s="97"/>
      <c r="G222" s="96"/>
      <c r="H222" s="97"/>
      <c r="I222" s="96"/>
      <c r="J222" s="97"/>
      <c r="K222" s="96"/>
      <c r="L222" s="97"/>
      <c r="M222" s="96"/>
      <c r="N222" s="97"/>
      <c r="O222" s="96"/>
      <c r="P222" s="97"/>
      <c r="Q222" s="96"/>
      <c r="R222" s="97"/>
      <c r="S222" s="96"/>
      <c r="T222" s="97"/>
      <c r="U222" s="96"/>
      <c r="V222" s="97"/>
      <c r="W222" s="96"/>
      <c r="X222" s="97"/>
      <c r="Y222" s="96"/>
      <c r="Z222" s="97"/>
      <c r="AA222" s="96"/>
      <c r="AB222" s="98"/>
      <c r="AC222" s="1"/>
      <c r="AD222" s="1"/>
      <c r="AE222" s="1"/>
      <c r="AF222" s="1"/>
    </row>
    <row r="223" customFormat="false" ht="18.75" hidden="false" customHeight="true" outlineLevel="0" collapsed="false">
      <c r="A223" s="1"/>
      <c r="B223" s="116" t="s">
        <v>78</v>
      </c>
      <c r="C223" s="103"/>
      <c r="D223" s="105" t="n">
        <f aca="false">SUM(D208:D222)</f>
        <v>0</v>
      </c>
      <c r="E223" s="104"/>
      <c r="F223" s="105" t="n">
        <f aca="false">SUM(F208:F222)</f>
        <v>0</v>
      </c>
      <c r="G223" s="104"/>
      <c r="H223" s="105" t="n">
        <f aca="false">SUM(H208:H222)</f>
        <v>0</v>
      </c>
      <c r="I223" s="104"/>
      <c r="J223" s="105" t="n">
        <f aca="false">SUM(J208:J222)</f>
        <v>0</v>
      </c>
      <c r="K223" s="104"/>
      <c r="L223" s="105" t="n">
        <f aca="false">SUM(L208:L222)</f>
        <v>0</v>
      </c>
      <c r="M223" s="104"/>
      <c r="N223" s="105" t="n">
        <f aca="false">SUM(N208:N222)</f>
        <v>0</v>
      </c>
      <c r="O223" s="104"/>
      <c r="P223" s="105" t="n">
        <f aca="false">SUM(P208:P222)</f>
        <v>0</v>
      </c>
      <c r="Q223" s="104"/>
      <c r="R223" s="105" t="n">
        <f aca="false">SUM(R208:R222)</f>
        <v>0</v>
      </c>
      <c r="S223" s="104"/>
      <c r="T223" s="105" t="n">
        <f aca="false">SUM(T208:T222)</f>
        <v>0</v>
      </c>
      <c r="U223" s="104"/>
      <c r="V223" s="105" t="n">
        <f aca="false">SUM(V208:V222)</f>
        <v>0</v>
      </c>
      <c r="W223" s="104"/>
      <c r="X223" s="105" t="n">
        <f aca="false">SUM(X208:X222)</f>
        <v>0</v>
      </c>
      <c r="Y223" s="104"/>
      <c r="Z223" s="105" t="n">
        <f aca="false">SUM(Z208:Z222)</f>
        <v>0</v>
      </c>
      <c r="AA223" s="96"/>
      <c r="AB223" s="106" t="n">
        <f aca="false">SUM(D208:D222)+SUM(F208:F222)+SUM(H208:H222)+SUM(J208:J222)+SUM(L208:L222)+SUM(N208:N222)+SUM(P208:P222)+SUM(R208:R222)+SUM(T208:T222)+SUM(V208:V222)+SUM(X208:X222)+SUM(Z208:Z222)</f>
        <v>0</v>
      </c>
      <c r="AC223" s="1"/>
      <c r="AD223" s="1"/>
      <c r="AE223" s="1"/>
      <c r="AF223" s="1"/>
    </row>
    <row r="224" customFormat="false" ht="18.75" hidden="false" customHeight="true" outlineLevel="0" collapsed="false">
      <c r="A224" s="1"/>
      <c r="B224" s="107" t="s">
        <v>79</v>
      </c>
      <c r="C224" s="107"/>
      <c r="D224" s="108" t="n">
        <f aca="false">SUMPRODUCT(D208:D222,E208:E222)+SUMPRODUCT(F208:F222,G208:G222)</f>
        <v>0</v>
      </c>
      <c r="E224" s="109"/>
      <c r="F224" s="108"/>
      <c r="G224" s="109"/>
      <c r="H224" s="108" t="n">
        <f aca="false">SUMPRODUCT(H208:H222,I208:I222)+SUMPRODUCT(J208:J222,K208:K222)</f>
        <v>0</v>
      </c>
      <c r="I224" s="109"/>
      <c r="J224" s="108"/>
      <c r="K224" s="109"/>
      <c r="L224" s="108" t="n">
        <f aca="false">SUMPRODUCT(L208:L222,M208:M222)+SUMPRODUCT(N208:N222,O208:O222)</f>
        <v>0</v>
      </c>
      <c r="M224" s="109"/>
      <c r="N224" s="108"/>
      <c r="O224" s="109"/>
      <c r="P224" s="108" t="n">
        <f aca="false">SUMPRODUCT(P208:P222,Q208:Q222)+SUMPRODUCT(R208:R222,S208:S222)</f>
        <v>0</v>
      </c>
      <c r="Q224" s="109"/>
      <c r="R224" s="108"/>
      <c r="S224" s="109"/>
      <c r="T224" s="108" t="n">
        <f aca="false">SUMPRODUCT(T208:T222,U208:U222)+SUMPRODUCT(V208:V222,W208:W222)</f>
        <v>0</v>
      </c>
      <c r="U224" s="109"/>
      <c r="V224" s="108"/>
      <c r="W224" s="109"/>
      <c r="X224" s="108" t="n">
        <f aca="false">SUMPRODUCT(X208:X222,Y208:Y222)+SUMPRODUCT(Z208:Z222,AA208:AA222)</f>
        <v>0</v>
      </c>
      <c r="Y224" s="109"/>
      <c r="Z224" s="108"/>
      <c r="AA224" s="110"/>
      <c r="AB224" s="108" t="n">
        <f aca="false">SUM(D224:Z224)</f>
        <v>0</v>
      </c>
      <c r="AC224" s="1"/>
      <c r="AD224" s="1"/>
      <c r="AE224" s="1"/>
      <c r="AF224" s="1"/>
    </row>
    <row r="225" customFormat="false" ht="18.75" hidden="false" customHeight="true" outlineLevel="0" collapsed="false">
      <c r="A225" s="1"/>
      <c r="B225" s="111"/>
      <c r="C225" s="111"/>
      <c r="D225" s="112"/>
      <c r="E225" s="113"/>
      <c r="F225" s="112"/>
      <c r="G225" s="113"/>
      <c r="H225" s="112"/>
      <c r="I225" s="113"/>
      <c r="J225" s="112"/>
      <c r="K225" s="113"/>
      <c r="L225" s="112"/>
      <c r="M225" s="113"/>
      <c r="N225" s="112"/>
      <c r="O225" s="113"/>
      <c r="P225" s="112"/>
      <c r="Q225" s="113"/>
      <c r="R225" s="112"/>
      <c r="S225" s="113"/>
      <c r="T225" s="112"/>
      <c r="U225" s="113"/>
      <c r="V225" s="112"/>
      <c r="W225" s="113"/>
      <c r="X225" s="112"/>
      <c r="Y225" s="113"/>
      <c r="Z225" s="112"/>
      <c r="AA225" s="113"/>
      <c r="AB225" s="112"/>
      <c r="AC225" s="1"/>
      <c r="AD225" s="1"/>
      <c r="AE225" s="1"/>
      <c r="AF225" s="1"/>
    </row>
    <row r="226" customFormat="false" ht="18.75" hidden="false" customHeight="true" outlineLevel="0" collapsed="false">
      <c r="A226" s="1"/>
      <c r="B226" s="92" t="s">
        <v>29</v>
      </c>
      <c r="C226" s="92" t="s">
        <v>71</v>
      </c>
      <c r="D226" s="93" t="s">
        <v>72</v>
      </c>
      <c r="E226" s="94" t="s">
        <v>73</v>
      </c>
      <c r="F226" s="93" t="s">
        <v>74</v>
      </c>
      <c r="G226" s="94" t="s">
        <v>73</v>
      </c>
      <c r="H226" s="93" t="s">
        <v>75</v>
      </c>
      <c r="I226" s="94" t="s">
        <v>73</v>
      </c>
      <c r="J226" s="93" t="s">
        <v>74</v>
      </c>
      <c r="K226" s="94" t="s">
        <v>73</v>
      </c>
      <c r="L226" s="93" t="s">
        <v>75</v>
      </c>
      <c r="M226" s="94" t="s">
        <v>73</v>
      </c>
      <c r="N226" s="93" t="s">
        <v>74</v>
      </c>
      <c r="O226" s="94" t="s">
        <v>73</v>
      </c>
      <c r="P226" s="93" t="s">
        <v>75</v>
      </c>
      <c r="Q226" s="94" t="s">
        <v>73</v>
      </c>
      <c r="R226" s="93" t="s">
        <v>74</v>
      </c>
      <c r="S226" s="94" t="s">
        <v>73</v>
      </c>
      <c r="T226" s="93" t="s">
        <v>75</v>
      </c>
      <c r="U226" s="94" t="s">
        <v>73</v>
      </c>
      <c r="V226" s="93" t="s">
        <v>74</v>
      </c>
      <c r="W226" s="94" t="s">
        <v>73</v>
      </c>
      <c r="X226" s="93" t="s">
        <v>75</v>
      </c>
      <c r="Y226" s="94" t="s">
        <v>73</v>
      </c>
      <c r="Z226" s="93" t="s">
        <v>74</v>
      </c>
      <c r="AA226" s="94" t="s">
        <v>73</v>
      </c>
      <c r="AB226" s="93" t="s">
        <v>76</v>
      </c>
      <c r="AC226" s="1"/>
      <c r="AD226" s="1"/>
      <c r="AE226" s="1"/>
      <c r="AF226" s="1"/>
    </row>
    <row r="227" customFormat="false" ht="29.25" hidden="false" customHeight="true" outlineLevel="0" collapsed="false">
      <c r="A227" s="1"/>
      <c r="B227" s="92"/>
      <c r="C227" s="92"/>
      <c r="D227" s="93"/>
      <c r="E227" s="94"/>
      <c r="F227" s="93"/>
      <c r="G227" s="94"/>
      <c r="H227" s="93"/>
      <c r="I227" s="94"/>
      <c r="J227" s="93"/>
      <c r="K227" s="94"/>
      <c r="L227" s="93"/>
      <c r="M227" s="94"/>
      <c r="N227" s="93"/>
      <c r="O227" s="94"/>
      <c r="P227" s="93"/>
      <c r="Q227" s="94"/>
      <c r="R227" s="93"/>
      <c r="S227" s="94"/>
      <c r="T227" s="93"/>
      <c r="U227" s="94"/>
      <c r="V227" s="93"/>
      <c r="W227" s="94"/>
      <c r="X227" s="93"/>
      <c r="Y227" s="94"/>
      <c r="Z227" s="93"/>
      <c r="AA227" s="94"/>
      <c r="AB227" s="93"/>
      <c r="AC227" s="1"/>
      <c r="AD227" s="1"/>
      <c r="AE227" s="1"/>
      <c r="AF227" s="1"/>
    </row>
    <row r="228" customFormat="false" ht="18.75" hidden="false" customHeight="true" outlineLevel="0" collapsed="false">
      <c r="A228" s="1"/>
      <c r="B228" s="100" t="n">
        <v>45627</v>
      </c>
      <c r="C228" s="96" t="n">
        <v>1</v>
      </c>
      <c r="D228" s="97"/>
      <c r="E228" s="96"/>
      <c r="F228" s="97"/>
      <c r="G228" s="96"/>
      <c r="H228" s="97"/>
      <c r="I228" s="96"/>
      <c r="J228" s="97"/>
      <c r="K228" s="96"/>
      <c r="L228" s="97"/>
      <c r="M228" s="96"/>
      <c r="N228" s="97"/>
      <c r="O228" s="96"/>
      <c r="P228" s="97"/>
      <c r="Q228" s="96"/>
      <c r="R228" s="97"/>
      <c r="S228" s="96"/>
      <c r="T228" s="97"/>
      <c r="U228" s="96"/>
      <c r="V228" s="97"/>
      <c r="W228" s="96"/>
      <c r="X228" s="97"/>
      <c r="Y228" s="96"/>
      <c r="Z228" s="97"/>
      <c r="AA228" s="96"/>
      <c r="AB228" s="98"/>
      <c r="AC228" s="1"/>
      <c r="AD228" s="1"/>
      <c r="AE228" s="1"/>
      <c r="AF228" s="1"/>
    </row>
    <row r="229" customFormat="false" ht="18.75" hidden="false" customHeight="true" outlineLevel="0" collapsed="false">
      <c r="A229" s="1"/>
      <c r="B229" s="100"/>
      <c r="C229" s="100"/>
      <c r="D229" s="97"/>
      <c r="E229" s="96"/>
      <c r="F229" s="97"/>
      <c r="G229" s="96"/>
      <c r="H229" s="97"/>
      <c r="I229" s="96"/>
      <c r="J229" s="97"/>
      <c r="K229" s="96"/>
      <c r="L229" s="97"/>
      <c r="M229" s="96"/>
      <c r="N229" s="97"/>
      <c r="O229" s="96"/>
      <c r="P229" s="97"/>
      <c r="Q229" s="96"/>
      <c r="R229" s="97"/>
      <c r="S229" s="96"/>
      <c r="T229" s="97"/>
      <c r="U229" s="96"/>
      <c r="V229" s="97"/>
      <c r="W229" s="96"/>
      <c r="X229" s="97"/>
      <c r="Y229" s="96"/>
      <c r="Z229" s="97"/>
      <c r="AA229" s="96"/>
      <c r="AB229" s="98"/>
      <c r="AC229" s="1"/>
      <c r="AD229" s="1"/>
      <c r="AE229" s="1"/>
      <c r="AF229" s="1"/>
    </row>
    <row r="230" customFormat="false" ht="18.75" hidden="false" customHeight="true" outlineLevel="0" collapsed="false">
      <c r="A230" s="1"/>
      <c r="B230" s="100"/>
      <c r="C230" s="100"/>
      <c r="D230" s="97"/>
      <c r="E230" s="96"/>
      <c r="F230" s="97"/>
      <c r="G230" s="96"/>
      <c r="H230" s="97"/>
      <c r="I230" s="96"/>
      <c r="J230" s="97"/>
      <c r="K230" s="96"/>
      <c r="L230" s="97"/>
      <c r="M230" s="96"/>
      <c r="N230" s="97"/>
      <c r="O230" s="96"/>
      <c r="P230" s="97"/>
      <c r="Q230" s="96"/>
      <c r="R230" s="97"/>
      <c r="S230" s="96"/>
      <c r="T230" s="97"/>
      <c r="U230" s="96"/>
      <c r="V230" s="97"/>
      <c r="W230" s="96"/>
      <c r="X230" s="97"/>
      <c r="Y230" s="96"/>
      <c r="Z230" s="97"/>
      <c r="AA230" s="96"/>
      <c r="AB230" s="98"/>
      <c r="AC230" s="1"/>
      <c r="AD230" s="1"/>
      <c r="AE230" s="1"/>
      <c r="AF230" s="1"/>
    </row>
    <row r="231" customFormat="false" ht="18.75" hidden="false" customHeight="true" outlineLevel="0" collapsed="false">
      <c r="A231" s="1"/>
      <c r="B231" s="100" t="n">
        <v>45627</v>
      </c>
      <c r="C231" s="96" t="n">
        <v>2</v>
      </c>
      <c r="D231" s="97"/>
      <c r="E231" s="96"/>
      <c r="F231" s="97"/>
      <c r="G231" s="96"/>
      <c r="H231" s="97"/>
      <c r="I231" s="96"/>
      <c r="J231" s="97"/>
      <c r="K231" s="96"/>
      <c r="L231" s="97"/>
      <c r="M231" s="96"/>
      <c r="N231" s="97"/>
      <c r="O231" s="96"/>
      <c r="P231" s="97"/>
      <c r="Q231" s="96"/>
      <c r="R231" s="97"/>
      <c r="S231" s="96"/>
      <c r="T231" s="97"/>
      <c r="U231" s="96"/>
      <c r="V231" s="97"/>
      <c r="W231" s="96"/>
      <c r="X231" s="97"/>
      <c r="Y231" s="96"/>
      <c r="Z231" s="97"/>
      <c r="AA231" s="96"/>
      <c r="AB231" s="98"/>
      <c r="AC231" s="1"/>
      <c r="AD231" s="1"/>
      <c r="AE231" s="1"/>
      <c r="AF231" s="1"/>
    </row>
    <row r="232" customFormat="false" ht="18.75" hidden="false" customHeight="true" outlineLevel="0" collapsed="false">
      <c r="A232" s="1"/>
      <c r="B232" s="100"/>
      <c r="C232" s="100"/>
      <c r="D232" s="97"/>
      <c r="E232" s="96"/>
      <c r="F232" s="97"/>
      <c r="G232" s="96"/>
      <c r="H232" s="97"/>
      <c r="I232" s="96"/>
      <c r="J232" s="97"/>
      <c r="K232" s="96"/>
      <c r="L232" s="97"/>
      <c r="M232" s="96"/>
      <c r="N232" s="97"/>
      <c r="O232" s="96"/>
      <c r="P232" s="97"/>
      <c r="Q232" s="96"/>
      <c r="R232" s="97"/>
      <c r="S232" s="96"/>
      <c r="T232" s="97"/>
      <c r="U232" s="96"/>
      <c r="V232" s="97"/>
      <c r="W232" s="96"/>
      <c r="X232" s="97"/>
      <c r="Y232" s="96"/>
      <c r="Z232" s="97"/>
      <c r="AA232" s="96"/>
      <c r="AB232" s="98"/>
      <c r="AC232" s="1"/>
      <c r="AD232" s="1"/>
      <c r="AE232" s="1"/>
      <c r="AF232" s="1"/>
    </row>
    <row r="233" customFormat="false" ht="18.75" hidden="false" customHeight="true" outlineLevel="0" collapsed="false">
      <c r="A233" s="1"/>
      <c r="B233" s="100"/>
      <c r="C233" s="100"/>
      <c r="D233" s="97"/>
      <c r="E233" s="96"/>
      <c r="F233" s="97"/>
      <c r="G233" s="96"/>
      <c r="H233" s="97"/>
      <c r="I233" s="96"/>
      <c r="J233" s="97"/>
      <c r="K233" s="96"/>
      <c r="L233" s="97"/>
      <c r="M233" s="96"/>
      <c r="N233" s="97"/>
      <c r="O233" s="96"/>
      <c r="P233" s="97"/>
      <c r="Q233" s="96"/>
      <c r="R233" s="97"/>
      <c r="S233" s="96"/>
      <c r="T233" s="97"/>
      <c r="U233" s="96"/>
      <c r="V233" s="97"/>
      <c r="W233" s="96"/>
      <c r="X233" s="97"/>
      <c r="Y233" s="96"/>
      <c r="Z233" s="97"/>
      <c r="AA233" s="96"/>
      <c r="AB233" s="98"/>
      <c r="AC233" s="1"/>
      <c r="AD233" s="1"/>
      <c r="AE233" s="1"/>
      <c r="AF233" s="1"/>
    </row>
    <row r="234" customFormat="false" ht="18.75" hidden="false" customHeight="true" outlineLevel="0" collapsed="false">
      <c r="A234" s="1"/>
      <c r="B234" s="100" t="n">
        <v>45627</v>
      </c>
      <c r="C234" s="96" t="n">
        <v>3</v>
      </c>
      <c r="D234" s="97"/>
      <c r="E234" s="96"/>
      <c r="F234" s="97"/>
      <c r="G234" s="96"/>
      <c r="H234" s="97"/>
      <c r="I234" s="96"/>
      <c r="J234" s="97"/>
      <c r="K234" s="96"/>
      <c r="L234" s="97"/>
      <c r="M234" s="96"/>
      <c r="N234" s="97"/>
      <c r="O234" s="96"/>
      <c r="P234" s="97"/>
      <c r="Q234" s="96"/>
      <c r="R234" s="97"/>
      <c r="S234" s="96"/>
      <c r="T234" s="97"/>
      <c r="U234" s="96"/>
      <c r="V234" s="97"/>
      <c r="W234" s="96"/>
      <c r="X234" s="97"/>
      <c r="Y234" s="96"/>
      <c r="Z234" s="97"/>
      <c r="AA234" s="96"/>
      <c r="AB234" s="98"/>
      <c r="AC234" s="1"/>
      <c r="AD234" s="1"/>
      <c r="AE234" s="1"/>
      <c r="AF234" s="1"/>
    </row>
    <row r="235" customFormat="false" ht="18.75" hidden="false" customHeight="true" outlineLevel="0" collapsed="false">
      <c r="A235" s="1"/>
      <c r="B235" s="100"/>
      <c r="C235" s="100"/>
      <c r="D235" s="97"/>
      <c r="E235" s="96"/>
      <c r="F235" s="97"/>
      <c r="G235" s="96"/>
      <c r="H235" s="97"/>
      <c r="I235" s="96"/>
      <c r="J235" s="97"/>
      <c r="K235" s="96"/>
      <c r="L235" s="97"/>
      <c r="M235" s="96"/>
      <c r="N235" s="97"/>
      <c r="O235" s="96"/>
      <c r="P235" s="97"/>
      <c r="Q235" s="96"/>
      <c r="R235" s="97"/>
      <c r="S235" s="96"/>
      <c r="T235" s="97"/>
      <c r="U235" s="96"/>
      <c r="V235" s="97"/>
      <c r="W235" s="96"/>
      <c r="X235" s="97"/>
      <c r="Y235" s="96"/>
      <c r="Z235" s="97"/>
      <c r="AA235" s="96"/>
      <c r="AB235" s="98"/>
      <c r="AC235" s="1"/>
      <c r="AD235" s="1"/>
      <c r="AE235" s="1"/>
      <c r="AF235" s="1"/>
    </row>
    <row r="236" customFormat="false" ht="18.75" hidden="false" customHeight="true" outlineLevel="0" collapsed="false">
      <c r="A236" s="1"/>
      <c r="B236" s="100"/>
      <c r="C236" s="100"/>
      <c r="D236" s="97"/>
      <c r="E236" s="96"/>
      <c r="F236" s="97"/>
      <c r="G236" s="96"/>
      <c r="H236" s="97"/>
      <c r="I236" s="96"/>
      <c r="J236" s="97"/>
      <c r="K236" s="96"/>
      <c r="L236" s="97"/>
      <c r="M236" s="96"/>
      <c r="N236" s="97"/>
      <c r="O236" s="96"/>
      <c r="P236" s="97"/>
      <c r="Q236" s="96"/>
      <c r="R236" s="97"/>
      <c r="S236" s="96"/>
      <c r="T236" s="97"/>
      <c r="U236" s="96"/>
      <c r="V236" s="97"/>
      <c r="W236" s="96"/>
      <c r="X236" s="97"/>
      <c r="Y236" s="96"/>
      <c r="Z236" s="97"/>
      <c r="AA236" s="96"/>
      <c r="AB236" s="98"/>
      <c r="AC236" s="1"/>
      <c r="AD236" s="1"/>
      <c r="AE236" s="1"/>
      <c r="AF236" s="1"/>
    </row>
    <row r="237" customFormat="false" ht="18.75" hidden="false" customHeight="true" outlineLevel="0" collapsed="false">
      <c r="A237" s="1"/>
      <c r="B237" s="100" t="n">
        <v>45627</v>
      </c>
      <c r="C237" s="101" t="n">
        <v>4</v>
      </c>
      <c r="D237" s="97"/>
      <c r="E237" s="96"/>
      <c r="F237" s="97"/>
      <c r="G237" s="96"/>
      <c r="H237" s="97"/>
      <c r="I237" s="96"/>
      <c r="J237" s="97"/>
      <c r="K237" s="96"/>
      <c r="L237" s="97"/>
      <c r="M237" s="96"/>
      <c r="N237" s="97"/>
      <c r="O237" s="96"/>
      <c r="P237" s="97"/>
      <c r="Q237" s="96"/>
      <c r="R237" s="97"/>
      <c r="S237" s="96"/>
      <c r="T237" s="97"/>
      <c r="U237" s="96"/>
      <c r="V237" s="97"/>
      <c r="W237" s="96"/>
      <c r="X237" s="97"/>
      <c r="Y237" s="96"/>
      <c r="Z237" s="97"/>
      <c r="AA237" s="96"/>
      <c r="AB237" s="98"/>
      <c r="AC237" s="1"/>
      <c r="AD237" s="1"/>
      <c r="AE237" s="1"/>
      <c r="AF237" s="1"/>
    </row>
    <row r="238" customFormat="false" ht="18.75" hidden="false" customHeight="true" outlineLevel="0" collapsed="false">
      <c r="A238" s="1"/>
      <c r="B238" s="100"/>
      <c r="C238" s="100"/>
      <c r="D238" s="97"/>
      <c r="E238" s="96"/>
      <c r="F238" s="97"/>
      <c r="G238" s="96"/>
      <c r="H238" s="97"/>
      <c r="I238" s="96"/>
      <c r="J238" s="97"/>
      <c r="K238" s="96"/>
      <c r="L238" s="97"/>
      <c r="M238" s="96"/>
      <c r="N238" s="97"/>
      <c r="O238" s="96"/>
      <c r="P238" s="97"/>
      <c r="Q238" s="96"/>
      <c r="R238" s="97"/>
      <c r="S238" s="96"/>
      <c r="T238" s="97"/>
      <c r="U238" s="96"/>
      <c r="V238" s="97"/>
      <c r="W238" s="96"/>
      <c r="X238" s="97"/>
      <c r="Y238" s="96"/>
      <c r="Z238" s="97"/>
      <c r="AA238" s="96"/>
      <c r="AB238" s="98"/>
      <c r="AC238" s="1"/>
      <c r="AD238" s="1"/>
      <c r="AE238" s="1"/>
      <c r="AF238" s="1"/>
    </row>
    <row r="239" customFormat="false" ht="18.75" hidden="false" customHeight="true" outlineLevel="0" collapsed="false">
      <c r="A239" s="1"/>
      <c r="B239" s="100"/>
      <c r="C239" s="100"/>
      <c r="D239" s="97"/>
      <c r="E239" s="96"/>
      <c r="F239" s="97"/>
      <c r="G239" s="96"/>
      <c r="H239" s="97"/>
      <c r="I239" s="96"/>
      <c r="J239" s="97"/>
      <c r="K239" s="96"/>
      <c r="L239" s="97"/>
      <c r="M239" s="96"/>
      <c r="N239" s="97"/>
      <c r="O239" s="96"/>
      <c r="P239" s="97"/>
      <c r="Q239" s="96"/>
      <c r="R239" s="97"/>
      <c r="S239" s="96"/>
      <c r="T239" s="97"/>
      <c r="U239" s="96"/>
      <c r="V239" s="97"/>
      <c r="W239" s="96"/>
      <c r="X239" s="97"/>
      <c r="Y239" s="96"/>
      <c r="Z239" s="97"/>
      <c r="AA239" s="96"/>
      <c r="AB239" s="98"/>
      <c r="AC239" s="1"/>
      <c r="AD239" s="1"/>
      <c r="AE239" s="1"/>
      <c r="AF239" s="1"/>
    </row>
    <row r="240" customFormat="false" ht="18.75" hidden="false" customHeight="true" outlineLevel="0" collapsed="false">
      <c r="A240" s="1"/>
      <c r="B240" s="100" t="n">
        <v>45627</v>
      </c>
      <c r="C240" s="96" t="n">
        <v>5</v>
      </c>
      <c r="D240" s="97"/>
      <c r="E240" s="96"/>
      <c r="F240" s="97"/>
      <c r="G240" s="96"/>
      <c r="H240" s="97"/>
      <c r="I240" s="96"/>
      <c r="J240" s="97"/>
      <c r="K240" s="96"/>
      <c r="L240" s="97"/>
      <c r="M240" s="96"/>
      <c r="N240" s="97"/>
      <c r="O240" s="96"/>
      <c r="P240" s="97"/>
      <c r="Q240" s="96"/>
      <c r="R240" s="97"/>
      <c r="S240" s="96"/>
      <c r="T240" s="97"/>
      <c r="U240" s="96"/>
      <c r="V240" s="97"/>
      <c r="W240" s="96"/>
      <c r="X240" s="97"/>
      <c r="Y240" s="96"/>
      <c r="Z240" s="97"/>
      <c r="AA240" s="96"/>
      <c r="AB240" s="98"/>
      <c r="AC240" s="1"/>
      <c r="AD240" s="1"/>
      <c r="AE240" s="1"/>
      <c r="AF240" s="1"/>
    </row>
    <row r="241" customFormat="false" ht="18.75" hidden="false" customHeight="true" outlineLevel="0" collapsed="false">
      <c r="A241" s="1"/>
      <c r="B241" s="100"/>
      <c r="C241" s="100"/>
      <c r="D241" s="97"/>
      <c r="E241" s="96"/>
      <c r="F241" s="97"/>
      <c r="G241" s="96"/>
      <c r="H241" s="97"/>
      <c r="I241" s="96"/>
      <c r="J241" s="97"/>
      <c r="K241" s="96"/>
      <c r="L241" s="97"/>
      <c r="M241" s="96"/>
      <c r="N241" s="97"/>
      <c r="O241" s="96"/>
      <c r="P241" s="97"/>
      <c r="Q241" s="96"/>
      <c r="R241" s="97"/>
      <c r="S241" s="96"/>
      <c r="T241" s="97"/>
      <c r="U241" s="96"/>
      <c r="V241" s="97"/>
      <c r="W241" s="96"/>
      <c r="X241" s="97"/>
      <c r="Y241" s="96"/>
      <c r="Z241" s="97"/>
      <c r="AA241" s="96"/>
      <c r="AB241" s="98"/>
      <c r="AC241" s="1"/>
      <c r="AD241" s="1"/>
      <c r="AE241" s="1"/>
      <c r="AF241" s="1"/>
    </row>
    <row r="242" customFormat="false" ht="18.75" hidden="false" customHeight="true" outlineLevel="0" collapsed="false">
      <c r="A242" s="1"/>
      <c r="B242" s="100"/>
      <c r="C242" s="100"/>
      <c r="D242" s="97"/>
      <c r="E242" s="96"/>
      <c r="F242" s="97"/>
      <c r="G242" s="96"/>
      <c r="H242" s="97"/>
      <c r="I242" s="96"/>
      <c r="J242" s="97"/>
      <c r="K242" s="96"/>
      <c r="L242" s="97"/>
      <c r="M242" s="96"/>
      <c r="N242" s="97"/>
      <c r="O242" s="96"/>
      <c r="P242" s="97"/>
      <c r="Q242" s="96"/>
      <c r="R242" s="97"/>
      <c r="S242" s="96"/>
      <c r="T242" s="97"/>
      <c r="U242" s="96"/>
      <c r="V242" s="97"/>
      <c r="W242" s="96"/>
      <c r="X242" s="97"/>
      <c r="Y242" s="96"/>
      <c r="Z242" s="97"/>
      <c r="AA242" s="96"/>
      <c r="AB242" s="98"/>
      <c r="AC242" s="1"/>
      <c r="AD242" s="1"/>
      <c r="AE242" s="1"/>
      <c r="AF242" s="1"/>
    </row>
    <row r="243" customFormat="false" ht="18.75" hidden="false" customHeight="true" outlineLevel="0" collapsed="false">
      <c r="A243" s="1"/>
      <c r="B243" s="116" t="s">
        <v>78</v>
      </c>
      <c r="C243" s="103"/>
      <c r="D243" s="105" t="n">
        <f aca="false">SUM(D228:D242)</f>
        <v>0</v>
      </c>
      <c r="E243" s="104"/>
      <c r="F243" s="105" t="n">
        <f aca="false">SUM(F228:F242)</f>
        <v>0</v>
      </c>
      <c r="G243" s="104"/>
      <c r="H243" s="105" t="n">
        <f aca="false">SUM(H228:H242)</f>
        <v>0</v>
      </c>
      <c r="I243" s="104"/>
      <c r="J243" s="105" t="n">
        <f aca="false">SUM(J228:J242)</f>
        <v>0</v>
      </c>
      <c r="K243" s="104"/>
      <c r="L243" s="105" t="n">
        <f aca="false">SUM(L228:L242)</f>
        <v>0</v>
      </c>
      <c r="M243" s="104"/>
      <c r="N243" s="105" t="n">
        <f aca="false">SUM(N228:N242)</f>
        <v>0</v>
      </c>
      <c r="O243" s="104"/>
      <c r="P243" s="105" t="n">
        <f aca="false">SUM(P228:P242)</f>
        <v>0</v>
      </c>
      <c r="Q243" s="104"/>
      <c r="R243" s="105" t="n">
        <f aca="false">SUM(R228:R242)</f>
        <v>0</v>
      </c>
      <c r="S243" s="104"/>
      <c r="T243" s="105" t="n">
        <f aca="false">SUM(T228:T242)</f>
        <v>0</v>
      </c>
      <c r="U243" s="104"/>
      <c r="V243" s="105" t="n">
        <f aca="false">SUM(V228:V242)</f>
        <v>0</v>
      </c>
      <c r="W243" s="104"/>
      <c r="X243" s="105" t="n">
        <f aca="false">SUM(X228:X242)</f>
        <v>0</v>
      </c>
      <c r="Y243" s="104"/>
      <c r="Z243" s="105" t="n">
        <f aca="false">SUM(Z228:Z242)</f>
        <v>0</v>
      </c>
      <c r="AA243" s="96"/>
      <c r="AB243" s="106" t="n">
        <f aca="false">SUM(D228:D242)+SUM(F228:F242)+SUM(H228:H242)+SUM(J228:J242)+SUM(L228:L242)+SUM(N228:N242)+SUM(P228:P242)+SUM(R228:R242)+SUM(T228:T242)+SUM(V228:V242)+SUM(X228:X242)+SUM(Z228:Z242)</f>
        <v>0</v>
      </c>
      <c r="AC243" s="1"/>
      <c r="AD243" s="1"/>
      <c r="AE243" s="1"/>
      <c r="AF243" s="1"/>
    </row>
    <row r="244" customFormat="false" ht="18.75" hidden="false" customHeight="true" outlineLevel="0" collapsed="false">
      <c r="A244" s="1"/>
      <c r="B244" s="107" t="s">
        <v>79</v>
      </c>
      <c r="C244" s="107"/>
      <c r="D244" s="108" t="n">
        <f aca="false">SUMPRODUCT(D228:D242,E228:E242)+SUMPRODUCT(F228:F242,G228:G242)</f>
        <v>0</v>
      </c>
      <c r="E244" s="109"/>
      <c r="F244" s="108"/>
      <c r="G244" s="109"/>
      <c r="H244" s="108" t="n">
        <f aca="false">SUMPRODUCT(H228:H242,I228:I242)+SUMPRODUCT(J228:J242,K228:K242)</f>
        <v>0</v>
      </c>
      <c r="I244" s="109"/>
      <c r="J244" s="108"/>
      <c r="K244" s="109"/>
      <c r="L244" s="108" t="n">
        <f aca="false">SUMPRODUCT(L228:L242,M228:M242)+SUMPRODUCT(N228:N242,O228:O242)</f>
        <v>0</v>
      </c>
      <c r="M244" s="109"/>
      <c r="N244" s="108"/>
      <c r="O244" s="109"/>
      <c r="P244" s="108" t="n">
        <f aca="false">SUMPRODUCT(P228:P242,Q228:Q242)+SUMPRODUCT(R228:R242,S228:S242)</f>
        <v>0</v>
      </c>
      <c r="Q244" s="109"/>
      <c r="R244" s="108"/>
      <c r="S244" s="109"/>
      <c r="T244" s="108" t="n">
        <f aca="false">SUMPRODUCT(T228:T242,U228:U242)+SUMPRODUCT(V228:V242,W228:W242)</f>
        <v>0</v>
      </c>
      <c r="U244" s="109"/>
      <c r="V244" s="108"/>
      <c r="W244" s="109"/>
      <c r="X244" s="108" t="n">
        <f aca="false">SUMPRODUCT(X228:X242,Y228:Y242)+SUMPRODUCT(Z228:Z242,AA228:AA242)</f>
        <v>0</v>
      </c>
      <c r="Y244" s="109"/>
      <c r="Z244" s="108"/>
      <c r="AA244" s="110"/>
      <c r="AB244" s="108" t="n">
        <f aca="false">SUM(D244:Z244)</f>
        <v>0</v>
      </c>
      <c r="AC244" s="1"/>
      <c r="AD244" s="1"/>
      <c r="AE244" s="1"/>
      <c r="AF244" s="1"/>
    </row>
    <row r="245" customFormat="false" ht="18.75" hidden="false" customHeight="true" outlineLevel="0" collapsed="false">
      <c r="A245" s="1"/>
      <c r="B245" s="117"/>
      <c r="C245" s="117"/>
      <c r="D245" s="118"/>
      <c r="E245" s="119"/>
      <c r="F245" s="118"/>
      <c r="G245" s="119"/>
      <c r="H245" s="118"/>
      <c r="I245" s="119"/>
      <c r="J245" s="118"/>
      <c r="K245" s="119"/>
      <c r="L245" s="118"/>
      <c r="M245" s="119"/>
      <c r="N245" s="118"/>
      <c r="O245" s="119"/>
      <c r="P245" s="118"/>
      <c r="Q245" s="119"/>
      <c r="R245" s="118"/>
      <c r="S245" s="119"/>
      <c r="T245" s="118"/>
      <c r="U245" s="119"/>
      <c r="V245" s="118"/>
      <c r="W245" s="119"/>
      <c r="X245" s="118"/>
      <c r="Y245" s="119"/>
      <c r="Z245" s="118"/>
      <c r="AA245" s="119"/>
      <c r="AB245" s="118"/>
      <c r="AC245" s="1"/>
      <c r="AD245" s="1"/>
      <c r="AE245" s="1"/>
      <c r="AF245" s="1"/>
    </row>
    <row r="246" customFormat="false" ht="18.75" hidden="false" customHeight="true" outlineLevel="0" collapsed="false">
      <c r="A246" s="1"/>
      <c r="B246" s="92" t="s">
        <v>29</v>
      </c>
      <c r="C246" s="92" t="s">
        <v>71</v>
      </c>
      <c r="D246" s="93" t="s">
        <v>72</v>
      </c>
      <c r="E246" s="94" t="s">
        <v>73</v>
      </c>
      <c r="F246" s="93" t="s">
        <v>74</v>
      </c>
      <c r="G246" s="94" t="s">
        <v>73</v>
      </c>
      <c r="H246" s="93" t="s">
        <v>75</v>
      </c>
      <c r="I246" s="94" t="s">
        <v>73</v>
      </c>
      <c r="J246" s="93" t="s">
        <v>74</v>
      </c>
      <c r="K246" s="94" t="s">
        <v>73</v>
      </c>
      <c r="L246" s="93" t="s">
        <v>75</v>
      </c>
      <c r="M246" s="94" t="s">
        <v>73</v>
      </c>
      <c r="N246" s="93" t="s">
        <v>74</v>
      </c>
      <c r="O246" s="94" t="s">
        <v>73</v>
      </c>
      <c r="P246" s="93" t="s">
        <v>75</v>
      </c>
      <c r="Q246" s="94" t="s">
        <v>73</v>
      </c>
      <c r="R246" s="93" t="s">
        <v>74</v>
      </c>
      <c r="S246" s="94" t="s">
        <v>73</v>
      </c>
      <c r="T246" s="93" t="s">
        <v>75</v>
      </c>
      <c r="U246" s="94" t="s">
        <v>73</v>
      </c>
      <c r="V246" s="93" t="s">
        <v>74</v>
      </c>
      <c r="W246" s="94" t="s">
        <v>73</v>
      </c>
      <c r="X246" s="93" t="s">
        <v>75</v>
      </c>
      <c r="Y246" s="94" t="s">
        <v>73</v>
      </c>
      <c r="Z246" s="93" t="s">
        <v>74</v>
      </c>
      <c r="AA246" s="94" t="s">
        <v>73</v>
      </c>
      <c r="AB246" s="93" t="s">
        <v>76</v>
      </c>
      <c r="AC246" s="1"/>
      <c r="AD246" s="1"/>
      <c r="AE246" s="1"/>
      <c r="AF246" s="1"/>
    </row>
    <row r="247" customFormat="false" ht="33" hidden="false" customHeight="true" outlineLevel="0" collapsed="false">
      <c r="A247" s="1"/>
      <c r="B247" s="92"/>
      <c r="C247" s="92"/>
      <c r="D247" s="93"/>
      <c r="E247" s="94"/>
      <c r="F247" s="93"/>
      <c r="G247" s="94"/>
      <c r="H247" s="93"/>
      <c r="I247" s="94"/>
      <c r="J247" s="93"/>
      <c r="K247" s="94"/>
      <c r="L247" s="93"/>
      <c r="M247" s="94"/>
      <c r="N247" s="93"/>
      <c r="O247" s="94"/>
      <c r="P247" s="93"/>
      <c r="Q247" s="94"/>
      <c r="R247" s="93"/>
      <c r="S247" s="94"/>
      <c r="T247" s="93"/>
      <c r="U247" s="94"/>
      <c r="V247" s="93"/>
      <c r="W247" s="94"/>
      <c r="X247" s="93"/>
      <c r="Y247" s="94"/>
      <c r="Z247" s="93"/>
      <c r="AA247" s="94"/>
      <c r="AB247" s="93"/>
      <c r="AC247" s="1"/>
      <c r="AD247" s="1"/>
      <c r="AE247" s="1"/>
      <c r="AF247" s="1"/>
    </row>
    <row r="248" customFormat="false" ht="18.75" hidden="false" customHeight="true" outlineLevel="0" collapsed="false">
      <c r="A248" s="1"/>
      <c r="B248" s="100" t="n">
        <v>45658</v>
      </c>
      <c r="C248" s="96" t="n">
        <v>1</v>
      </c>
      <c r="D248" s="97"/>
      <c r="E248" s="96"/>
      <c r="F248" s="97"/>
      <c r="G248" s="96"/>
      <c r="H248" s="97"/>
      <c r="I248" s="96"/>
      <c r="J248" s="97"/>
      <c r="K248" s="96"/>
      <c r="L248" s="97"/>
      <c r="M248" s="96"/>
      <c r="N248" s="97"/>
      <c r="O248" s="96"/>
      <c r="P248" s="97"/>
      <c r="Q248" s="96"/>
      <c r="R248" s="97"/>
      <c r="S248" s="96"/>
      <c r="T248" s="97"/>
      <c r="U248" s="96"/>
      <c r="V248" s="97"/>
      <c r="W248" s="96"/>
      <c r="X248" s="97"/>
      <c r="Y248" s="96"/>
      <c r="Z248" s="97"/>
      <c r="AA248" s="96"/>
      <c r="AB248" s="98"/>
      <c r="AC248" s="1"/>
      <c r="AD248" s="1"/>
      <c r="AE248" s="1"/>
      <c r="AF248" s="1"/>
    </row>
    <row r="249" customFormat="false" ht="18.75" hidden="false" customHeight="true" outlineLevel="0" collapsed="false">
      <c r="A249" s="1"/>
      <c r="B249" s="100"/>
      <c r="C249" s="100"/>
      <c r="D249" s="97"/>
      <c r="E249" s="96"/>
      <c r="F249" s="97"/>
      <c r="G249" s="96"/>
      <c r="H249" s="97"/>
      <c r="I249" s="96"/>
      <c r="J249" s="97"/>
      <c r="K249" s="96"/>
      <c r="L249" s="97"/>
      <c r="M249" s="96"/>
      <c r="N249" s="97"/>
      <c r="O249" s="96"/>
      <c r="P249" s="97"/>
      <c r="Q249" s="96"/>
      <c r="R249" s="97"/>
      <c r="S249" s="96"/>
      <c r="T249" s="97"/>
      <c r="U249" s="96"/>
      <c r="V249" s="97"/>
      <c r="W249" s="96"/>
      <c r="X249" s="97"/>
      <c r="Y249" s="96"/>
      <c r="Z249" s="97"/>
      <c r="AA249" s="96"/>
      <c r="AB249" s="98"/>
      <c r="AC249" s="1"/>
      <c r="AD249" s="1"/>
      <c r="AE249" s="1"/>
      <c r="AF249" s="1"/>
    </row>
    <row r="250" customFormat="false" ht="18.75" hidden="false" customHeight="true" outlineLevel="0" collapsed="false">
      <c r="A250" s="1"/>
      <c r="B250" s="100"/>
      <c r="C250" s="100"/>
      <c r="D250" s="97"/>
      <c r="E250" s="96"/>
      <c r="F250" s="97"/>
      <c r="G250" s="96"/>
      <c r="H250" s="97"/>
      <c r="I250" s="96"/>
      <c r="J250" s="97"/>
      <c r="K250" s="96"/>
      <c r="L250" s="97"/>
      <c r="M250" s="96"/>
      <c r="N250" s="97"/>
      <c r="O250" s="96"/>
      <c r="P250" s="97"/>
      <c r="Q250" s="96"/>
      <c r="R250" s="97"/>
      <c r="S250" s="96"/>
      <c r="T250" s="97"/>
      <c r="U250" s="96"/>
      <c r="V250" s="97"/>
      <c r="W250" s="96"/>
      <c r="X250" s="97"/>
      <c r="Y250" s="96"/>
      <c r="Z250" s="97"/>
      <c r="AA250" s="96"/>
      <c r="AB250" s="98"/>
      <c r="AC250" s="1"/>
      <c r="AD250" s="1"/>
      <c r="AE250" s="1"/>
      <c r="AF250" s="1"/>
    </row>
    <row r="251" customFormat="false" ht="18.75" hidden="false" customHeight="true" outlineLevel="0" collapsed="false">
      <c r="A251" s="1"/>
      <c r="B251" s="100" t="n">
        <v>45658</v>
      </c>
      <c r="C251" s="96" t="n">
        <v>2</v>
      </c>
      <c r="D251" s="97"/>
      <c r="E251" s="96"/>
      <c r="F251" s="97"/>
      <c r="G251" s="96"/>
      <c r="H251" s="97"/>
      <c r="I251" s="96"/>
      <c r="J251" s="97"/>
      <c r="K251" s="96"/>
      <c r="L251" s="97"/>
      <c r="M251" s="96"/>
      <c r="N251" s="97"/>
      <c r="O251" s="96"/>
      <c r="P251" s="97"/>
      <c r="Q251" s="96"/>
      <c r="R251" s="97"/>
      <c r="S251" s="96"/>
      <c r="T251" s="97"/>
      <c r="U251" s="96"/>
      <c r="V251" s="97"/>
      <c r="W251" s="96"/>
      <c r="X251" s="97"/>
      <c r="Y251" s="96"/>
      <c r="Z251" s="97"/>
      <c r="AA251" s="96"/>
      <c r="AB251" s="98"/>
      <c r="AC251" s="1"/>
      <c r="AD251" s="1"/>
      <c r="AE251" s="1"/>
      <c r="AF251" s="1"/>
    </row>
    <row r="252" customFormat="false" ht="18.75" hidden="false" customHeight="true" outlineLevel="0" collapsed="false">
      <c r="A252" s="1"/>
      <c r="B252" s="100"/>
      <c r="C252" s="100"/>
      <c r="D252" s="97"/>
      <c r="E252" s="96"/>
      <c r="F252" s="97"/>
      <c r="G252" s="96"/>
      <c r="H252" s="97"/>
      <c r="I252" s="96"/>
      <c r="J252" s="97"/>
      <c r="K252" s="96"/>
      <c r="L252" s="97"/>
      <c r="M252" s="96"/>
      <c r="N252" s="97"/>
      <c r="O252" s="96"/>
      <c r="P252" s="97"/>
      <c r="Q252" s="96"/>
      <c r="R252" s="97"/>
      <c r="S252" s="96"/>
      <c r="T252" s="97"/>
      <c r="U252" s="96"/>
      <c r="V252" s="97"/>
      <c r="W252" s="96"/>
      <c r="X252" s="97"/>
      <c r="Y252" s="96"/>
      <c r="Z252" s="97"/>
      <c r="AA252" s="96"/>
      <c r="AB252" s="98"/>
      <c r="AC252" s="1"/>
      <c r="AD252" s="1"/>
      <c r="AE252" s="1"/>
      <c r="AF252" s="1"/>
    </row>
    <row r="253" customFormat="false" ht="18.75" hidden="false" customHeight="true" outlineLevel="0" collapsed="false">
      <c r="A253" s="1"/>
      <c r="B253" s="100"/>
      <c r="C253" s="100"/>
      <c r="D253" s="97"/>
      <c r="E253" s="96"/>
      <c r="F253" s="97"/>
      <c r="G253" s="96"/>
      <c r="H253" s="97"/>
      <c r="I253" s="96"/>
      <c r="J253" s="97"/>
      <c r="K253" s="96"/>
      <c r="L253" s="97"/>
      <c r="M253" s="96"/>
      <c r="N253" s="97"/>
      <c r="O253" s="96"/>
      <c r="P253" s="97"/>
      <c r="Q253" s="96"/>
      <c r="R253" s="97"/>
      <c r="S253" s="96"/>
      <c r="T253" s="97"/>
      <c r="U253" s="96"/>
      <c r="V253" s="97"/>
      <c r="W253" s="96"/>
      <c r="X253" s="97"/>
      <c r="Y253" s="96"/>
      <c r="Z253" s="97"/>
      <c r="AA253" s="96"/>
      <c r="AB253" s="98"/>
      <c r="AC253" s="1"/>
      <c r="AD253" s="1"/>
      <c r="AE253" s="1"/>
      <c r="AF253" s="1"/>
    </row>
    <row r="254" customFormat="false" ht="18.75" hidden="false" customHeight="true" outlineLevel="0" collapsed="false">
      <c r="A254" s="1"/>
      <c r="B254" s="100" t="n">
        <v>45658</v>
      </c>
      <c r="C254" s="96" t="n">
        <v>3</v>
      </c>
      <c r="D254" s="97"/>
      <c r="E254" s="96"/>
      <c r="F254" s="97"/>
      <c r="G254" s="96"/>
      <c r="H254" s="97"/>
      <c r="I254" s="96"/>
      <c r="J254" s="97"/>
      <c r="K254" s="96"/>
      <c r="L254" s="97"/>
      <c r="M254" s="96"/>
      <c r="N254" s="97"/>
      <c r="O254" s="96"/>
      <c r="P254" s="97"/>
      <c r="Q254" s="96"/>
      <c r="R254" s="97"/>
      <c r="S254" s="96"/>
      <c r="T254" s="97"/>
      <c r="U254" s="96"/>
      <c r="V254" s="97"/>
      <c r="W254" s="96"/>
      <c r="X254" s="97"/>
      <c r="Y254" s="96"/>
      <c r="Z254" s="97"/>
      <c r="AA254" s="96"/>
      <c r="AB254" s="98"/>
      <c r="AC254" s="1"/>
      <c r="AD254" s="1"/>
      <c r="AE254" s="1"/>
      <c r="AF254" s="1"/>
    </row>
    <row r="255" customFormat="false" ht="18.75" hidden="false" customHeight="true" outlineLevel="0" collapsed="false">
      <c r="A255" s="1"/>
      <c r="B255" s="100"/>
      <c r="C255" s="100"/>
      <c r="D255" s="97"/>
      <c r="E255" s="96"/>
      <c r="F255" s="97"/>
      <c r="G255" s="96"/>
      <c r="H255" s="97"/>
      <c r="I255" s="96"/>
      <c r="J255" s="97"/>
      <c r="K255" s="96"/>
      <c r="L255" s="97"/>
      <c r="M255" s="96"/>
      <c r="N255" s="97"/>
      <c r="O255" s="96"/>
      <c r="P255" s="97"/>
      <c r="Q255" s="96"/>
      <c r="R255" s="97"/>
      <c r="S255" s="96"/>
      <c r="T255" s="97"/>
      <c r="U255" s="96"/>
      <c r="V255" s="97"/>
      <c r="W255" s="96"/>
      <c r="X255" s="97"/>
      <c r="Y255" s="96"/>
      <c r="Z255" s="97"/>
      <c r="AA255" s="96"/>
      <c r="AB255" s="98"/>
      <c r="AC255" s="1"/>
      <c r="AD255" s="1"/>
      <c r="AE255" s="1"/>
      <c r="AF255" s="1"/>
    </row>
    <row r="256" customFormat="false" ht="18.75" hidden="false" customHeight="true" outlineLevel="0" collapsed="false">
      <c r="A256" s="1"/>
      <c r="B256" s="100"/>
      <c r="C256" s="100"/>
      <c r="D256" s="97"/>
      <c r="E256" s="96"/>
      <c r="F256" s="97"/>
      <c r="G256" s="96"/>
      <c r="H256" s="97"/>
      <c r="I256" s="96"/>
      <c r="J256" s="97"/>
      <c r="K256" s="96"/>
      <c r="L256" s="97"/>
      <c r="M256" s="96"/>
      <c r="N256" s="97"/>
      <c r="O256" s="96"/>
      <c r="P256" s="97"/>
      <c r="Q256" s="96"/>
      <c r="R256" s="97"/>
      <c r="S256" s="96"/>
      <c r="T256" s="97"/>
      <c r="U256" s="96"/>
      <c r="V256" s="97"/>
      <c r="W256" s="96"/>
      <c r="X256" s="97"/>
      <c r="Y256" s="96"/>
      <c r="Z256" s="97"/>
      <c r="AA256" s="96"/>
      <c r="AB256" s="98"/>
      <c r="AC256" s="1"/>
      <c r="AD256" s="1"/>
      <c r="AE256" s="1"/>
      <c r="AF256" s="1"/>
    </row>
    <row r="257" customFormat="false" ht="18.75" hidden="false" customHeight="true" outlineLevel="0" collapsed="false">
      <c r="A257" s="1"/>
      <c r="B257" s="100" t="n">
        <v>45658</v>
      </c>
      <c r="C257" s="101" t="n">
        <v>4</v>
      </c>
      <c r="D257" s="97"/>
      <c r="E257" s="96"/>
      <c r="F257" s="97"/>
      <c r="G257" s="96"/>
      <c r="H257" s="97"/>
      <c r="I257" s="96"/>
      <c r="J257" s="97"/>
      <c r="K257" s="96"/>
      <c r="L257" s="97"/>
      <c r="M257" s="96"/>
      <c r="N257" s="97"/>
      <c r="O257" s="96"/>
      <c r="P257" s="97"/>
      <c r="Q257" s="96"/>
      <c r="R257" s="97"/>
      <c r="S257" s="96"/>
      <c r="T257" s="97"/>
      <c r="U257" s="96"/>
      <c r="V257" s="97"/>
      <c r="W257" s="96"/>
      <c r="X257" s="97"/>
      <c r="Y257" s="96"/>
      <c r="Z257" s="97"/>
      <c r="AA257" s="96"/>
      <c r="AB257" s="98"/>
      <c r="AC257" s="1"/>
      <c r="AD257" s="1"/>
      <c r="AE257" s="1"/>
      <c r="AF257" s="1"/>
    </row>
    <row r="258" customFormat="false" ht="18.75" hidden="false" customHeight="true" outlineLevel="0" collapsed="false">
      <c r="A258" s="1"/>
      <c r="B258" s="100"/>
      <c r="C258" s="100"/>
      <c r="D258" s="97"/>
      <c r="E258" s="96"/>
      <c r="F258" s="97"/>
      <c r="G258" s="96"/>
      <c r="H258" s="97"/>
      <c r="I258" s="96"/>
      <c r="J258" s="97"/>
      <c r="K258" s="96"/>
      <c r="L258" s="97"/>
      <c r="M258" s="96"/>
      <c r="N258" s="97"/>
      <c r="O258" s="96"/>
      <c r="P258" s="97"/>
      <c r="Q258" s="96"/>
      <c r="R258" s="97"/>
      <c r="S258" s="96"/>
      <c r="T258" s="97"/>
      <c r="U258" s="96"/>
      <c r="V258" s="97"/>
      <c r="W258" s="96"/>
      <c r="X258" s="97"/>
      <c r="Y258" s="96"/>
      <c r="Z258" s="97"/>
      <c r="AA258" s="96"/>
      <c r="AB258" s="98"/>
      <c r="AC258" s="1"/>
      <c r="AD258" s="1"/>
      <c r="AE258" s="1"/>
      <c r="AF258" s="1"/>
    </row>
    <row r="259" customFormat="false" ht="18.75" hidden="false" customHeight="true" outlineLevel="0" collapsed="false">
      <c r="A259" s="1"/>
      <c r="B259" s="100"/>
      <c r="C259" s="100"/>
      <c r="D259" s="97"/>
      <c r="E259" s="96"/>
      <c r="F259" s="97"/>
      <c r="G259" s="96"/>
      <c r="H259" s="97"/>
      <c r="I259" s="96"/>
      <c r="J259" s="97"/>
      <c r="K259" s="96"/>
      <c r="L259" s="97"/>
      <c r="M259" s="96"/>
      <c r="N259" s="97"/>
      <c r="O259" s="96"/>
      <c r="P259" s="97"/>
      <c r="Q259" s="96"/>
      <c r="R259" s="97"/>
      <c r="S259" s="96"/>
      <c r="T259" s="97"/>
      <c r="U259" s="96"/>
      <c r="V259" s="97"/>
      <c r="W259" s="96"/>
      <c r="X259" s="97"/>
      <c r="Y259" s="96"/>
      <c r="Z259" s="97"/>
      <c r="AA259" s="96"/>
      <c r="AB259" s="98"/>
      <c r="AC259" s="1"/>
      <c r="AD259" s="1"/>
      <c r="AE259" s="1"/>
      <c r="AF259" s="1"/>
    </row>
    <row r="260" customFormat="false" ht="18.75" hidden="false" customHeight="true" outlineLevel="0" collapsed="false">
      <c r="A260" s="1"/>
      <c r="B260" s="100" t="n">
        <v>45658</v>
      </c>
      <c r="C260" s="96" t="n">
        <v>5</v>
      </c>
      <c r="D260" s="97"/>
      <c r="E260" s="96"/>
      <c r="F260" s="97"/>
      <c r="G260" s="96"/>
      <c r="H260" s="97"/>
      <c r="I260" s="96"/>
      <c r="J260" s="97"/>
      <c r="K260" s="96"/>
      <c r="L260" s="97"/>
      <c r="M260" s="96"/>
      <c r="N260" s="97"/>
      <c r="O260" s="96"/>
      <c r="P260" s="97"/>
      <c r="Q260" s="96"/>
      <c r="R260" s="97"/>
      <c r="S260" s="96"/>
      <c r="T260" s="97"/>
      <c r="U260" s="96"/>
      <c r="V260" s="97"/>
      <c r="W260" s="96"/>
      <c r="X260" s="97"/>
      <c r="Y260" s="96"/>
      <c r="Z260" s="97"/>
      <c r="AA260" s="96"/>
      <c r="AB260" s="98"/>
      <c r="AC260" s="1"/>
      <c r="AD260" s="1"/>
      <c r="AE260" s="1"/>
      <c r="AF260" s="1"/>
    </row>
    <row r="261" customFormat="false" ht="18.75" hidden="false" customHeight="true" outlineLevel="0" collapsed="false">
      <c r="A261" s="1"/>
      <c r="B261" s="100"/>
      <c r="C261" s="100"/>
      <c r="D261" s="97"/>
      <c r="E261" s="96"/>
      <c r="F261" s="97"/>
      <c r="G261" s="96"/>
      <c r="H261" s="97"/>
      <c r="I261" s="96"/>
      <c r="J261" s="97"/>
      <c r="K261" s="96"/>
      <c r="L261" s="97"/>
      <c r="M261" s="96"/>
      <c r="N261" s="97"/>
      <c r="O261" s="96"/>
      <c r="P261" s="97"/>
      <c r="Q261" s="96"/>
      <c r="R261" s="97"/>
      <c r="S261" s="96"/>
      <c r="T261" s="97"/>
      <c r="U261" s="96"/>
      <c r="V261" s="97"/>
      <c r="W261" s="96"/>
      <c r="X261" s="97"/>
      <c r="Y261" s="96"/>
      <c r="Z261" s="97"/>
      <c r="AA261" s="96"/>
      <c r="AB261" s="98"/>
      <c r="AC261" s="1"/>
      <c r="AD261" s="1"/>
      <c r="AE261" s="1"/>
      <c r="AF261" s="1"/>
    </row>
    <row r="262" customFormat="false" ht="18.75" hidden="false" customHeight="true" outlineLevel="0" collapsed="false">
      <c r="A262" s="1"/>
      <c r="B262" s="100"/>
      <c r="C262" s="100"/>
      <c r="D262" s="97"/>
      <c r="E262" s="96"/>
      <c r="F262" s="97"/>
      <c r="G262" s="96"/>
      <c r="H262" s="97"/>
      <c r="I262" s="96"/>
      <c r="J262" s="97"/>
      <c r="K262" s="96"/>
      <c r="L262" s="97"/>
      <c r="M262" s="96"/>
      <c r="N262" s="97"/>
      <c r="O262" s="96"/>
      <c r="P262" s="97"/>
      <c r="Q262" s="96"/>
      <c r="R262" s="97"/>
      <c r="S262" s="96"/>
      <c r="T262" s="97"/>
      <c r="U262" s="96"/>
      <c r="V262" s="97"/>
      <c r="W262" s="96"/>
      <c r="X262" s="97"/>
      <c r="Y262" s="96"/>
      <c r="Z262" s="97"/>
      <c r="AA262" s="96"/>
      <c r="AB262" s="98"/>
      <c r="AC262" s="1"/>
      <c r="AD262" s="1"/>
      <c r="AE262" s="1"/>
      <c r="AF262" s="1"/>
    </row>
    <row r="263" customFormat="false" ht="18.75" hidden="false" customHeight="true" outlineLevel="0" collapsed="false">
      <c r="A263" s="1"/>
      <c r="B263" s="116" t="s">
        <v>78</v>
      </c>
      <c r="C263" s="103"/>
      <c r="D263" s="105" t="n">
        <f aca="false">SUM(D248:D262)</f>
        <v>0</v>
      </c>
      <c r="E263" s="104"/>
      <c r="F263" s="105" t="n">
        <f aca="false">SUM(F248:F262)</f>
        <v>0</v>
      </c>
      <c r="G263" s="104"/>
      <c r="H263" s="105" t="n">
        <f aca="false">SUM(H248:H262)</f>
        <v>0</v>
      </c>
      <c r="I263" s="104"/>
      <c r="J263" s="105" t="n">
        <f aca="false">SUM(J248:J262)</f>
        <v>0</v>
      </c>
      <c r="K263" s="104"/>
      <c r="L263" s="105" t="n">
        <f aca="false">SUM(L248:L262)</f>
        <v>0</v>
      </c>
      <c r="M263" s="104"/>
      <c r="N263" s="105" t="n">
        <f aca="false">SUM(N248:N262)</f>
        <v>0</v>
      </c>
      <c r="O263" s="104"/>
      <c r="P263" s="105" t="n">
        <f aca="false">SUM(P248:P262)</f>
        <v>0</v>
      </c>
      <c r="Q263" s="104"/>
      <c r="R263" s="105" t="n">
        <f aca="false">SUM(R248:R262)</f>
        <v>0</v>
      </c>
      <c r="S263" s="104"/>
      <c r="T263" s="105" t="n">
        <f aca="false">SUM(T248:T262)</f>
        <v>0</v>
      </c>
      <c r="U263" s="104"/>
      <c r="V263" s="105" t="n">
        <f aca="false">SUM(V248:V262)</f>
        <v>0</v>
      </c>
      <c r="W263" s="104"/>
      <c r="X263" s="105" t="n">
        <f aca="false">SUM(X248:X262)</f>
        <v>0</v>
      </c>
      <c r="Y263" s="104"/>
      <c r="Z263" s="105" t="n">
        <f aca="false">SUM(Z248:Z262)</f>
        <v>0</v>
      </c>
      <c r="AA263" s="96"/>
      <c r="AB263" s="106" t="n">
        <f aca="false">SUM(D248:D262)+SUM(F248:F262)+SUM(H248:H262)+SUM(J248:J262)+SUM(L248:L262)+SUM(N248:N262)+SUM(P248:P262)+SUM(R248:R262)+SUM(T248:T262)+SUM(V248:V262)+SUM(X248:X262)+SUM(Z248:Z262)</f>
        <v>0</v>
      </c>
      <c r="AC263" s="1"/>
      <c r="AD263" s="1"/>
      <c r="AE263" s="1"/>
      <c r="AF263" s="1"/>
    </row>
    <row r="264" customFormat="false" ht="18.75" hidden="false" customHeight="true" outlineLevel="0" collapsed="false">
      <c r="A264" s="1"/>
      <c r="B264" s="107" t="s">
        <v>79</v>
      </c>
      <c r="C264" s="107"/>
      <c r="D264" s="108" t="n">
        <f aca="false">SUMPRODUCT(D248:D262,E248:E262)+SUMPRODUCT(F248:F262,G248:G262)</f>
        <v>0</v>
      </c>
      <c r="E264" s="109"/>
      <c r="F264" s="108"/>
      <c r="G264" s="109"/>
      <c r="H264" s="108" t="n">
        <f aca="false">SUMPRODUCT(H248:H262,I248:I262)+SUMPRODUCT(J248:J262,K248:K262)</f>
        <v>0</v>
      </c>
      <c r="I264" s="109"/>
      <c r="J264" s="108"/>
      <c r="K264" s="109"/>
      <c r="L264" s="108" t="n">
        <f aca="false">SUMPRODUCT(L248:L262,M248:M262)+SUMPRODUCT(N248:N262,O248:O262)</f>
        <v>0</v>
      </c>
      <c r="M264" s="109"/>
      <c r="N264" s="108"/>
      <c r="O264" s="109"/>
      <c r="P264" s="108" t="n">
        <f aca="false">SUMPRODUCT(P248:P262,Q248:Q262)+SUMPRODUCT(R248:R262,S248:S262)</f>
        <v>0</v>
      </c>
      <c r="Q264" s="109"/>
      <c r="R264" s="108"/>
      <c r="S264" s="109"/>
      <c r="T264" s="108" t="n">
        <f aca="false">SUMPRODUCT(T248:T262,U248:U262)+SUMPRODUCT(V248:V262,W248:W262)</f>
        <v>0</v>
      </c>
      <c r="U264" s="109"/>
      <c r="V264" s="108"/>
      <c r="W264" s="109"/>
      <c r="X264" s="108" t="n">
        <f aca="false">SUMPRODUCT(X248:X262,Y248:Y262)+SUMPRODUCT(Z248:Z262,AA248:AA262)</f>
        <v>0</v>
      </c>
      <c r="Y264" s="109"/>
      <c r="Z264" s="108"/>
      <c r="AA264" s="110"/>
      <c r="AB264" s="108" t="n">
        <f aca="false">SUM(D264:Z264)</f>
        <v>0</v>
      </c>
      <c r="AC264" s="1"/>
      <c r="AD264" s="1"/>
      <c r="AE264" s="1"/>
      <c r="AF264" s="1"/>
    </row>
    <row r="265" customFormat="false" ht="18.75" hidden="false" customHeight="true" outlineLevel="0" collapsed="false">
      <c r="A265" s="1"/>
      <c r="B265" s="117"/>
      <c r="C265" s="117"/>
      <c r="D265" s="118"/>
      <c r="E265" s="119"/>
      <c r="F265" s="118"/>
      <c r="G265" s="119"/>
      <c r="H265" s="118"/>
      <c r="I265" s="119"/>
      <c r="J265" s="118"/>
      <c r="K265" s="119"/>
      <c r="L265" s="118"/>
      <c r="M265" s="119"/>
      <c r="N265" s="118"/>
      <c r="O265" s="119"/>
      <c r="P265" s="118"/>
      <c r="Q265" s="119"/>
      <c r="R265" s="118"/>
      <c r="S265" s="119"/>
      <c r="T265" s="118"/>
      <c r="U265" s="119"/>
      <c r="V265" s="118"/>
      <c r="W265" s="119"/>
      <c r="X265" s="118"/>
      <c r="Y265" s="119"/>
      <c r="Z265" s="118"/>
      <c r="AA265" s="119"/>
      <c r="AB265" s="118"/>
      <c r="AC265" s="1"/>
      <c r="AD265" s="1"/>
      <c r="AE265" s="1"/>
      <c r="AF265" s="1"/>
    </row>
    <row r="266" customFormat="false" ht="18.75" hidden="false" customHeight="true" outlineLevel="0" collapsed="false">
      <c r="A266" s="1"/>
      <c r="B266" s="92" t="s">
        <v>29</v>
      </c>
      <c r="C266" s="92" t="s">
        <v>71</v>
      </c>
      <c r="D266" s="93" t="s">
        <v>72</v>
      </c>
      <c r="E266" s="94" t="s">
        <v>73</v>
      </c>
      <c r="F266" s="93" t="s">
        <v>74</v>
      </c>
      <c r="G266" s="94" t="s">
        <v>73</v>
      </c>
      <c r="H266" s="93" t="s">
        <v>75</v>
      </c>
      <c r="I266" s="94" t="s">
        <v>73</v>
      </c>
      <c r="J266" s="93" t="s">
        <v>74</v>
      </c>
      <c r="K266" s="94" t="s">
        <v>73</v>
      </c>
      <c r="L266" s="93" t="s">
        <v>75</v>
      </c>
      <c r="M266" s="94" t="s">
        <v>73</v>
      </c>
      <c r="N266" s="93" t="s">
        <v>74</v>
      </c>
      <c r="O266" s="94" t="s">
        <v>73</v>
      </c>
      <c r="P266" s="93" t="s">
        <v>75</v>
      </c>
      <c r="Q266" s="94" t="s">
        <v>73</v>
      </c>
      <c r="R266" s="93" t="s">
        <v>74</v>
      </c>
      <c r="S266" s="94" t="s">
        <v>73</v>
      </c>
      <c r="T266" s="93" t="s">
        <v>75</v>
      </c>
      <c r="U266" s="94" t="s">
        <v>73</v>
      </c>
      <c r="V266" s="93" t="s">
        <v>74</v>
      </c>
      <c r="W266" s="94" t="s">
        <v>73</v>
      </c>
      <c r="X266" s="93" t="s">
        <v>75</v>
      </c>
      <c r="Y266" s="94" t="s">
        <v>73</v>
      </c>
      <c r="Z266" s="93" t="s">
        <v>74</v>
      </c>
      <c r="AA266" s="94" t="s">
        <v>73</v>
      </c>
      <c r="AB266" s="93" t="s">
        <v>76</v>
      </c>
      <c r="AC266" s="1"/>
      <c r="AD266" s="1"/>
      <c r="AE266" s="1"/>
      <c r="AF266" s="1"/>
    </row>
    <row r="267" customFormat="false" ht="33" hidden="false" customHeight="true" outlineLevel="0" collapsed="false">
      <c r="A267" s="1"/>
      <c r="B267" s="92"/>
      <c r="C267" s="92"/>
      <c r="D267" s="93"/>
      <c r="E267" s="94"/>
      <c r="F267" s="93"/>
      <c r="G267" s="94"/>
      <c r="H267" s="93"/>
      <c r="I267" s="94"/>
      <c r="J267" s="93"/>
      <c r="K267" s="94"/>
      <c r="L267" s="93"/>
      <c r="M267" s="94"/>
      <c r="N267" s="93"/>
      <c r="O267" s="94"/>
      <c r="P267" s="93"/>
      <c r="Q267" s="94"/>
      <c r="R267" s="93"/>
      <c r="S267" s="94"/>
      <c r="T267" s="93"/>
      <c r="U267" s="94"/>
      <c r="V267" s="93"/>
      <c r="W267" s="94"/>
      <c r="X267" s="93"/>
      <c r="Y267" s="94"/>
      <c r="Z267" s="93"/>
      <c r="AA267" s="94"/>
      <c r="AB267" s="93"/>
      <c r="AC267" s="1"/>
      <c r="AD267" s="1"/>
      <c r="AE267" s="1"/>
      <c r="AF267" s="1"/>
    </row>
    <row r="268" customFormat="false" ht="18.75" hidden="false" customHeight="true" outlineLevel="0" collapsed="false">
      <c r="A268" s="1"/>
      <c r="B268" s="100" t="n">
        <v>45689</v>
      </c>
      <c r="C268" s="96" t="n">
        <v>1</v>
      </c>
      <c r="D268" s="97"/>
      <c r="E268" s="96"/>
      <c r="F268" s="97"/>
      <c r="G268" s="96"/>
      <c r="H268" s="97"/>
      <c r="I268" s="96"/>
      <c r="J268" s="97"/>
      <c r="K268" s="96"/>
      <c r="L268" s="97"/>
      <c r="M268" s="96"/>
      <c r="N268" s="97"/>
      <c r="O268" s="96"/>
      <c r="P268" s="97"/>
      <c r="Q268" s="96"/>
      <c r="R268" s="97"/>
      <c r="S268" s="96"/>
      <c r="T268" s="97"/>
      <c r="U268" s="96"/>
      <c r="V268" s="97"/>
      <c r="W268" s="96"/>
      <c r="X268" s="97"/>
      <c r="Y268" s="96"/>
      <c r="Z268" s="97"/>
      <c r="AA268" s="96"/>
      <c r="AB268" s="98"/>
      <c r="AC268" s="1"/>
      <c r="AD268" s="1"/>
      <c r="AE268" s="1"/>
      <c r="AF268" s="1"/>
    </row>
    <row r="269" customFormat="false" ht="18.75" hidden="false" customHeight="true" outlineLevel="0" collapsed="false">
      <c r="A269" s="1"/>
      <c r="B269" s="100"/>
      <c r="C269" s="100"/>
      <c r="D269" s="97"/>
      <c r="E269" s="96"/>
      <c r="F269" s="97"/>
      <c r="G269" s="96"/>
      <c r="H269" s="97"/>
      <c r="I269" s="96"/>
      <c r="J269" s="97"/>
      <c r="K269" s="96"/>
      <c r="L269" s="97"/>
      <c r="M269" s="96"/>
      <c r="N269" s="97"/>
      <c r="O269" s="96"/>
      <c r="P269" s="97"/>
      <c r="Q269" s="96"/>
      <c r="R269" s="97"/>
      <c r="S269" s="96"/>
      <c r="T269" s="97"/>
      <c r="U269" s="96"/>
      <c r="V269" s="97"/>
      <c r="W269" s="96"/>
      <c r="X269" s="97"/>
      <c r="Y269" s="96"/>
      <c r="Z269" s="97"/>
      <c r="AA269" s="96"/>
      <c r="AB269" s="98"/>
      <c r="AC269" s="1"/>
      <c r="AD269" s="1"/>
      <c r="AE269" s="1"/>
      <c r="AF269" s="1"/>
    </row>
    <row r="270" customFormat="false" ht="18.75" hidden="false" customHeight="true" outlineLevel="0" collapsed="false">
      <c r="A270" s="1"/>
      <c r="B270" s="100"/>
      <c r="C270" s="100"/>
      <c r="D270" s="97"/>
      <c r="E270" s="96"/>
      <c r="F270" s="97"/>
      <c r="G270" s="96"/>
      <c r="H270" s="97"/>
      <c r="I270" s="96"/>
      <c r="J270" s="97"/>
      <c r="K270" s="96"/>
      <c r="L270" s="97"/>
      <c r="M270" s="96"/>
      <c r="N270" s="97"/>
      <c r="O270" s="96"/>
      <c r="P270" s="97"/>
      <c r="Q270" s="96"/>
      <c r="R270" s="97"/>
      <c r="S270" s="96"/>
      <c r="T270" s="97"/>
      <c r="U270" s="96"/>
      <c r="V270" s="97"/>
      <c r="W270" s="96"/>
      <c r="X270" s="97"/>
      <c r="Y270" s="96"/>
      <c r="Z270" s="97"/>
      <c r="AA270" s="96"/>
      <c r="AB270" s="98"/>
      <c r="AC270" s="1"/>
      <c r="AD270" s="1"/>
      <c r="AE270" s="1"/>
      <c r="AF270" s="1"/>
    </row>
    <row r="271" customFormat="false" ht="18.75" hidden="false" customHeight="true" outlineLevel="0" collapsed="false">
      <c r="A271" s="1"/>
      <c r="B271" s="100" t="n">
        <v>45689</v>
      </c>
      <c r="C271" s="96" t="n">
        <v>2</v>
      </c>
      <c r="D271" s="97"/>
      <c r="E271" s="96"/>
      <c r="F271" s="97"/>
      <c r="G271" s="96"/>
      <c r="H271" s="97"/>
      <c r="I271" s="96"/>
      <c r="J271" s="97"/>
      <c r="K271" s="96"/>
      <c r="L271" s="97"/>
      <c r="M271" s="96"/>
      <c r="N271" s="97"/>
      <c r="O271" s="96"/>
      <c r="P271" s="97"/>
      <c r="Q271" s="96"/>
      <c r="R271" s="97"/>
      <c r="S271" s="96"/>
      <c r="T271" s="97"/>
      <c r="U271" s="96"/>
      <c r="V271" s="97"/>
      <c r="W271" s="96"/>
      <c r="X271" s="97"/>
      <c r="Y271" s="96"/>
      <c r="Z271" s="97"/>
      <c r="AA271" s="96"/>
      <c r="AB271" s="98"/>
      <c r="AC271" s="1"/>
      <c r="AD271" s="1"/>
      <c r="AE271" s="1"/>
      <c r="AF271" s="1"/>
    </row>
    <row r="272" customFormat="false" ht="18.75" hidden="false" customHeight="true" outlineLevel="0" collapsed="false">
      <c r="A272" s="1"/>
      <c r="B272" s="100"/>
      <c r="C272" s="100"/>
      <c r="D272" s="97"/>
      <c r="E272" s="96"/>
      <c r="F272" s="97"/>
      <c r="G272" s="96"/>
      <c r="H272" s="97"/>
      <c r="I272" s="96"/>
      <c r="J272" s="97"/>
      <c r="K272" s="96"/>
      <c r="L272" s="97"/>
      <c r="M272" s="96"/>
      <c r="N272" s="97"/>
      <c r="O272" s="96"/>
      <c r="P272" s="97"/>
      <c r="Q272" s="96"/>
      <c r="R272" s="97"/>
      <c r="S272" s="96"/>
      <c r="T272" s="97"/>
      <c r="U272" s="96"/>
      <c r="V272" s="97"/>
      <c r="W272" s="96"/>
      <c r="X272" s="97"/>
      <c r="Y272" s="96"/>
      <c r="Z272" s="97"/>
      <c r="AA272" s="96"/>
      <c r="AB272" s="98"/>
      <c r="AC272" s="1"/>
      <c r="AD272" s="1"/>
      <c r="AE272" s="1"/>
      <c r="AF272" s="1"/>
    </row>
    <row r="273" customFormat="false" ht="18.75" hidden="false" customHeight="true" outlineLevel="0" collapsed="false">
      <c r="A273" s="1"/>
      <c r="B273" s="100"/>
      <c r="C273" s="100"/>
      <c r="D273" s="97"/>
      <c r="E273" s="96"/>
      <c r="F273" s="97"/>
      <c r="G273" s="96"/>
      <c r="H273" s="97"/>
      <c r="I273" s="96"/>
      <c r="J273" s="97"/>
      <c r="K273" s="96"/>
      <c r="L273" s="97"/>
      <c r="M273" s="96"/>
      <c r="N273" s="97"/>
      <c r="O273" s="96"/>
      <c r="P273" s="97"/>
      <c r="Q273" s="96"/>
      <c r="R273" s="97"/>
      <c r="S273" s="96"/>
      <c r="T273" s="97"/>
      <c r="U273" s="96"/>
      <c r="V273" s="97"/>
      <c r="W273" s="96"/>
      <c r="X273" s="97"/>
      <c r="Y273" s="96"/>
      <c r="Z273" s="97"/>
      <c r="AA273" s="96"/>
      <c r="AB273" s="98"/>
      <c r="AC273" s="1"/>
      <c r="AD273" s="1"/>
      <c r="AE273" s="1"/>
      <c r="AF273" s="1"/>
    </row>
    <row r="274" customFormat="false" ht="18.75" hidden="false" customHeight="true" outlineLevel="0" collapsed="false">
      <c r="A274" s="1"/>
      <c r="B274" s="100" t="n">
        <v>45689</v>
      </c>
      <c r="C274" s="96" t="n">
        <v>3</v>
      </c>
      <c r="D274" s="97"/>
      <c r="E274" s="96"/>
      <c r="F274" s="97"/>
      <c r="G274" s="96"/>
      <c r="H274" s="97"/>
      <c r="I274" s="96"/>
      <c r="J274" s="97"/>
      <c r="K274" s="96"/>
      <c r="L274" s="97"/>
      <c r="M274" s="96"/>
      <c r="N274" s="97"/>
      <c r="O274" s="96"/>
      <c r="P274" s="97"/>
      <c r="Q274" s="96"/>
      <c r="R274" s="97"/>
      <c r="S274" s="96"/>
      <c r="T274" s="97"/>
      <c r="U274" s="96"/>
      <c r="V274" s="97"/>
      <c r="W274" s="96"/>
      <c r="X274" s="97"/>
      <c r="Y274" s="96"/>
      <c r="Z274" s="97"/>
      <c r="AA274" s="96"/>
      <c r="AB274" s="98"/>
      <c r="AC274" s="1"/>
      <c r="AD274" s="1"/>
      <c r="AE274" s="1"/>
      <c r="AF274" s="1"/>
    </row>
    <row r="275" customFormat="false" ht="18.75" hidden="false" customHeight="true" outlineLevel="0" collapsed="false">
      <c r="A275" s="1"/>
      <c r="B275" s="100"/>
      <c r="C275" s="100"/>
      <c r="D275" s="97"/>
      <c r="E275" s="96"/>
      <c r="F275" s="97"/>
      <c r="G275" s="96"/>
      <c r="H275" s="97"/>
      <c r="I275" s="96"/>
      <c r="J275" s="97"/>
      <c r="K275" s="96"/>
      <c r="L275" s="97"/>
      <c r="M275" s="96"/>
      <c r="N275" s="97"/>
      <c r="O275" s="96"/>
      <c r="P275" s="97"/>
      <c r="Q275" s="96"/>
      <c r="R275" s="97"/>
      <c r="S275" s="96"/>
      <c r="T275" s="97"/>
      <c r="U275" s="96"/>
      <c r="V275" s="97"/>
      <c r="W275" s="96"/>
      <c r="X275" s="97"/>
      <c r="Y275" s="96"/>
      <c r="Z275" s="97"/>
      <c r="AA275" s="96"/>
      <c r="AB275" s="98"/>
      <c r="AC275" s="1"/>
      <c r="AD275" s="1"/>
      <c r="AE275" s="1"/>
      <c r="AF275" s="1"/>
    </row>
    <row r="276" customFormat="false" ht="18.75" hidden="false" customHeight="true" outlineLevel="0" collapsed="false">
      <c r="A276" s="1"/>
      <c r="B276" s="100"/>
      <c r="C276" s="100"/>
      <c r="D276" s="97"/>
      <c r="E276" s="96"/>
      <c r="F276" s="97"/>
      <c r="G276" s="96"/>
      <c r="H276" s="97"/>
      <c r="I276" s="96"/>
      <c r="J276" s="97"/>
      <c r="K276" s="96"/>
      <c r="L276" s="97"/>
      <c r="M276" s="96"/>
      <c r="N276" s="97"/>
      <c r="O276" s="96"/>
      <c r="P276" s="97"/>
      <c r="Q276" s="96"/>
      <c r="R276" s="97"/>
      <c r="S276" s="96"/>
      <c r="T276" s="97"/>
      <c r="U276" s="96"/>
      <c r="V276" s="97"/>
      <c r="W276" s="96"/>
      <c r="X276" s="97"/>
      <c r="Y276" s="96"/>
      <c r="Z276" s="97"/>
      <c r="AA276" s="96"/>
      <c r="AB276" s="98"/>
      <c r="AC276" s="1"/>
      <c r="AD276" s="1"/>
      <c r="AE276" s="1"/>
      <c r="AF276" s="1"/>
    </row>
    <row r="277" customFormat="false" ht="18.75" hidden="false" customHeight="true" outlineLevel="0" collapsed="false">
      <c r="A277" s="1"/>
      <c r="B277" s="100" t="n">
        <v>45689</v>
      </c>
      <c r="C277" s="101" t="n">
        <v>4</v>
      </c>
      <c r="D277" s="97"/>
      <c r="E277" s="96"/>
      <c r="F277" s="97"/>
      <c r="G277" s="96"/>
      <c r="H277" s="97"/>
      <c r="I277" s="96"/>
      <c r="J277" s="97"/>
      <c r="K277" s="96"/>
      <c r="L277" s="97"/>
      <c r="M277" s="96"/>
      <c r="N277" s="97"/>
      <c r="O277" s="96"/>
      <c r="P277" s="97"/>
      <c r="Q277" s="96"/>
      <c r="R277" s="97"/>
      <c r="S277" s="96"/>
      <c r="T277" s="97"/>
      <c r="U277" s="96"/>
      <c r="V277" s="97"/>
      <c r="W277" s="96"/>
      <c r="X277" s="97"/>
      <c r="Y277" s="96"/>
      <c r="Z277" s="97"/>
      <c r="AA277" s="96"/>
      <c r="AB277" s="98"/>
      <c r="AC277" s="1"/>
      <c r="AD277" s="1"/>
      <c r="AE277" s="1"/>
      <c r="AF277" s="1"/>
    </row>
    <row r="278" customFormat="false" ht="18.75" hidden="false" customHeight="true" outlineLevel="0" collapsed="false">
      <c r="A278" s="1"/>
      <c r="B278" s="100"/>
      <c r="C278" s="100"/>
      <c r="D278" s="97"/>
      <c r="E278" s="96"/>
      <c r="F278" s="97"/>
      <c r="G278" s="96"/>
      <c r="H278" s="97"/>
      <c r="I278" s="96"/>
      <c r="J278" s="97"/>
      <c r="K278" s="96"/>
      <c r="L278" s="97"/>
      <c r="M278" s="96"/>
      <c r="N278" s="97"/>
      <c r="O278" s="96"/>
      <c r="P278" s="97"/>
      <c r="Q278" s="96"/>
      <c r="R278" s="97"/>
      <c r="S278" s="96"/>
      <c r="T278" s="97"/>
      <c r="U278" s="96"/>
      <c r="V278" s="97"/>
      <c r="W278" s="96"/>
      <c r="X278" s="97"/>
      <c r="Y278" s="96"/>
      <c r="Z278" s="97"/>
      <c r="AA278" s="96"/>
      <c r="AB278" s="98"/>
      <c r="AC278" s="1"/>
      <c r="AD278" s="1"/>
      <c r="AE278" s="1"/>
      <c r="AF278" s="1"/>
    </row>
    <row r="279" customFormat="false" ht="18.75" hidden="false" customHeight="true" outlineLevel="0" collapsed="false">
      <c r="A279" s="1"/>
      <c r="B279" s="100"/>
      <c r="C279" s="100"/>
      <c r="D279" s="97"/>
      <c r="E279" s="96"/>
      <c r="F279" s="97"/>
      <c r="G279" s="96"/>
      <c r="H279" s="97"/>
      <c r="I279" s="96"/>
      <c r="J279" s="97"/>
      <c r="K279" s="96"/>
      <c r="L279" s="97"/>
      <c r="M279" s="96"/>
      <c r="N279" s="97"/>
      <c r="O279" s="96"/>
      <c r="P279" s="97"/>
      <c r="Q279" s="96"/>
      <c r="R279" s="97"/>
      <c r="S279" s="96"/>
      <c r="T279" s="97"/>
      <c r="U279" s="96"/>
      <c r="V279" s="97"/>
      <c r="W279" s="96"/>
      <c r="X279" s="97"/>
      <c r="Y279" s="96"/>
      <c r="Z279" s="97"/>
      <c r="AA279" s="96"/>
      <c r="AB279" s="98"/>
      <c r="AC279" s="1"/>
      <c r="AD279" s="1"/>
      <c r="AE279" s="1"/>
      <c r="AF279" s="1"/>
    </row>
    <row r="280" customFormat="false" ht="18.75" hidden="false" customHeight="true" outlineLevel="0" collapsed="false">
      <c r="A280" s="1"/>
      <c r="B280" s="100" t="n">
        <v>45689</v>
      </c>
      <c r="C280" s="96" t="n">
        <v>5</v>
      </c>
      <c r="D280" s="97"/>
      <c r="E280" s="96"/>
      <c r="F280" s="97"/>
      <c r="G280" s="96"/>
      <c r="H280" s="97"/>
      <c r="I280" s="96"/>
      <c r="J280" s="97"/>
      <c r="K280" s="96"/>
      <c r="L280" s="97"/>
      <c r="M280" s="96"/>
      <c r="N280" s="97"/>
      <c r="O280" s="96"/>
      <c r="P280" s="97"/>
      <c r="Q280" s="96"/>
      <c r="R280" s="97"/>
      <c r="S280" s="96"/>
      <c r="T280" s="97"/>
      <c r="U280" s="96"/>
      <c r="V280" s="97"/>
      <c r="W280" s="96"/>
      <c r="X280" s="97"/>
      <c r="Y280" s="96"/>
      <c r="Z280" s="97"/>
      <c r="AA280" s="96"/>
      <c r="AB280" s="98"/>
      <c r="AC280" s="1"/>
      <c r="AD280" s="1"/>
      <c r="AE280" s="1"/>
      <c r="AF280" s="1"/>
    </row>
    <row r="281" customFormat="false" ht="18.75" hidden="false" customHeight="true" outlineLevel="0" collapsed="false">
      <c r="A281" s="1"/>
      <c r="B281" s="100"/>
      <c r="C281" s="100"/>
      <c r="D281" s="97"/>
      <c r="E281" s="96"/>
      <c r="F281" s="97"/>
      <c r="G281" s="96"/>
      <c r="H281" s="97"/>
      <c r="I281" s="96"/>
      <c r="J281" s="97"/>
      <c r="K281" s="96"/>
      <c r="L281" s="97"/>
      <c r="M281" s="96"/>
      <c r="N281" s="97"/>
      <c r="O281" s="96"/>
      <c r="P281" s="97"/>
      <c r="Q281" s="96"/>
      <c r="R281" s="97"/>
      <c r="S281" s="96"/>
      <c r="T281" s="97"/>
      <c r="U281" s="96"/>
      <c r="V281" s="97"/>
      <c r="W281" s="96"/>
      <c r="X281" s="97"/>
      <c r="Y281" s="96"/>
      <c r="Z281" s="97"/>
      <c r="AA281" s="96"/>
      <c r="AB281" s="98"/>
      <c r="AC281" s="1"/>
      <c r="AD281" s="1"/>
      <c r="AE281" s="1"/>
      <c r="AF281" s="1"/>
    </row>
    <row r="282" customFormat="false" ht="18.75" hidden="false" customHeight="true" outlineLevel="0" collapsed="false">
      <c r="A282" s="1"/>
      <c r="B282" s="100"/>
      <c r="C282" s="100"/>
      <c r="D282" s="97"/>
      <c r="E282" s="96"/>
      <c r="F282" s="97"/>
      <c r="G282" s="96"/>
      <c r="H282" s="97"/>
      <c r="I282" s="96"/>
      <c r="J282" s="97"/>
      <c r="K282" s="96"/>
      <c r="L282" s="97"/>
      <c r="M282" s="96"/>
      <c r="N282" s="97"/>
      <c r="O282" s="96"/>
      <c r="P282" s="97"/>
      <c r="Q282" s="96"/>
      <c r="R282" s="97"/>
      <c r="S282" s="96"/>
      <c r="T282" s="97"/>
      <c r="U282" s="96"/>
      <c r="V282" s="97"/>
      <c r="W282" s="96"/>
      <c r="X282" s="97"/>
      <c r="Y282" s="96"/>
      <c r="Z282" s="97"/>
      <c r="AA282" s="96"/>
      <c r="AB282" s="98"/>
      <c r="AC282" s="1"/>
      <c r="AD282" s="1"/>
      <c r="AE282" s="1"/>
      <c r="AF282" s="1"/>
    </row>
    <row r="283" customFormat="false" ht="18.75" hidden="false" customHeight="true" outlineLevel="0" collapsed="false">
      <c r="A283" s="1"/>
      <c r="B283" s="116" t="s">
        <v>78</v>
      </c>
      <c r="C283" s="103"/>
      <c r="D283" s="105" t="n">
        <f aca="false">SUM(D268:D282)</f>
        <v>0</v>
      </c>
      <c r="E283" s="104"/>
      <c r="F283" s="105" t="n">
        <f aca="false">SUM(F268:F282)</f>
        <v>0</v>
      </c>
      <c r="G283" s="104"/>
      <c r="H283" s="105" t="n">
        <f aca="false">SUM(H268:H282)</f>
        <v>0</v>
      </c>
      <c r="I283" s="104"/>
      <c r="J283" s="105" t="n">
        <f aca="false">SUM(J268:J282)</f>
        <v>0</v>
      </c>
      <c r="K283" s="104"/>
      <c r="L283" s="105" t="n">
        <f aca="false">SUM(L268:L282)</f>
        <v>0</v>
      </c>
      <c r="M283" s="104"/>
      <c r="N283" s="105" t="n">
        <f aca="false">SUM(N268:N282)</f>
        <v>0</v>
      </c>
      <c r="O283" s="104"/>
      <c r="P283" s="105" t="n">
        <f aca="false">SUM(P268:P282)</f>
        <v>0</v>
      </c>
      <c r="Q283" s="104"/>
      <c r="R283" s="105" t="n">
        <f aca="false">SUM(R268:R282)</f>
        <v>0</v>
      </c>
      <c r="S283" s="104"/>
      <c r="T283" s="105" t="n">
        <f aca="false">SUM(T268:T282)</f>
        <v>0</v>
      </c>
      <c r="U283" s="104"/>
      <c r="V283" s="105" t="n">
        <f aca="false">SUM(V268:V282)</f>
        <v>0</v>
      </c>
      <c r="W283" s="104"/>
      <c r="X283" s="105" t="n">
        <f aca="false">SUM(X268:X282)</f>
        <v>0</v>
      </c>
      <c r="Y283" s="104"/>
      <c r="Z283" s="105" t="n">
        <f aca="false">SUM(Z268:Z282)</f>
        <v>0</v>
      </c>
      <c r="AA283" s="96"/>
      <c r="AB283" s="106" t="n">
        <f aca="false">SUM(D268:D282)+SUM(F268:F282)+SUM(H268:H282)+SUM(J268:J282)+SUM(L268:L282)+SUM(N268:N282)+SUM(P268:P282)+SUM(R268:R282)+SUM(T268:T282)+SUM(V268:V282)+SUM(X268:X282)+SUM(Z268:Z282)</f>
        <v>0</v>
      </c>
      <c r="AC283" s="1"/>
      <c r="AD283" s="1"/>
      <c r="AE283" s="1"/>
      <c r="AF283" s="1"/>
    </row>
    <row r="284" customFormat="false" ht="18.75" hidden="false" customHeight="true" outlineLevel="0" collapsed="false">
      <c r="A284" s="1"/>
      <c r="B284" s="107" t="s">
        <v>79</v>
      </c>
      <c r="C284" s="107"/>
      <c r="D284" s="108" t="n">
        <f aca="false">SUMPRODUCT(D268:D282,E268:E282)+SUMPRODUCT(F268:F282,G268:G282)</f>
        <v>0</v>
      </c>
      <c r="E284" s="109"/>
      <c r="F284" s="108"/>
      <c r="G284" s="109"/>
      <c r="H284" s="108" t="n">
        <f aca="false">SUMPRODUCT(H268:H282,I268:I282)+SUMPRODUCT(J268:J282,K268:K282)</f>
        <v>0</v>
      </c>
      <c r="I284" s="109"/>
      <c r="J284" s="108"/>
      <c r="K284" s="109"/>
      <c r="L284" s="108" t="n">
        <f aca="false">SUMPRODUCT(L268:L282,M268:M282)+SUMPRODUCT(N268:N282,O268:O282)</f>
        <v>0</v>
      </c>
      <c r="M284" s="109"/>
      <c r="N284" s="108"/>
      <c r="O284" s="109"/>
      <c r="P284" s="108" t="n">
        <f aca="false">SUMPRODUCT(P268:P282,Q268:Q282)+SUMPRODUCT(R268:R282,S268:S282)</f>
        <v>0</v>
      </c>
      <c r="Q284" s="109"/>
      <c r="R284" s="108"/>
      <c r="S284" s="109"/>
      <c r="T284" s="108" t="n">
        <f aca="false">SUMPRODUCT(T268:T282,U268:U282)+SUMPRODUCT(V268:V282,W268:W282)</f>
        <v>0</v>
      </c>
      <c r="U284" s="109"/>
      <c r="V284" s="108"/>
      <c r="W284" s="109"/>
      <c r="X284" s="108" t="n">
        <f aca="false">SUMPRODUCT(X268:X282,Y268:Y282)+SUMPRODUCT(Z268:Z282,AA268:AA282)</f>
        <v>0</v>
      </c>
      <c r="Y284" s="109"/>
      <c r="Z284" s="108"/>
      <c r="AA284" s="110"/>
      <c r="AB284" s="108" t="n">
        <f aca="false">SUM(D284:Z284)</f>
        <v>0</v>
      </c>
      <c r="AC284" s="1"/>
      <c r="AD284" s="1"/>
      <c r="AE284" s="1"/>
      <c r="AF284" s="1"/>
    </row>
    <row r="285" customFormat="false" ht="18.75" hidden="false" customHeight="true" outlineLevel="0" collapsed="false">
      <c r="A285" s="1"/>
      <c r="B285" s="117"/>
      <c r="C285" s="117"/>
      <c r="D285" s="118"/>
      <c r="E285" s="119"/>
      <c r="F285" s="118"/>
      <c r="G285" s="119"/>
      <c r="H285" s="118"/>
      <c r="I285" s="119"/>
      <c r="J285" s="118"/>
      <c r="K285" s="119"/>
      <c r="L285" s="118"/>
      <c r="M285" s="119"/>
      <c r="N285" s="118"/>
      <c r="O285" s="119"/>
      <c r="P285" s="118"/>
      <c r="Q285" s="119"/>
      <c r="R285" s="118"/>
      <c r="S285" s="119"/>
      <c r="T285" s="118"/>
      <c r="U285" s="119"/>
      <c r="V285" s="118"/>
      <c r="W285" s="119"/>
      <c r="X285" s="118"/>
      <c r="Y285" s="119"/>
      <c r="Z285" s="118"/>
      <c r="AA285" s="119"/>
      <c r="AB285" s="118"/>
      <c r="AC285" s="1"/>
      <c r="AD285" s="1"/>
      <c r="AE285" s="1"/>
      <c r="AF285" s="1"/>
    </row>
    <row r="286" customFormat="false" ht="18.75" hidden="false" customHeight="true" outlineLevel="0" collapsed="false">
      <c r="A286" s="1"/>
      <c r="B286" s="92" t="s">
        <v>29</v>
      </c>
      <c r="C286" s="92" t="s">
        <v>71</v>
      </c>
      <c r="D286" s="93" t="s">
        <v>72</v>
      </c>
      <c r="E286" s="94" t="s">
        <v>73</v>
      </c>
      <c r="F286" s="93" t="s">
        <v>74</v>
      </c>
      <c r="G286" s="94" t="s">
        <v>73</v>
      </c>
      <c r="H286" s="93" t="s">
        <v>75</v>
      </c>
      <c r="I286" s="94" t="s">
        <v>73</v>
      </c>
      <c r="J286" s="93" t="s">
        <v>74</v>
      </c>
      <c r="K286" s="94" t="s">
        <v>73</v>
      </c>
      <c r="L286" s="93" t="s">
        <v>75</v>
      </c>
      <c r="M286" s="94" t="s">
        <v>73</v>
      </c>
      <c r="N286" s="93" t="s">
        <v>74</v>
      </c>
      <c r="O286" s="94" t="s">
        <v>73</v>
      </c>
      <c r="P286" s="93" t="s">
        <v>75</v>
      </c>
      <c r="Q286" s="94" t="s">
        <v>73</v>
      </c>
      <c r="R286" s="93" t="s">
        <v>74</v>
      </c>
      <c r="S286" s="94" t="s">
        <v>73</v>
      </c>
      <c r="T286" s="93" t="s">
        <v>75</v>
      </c>
      <c r="U286" s="94" t="s">
        <v>73</v>
      </c>
      <c r="V286" s="93" t="s">
        <v>74</v>
      </c>
      <c r="W286" s="94" t="s">
        <v>73</v>
      </c>
      <c r="X286" s="93" t="s">
        <v>75</v>
      </c>
      <c r="Y286" s="94" t="s">
        <v>73</v>
      </c>
      <c r="Z286" s="93" t="s">
        <v>74</v>
      </c>
      <c r="AA286" s="94" t="s">
        <v>73</v>
      </c>
      <c r="AB286" s="93" t="s">
        <v>76</v>
      </c>
      <c r="AC286" s="1"/>
      <c r="AD286" s="1"/>
      <c r="AE286" s="1"/>
      <c r="AF286" s="1"/>
    </row>
    <row r="287" customFormat="false" ht="27" hidden="false" customHeight="true" outlineLevel="0" collapsed="false">
      <c r="A287" s="1"/>
      <c r="B287" s="92"/>
      <c r="C287" s="92"/>
      <c r="D287" s="93"/>
      <c r="E287" s="94"/>
      <c r="F287" s="93"/>
      <c r="G287" s="94"/>
      <c r="H287" s="93"/>
      <c r="I287" s="94"/>
      <c r="J287" s="93"/>
      <c r="K287" s="94"/>
      <c r="L287" s="93"/>
      <c r="M287" s="94"/>
      <c r="N287" s="93"/>
      <c r="O287" s="94"/>
      <c r="P287" s="93"/>
      <c r="Q287" s="94"/>
      <c r="R287" s="93"/>
      <c r="S287" s="94"/>
      <c r="T287" s="93"/>
      <c r="U287" s="94"/>
      <c r="V287" s="93"/>
      <c r="W287" s="94"/>
      <c r="X287" s="93"/>
      <c r="Y287" s="94"/>
      <c r="Z287" s="93"/>
      <c r="AA287" s="94"/>
      <c r="AB287" s="93"/>
      <c r="AC287" s="1"/>
      <c r="AD287" s="1"/>
      <c r="AE287" s="1"/>
      <c r="AF287" s="1"/>
    </row>
    <row r="288" customFormat="false" ht="18.75" hidden="false" customHeight="true" outlineLevel="0" collapsed="false">
      <c r="A288" s="1"/>
      <c r="B288" s="100" t="n">
        <v>45717</v>
      </c>
      <c r="C288" s="96" t="n">
        <v>1</v>
      </c>
      <c r="D288" s="97"/>
      <c r="E288" s="96"/>
      <c r="F288" s="97"/>
      <c r="G288" s="96"/>
      <c r="H288" s="97"/>
      <c r="I288" s="96"/>
      <c r="J288" s="97"/>
      <c r="K288" s="96"/>
      <c r="L288" s="97"/>
      <c r="M288" s="96"/>
      <c r="N288" s="97"/>
      <c r="O288" s="96"/>
      <c r="P288" s="97"/>
      <c r="Q288" s="96"/>
      <c r="R288" s="97"/>
      <c r="S288" s="96"/>
      <c r="T288" s="97"/>
      <c r="U288" s="96"/>
      <c r="V288" s="97"/>
      <c r="W288" s="96"/>
      <c r="X288" s="97"/>
      <c r="Y288" s="96"/>
      <c r="Z288" s="97"/>
      <c r="AA288" s="96"/>
      <c r="AB288" s="98"/>
      <c r="AC288" s="1"/>
      <c r="AD288" s="1"/>
      <c r="AE288" s="1"/>
      <c r="AF288" s="1"/>
    </row>
    <row r="289" customFormat="false" ht="18.75" hidden="false" customHeight="true" outlineLevel="0" collapsed="false">
      <c r="A289" s="1"/>
      <c r="B289" s="100"/>
      <c r="C289" s="100"/>
      <c r="D289" s="97"/>
      <c r="E289" s="96"/>
      <c r="F289" s="97"/>
      <c r="G289" s="96"/>
      <c r="H289" s="97"/>
      <c r="I289" s="96"/>
      <c r="J289" s="97"/>
      <c r="K289" s="96"/>
      <c r="L289" s="97"/>
      <c r="M289" s="96"/>
      <c r="N289" s="97"/>
      <c r="O289" s="96"/>
      <c r="P289" s="97"/>
      <c r="Q289" s="96"/>
      <c r="R289" s="97"/>
      <c r="S289" s="96"/>
      <c r="T289" s="97"/>
      <c r="U289" s="96"/>
      <c r="V289" s="97"/>
      <c r="W289" s="96"/>
      <c r="X289" s="97"/>
      <c r="Y289" s="96"/>
      <c r="Z289" s="97"/>
      <c r="AA289" s="96"/>
      <c r="AB289" s="98"/>
      <c r="AC289" s="1"/>
      <c r="AD289" s="1"/>
      <c r="AE289" s="1"/>
      <c r="AF289" s="1"/>
    </row>
    <row r="290" customFormat="false" ht="18.75" hidden="false" customHeight="true" outlineLevel="0" collapsed="false">
      <c r="A290" s="1"/>
      <c r="B290" s="100"/>
      <c r="C290" s="100"/>
      <c r="D290" s="97"/>
      <c r="E290" s="96"/>
      <c r="F290" s="97"/>
      <c r="G290" s="96"/>
      <c r="H290" s="97"/>
      <c r="I290" s="96"/>
      <c r="J290" s="97"/>
      <c r="K290" s="96"/>
      <c r="L290" s="97"/>
      <c r="M290" s="96"/>
      <c r="N290" s="97"/>
      <c r="O290" s="96"/>
      <c r="P290" s="97"/>
      <c r="Q290" s="96"/>
      <c r="R290" s="97"/>
      <c r="S290" s="96"/>
      <c r="T290" s="97"/>
      <c r="U290" s="96"/>
      <c r="V290" s="97"/>
      <c r="W290" s="96"/>
      <c r="X290" s="97"/>
      <c r="Y290" s="96"/>
      <c r="Z290" s="97"/>
      <c r="AA290" s="96"/>
      <c r="AB290" s="98"/>
      <c r="AC290" s="1"/>
      <c r="AD290" s="1"/>
      <c r="AE290" s="1"/>
      <c r="AF290" s="1"/>
    </row>
    <row r="291" customFormat="false" ht="18.75" hidden="false" customHeight="true" outlineLevel="0" collapsed="false">
      <c r="A291" s="1"/>
      <c r="B291" s="100" t="n">
        <v>45717</v>
      </c>
      <c r="C291" s="96" t="n">
        <v>2</v>
      </c>
      <c r="D291" s="97"/>
      <c r="E291" s="96"/>
      <c r="F291" s="97"/>
      <c r="G291" s="96"/>
      <c r="H291" s="97"/>
      <c r="I291" s="96"/>
      <c r="J291" s="97"/>
      <c r="K291" s="96"/>
      <c r="L291" s="97"/>
      <c r="M291" s="96"/>
      <c r="N291" s="97"/>
      <c r="O291" s="96"/>
      <c r="P291" s="97"/>
      <c r="Q291" s="96"/>
      <c r="R291" s="97"/>
      <c r="S291" s="96"/>
      <c r="T291" s="97"/>
      <c r="U291" s="96"/>
      <c r="V291" s="97"/>
      <c r="W291" s="96"/>
      <c r="X291" s="97"/>
      <c r="Y291" s="96"/>
      <c r="Z291" s="97"/>
      <c r="AA291" s="96"/>
      <c r="AB291" s="98"/>
      <c r="AC291" s="1"/>
      <c r="AD291" s="1"/>
      <c r="AE291" s="1"/>
      <c r="AF291" s="1"/>
    </row>
    <row r="292" customFormat="false" ht="18.75" hidden="false" customHeight="true" outlineLevel="0" collapsed="false">
      <c r="A292" s="1"/>
      <c r="B292" s="100"/>
      <c r="C292" s="100"/>
      <c r="D292" s="97"/>
      <c r="E292" s="96"/>
      <c r="F292" s="97"/>
      <c r="G292" s="96"/>
      <c r="H292" s="97"/>
      <c r="I292" s="96"/>
      <c r="J292" s="97"/>
      <c r="K292" s="96"/>
      <c r="L292" s="97"/>
      <c r="M292" s="96"/>
      <c r="N292" s="97"/>
      <c r="O292" s="96"/>
      <c r="P292" s="97"/>
      <c r="Q292" s="96"/>
      <c r="R292" s="97"/>
      <c r="S292" s="96"/>
      <c r="T292" s="97"/>
      <c r="U292" s="96"/>
      <c r="V292" s="97"/>
      <c r="W292" s="96"/>
      <c r="X292" s="97"/>
      <c r="Y292" s="96"/>
      <c r="Z292" s="97"/>
      <c r="AA292" s="96"/>
      <c r="AB292" s="98"/>
      <c r="AC292" s="1"/>
      <c r="AD292" s="1"/>
      <c r="AE292" s="1"/>
      <c r="AF292" s="1"/>
    </row>
    <row r="293" customFormat="false" ht="18.75" hidden="false" customHeight="true" outlineLevel="0" collapsed="false">
      <c r="A293" s="1"/>
      <c r="B293" s="100"/>
      <c r="C293" s="100"/>
      <c r="D293" s="97"/>
      <c r="E293" s="96"/>
      <c r="F293" s="97"/>
      <c r="G293" s="96"/>
      <c r="H293" s="97"/>
      <c r="I293" s="96"/>
      <c r="J293" s="97"/>
      <c r="K293" s="96"/>
      <c r="L293" s="97"/>
      <c r="M293" s="96"/>
      <c r="N293" s="97"/>
      <c r="O293" s="96"/>
      <c r="P293" s="97"/>
      <c r="Q293" s="96"/>
      <c r="R293" s="97"/>
      <c r="S293" s="96"/>
      <c r="T293" s="97"/>
      <c r="U293" s="96"/>
      <c r="V293" s="97"/>
      <c r="W293" s="96"/>
      <c r="X293" s="97"/>
      <c r="Y293" s="96"/>
      <c r="Z293" s="97"/>
      <c r="AA293" s="96"/>
      <c r="AB293" s="98"/>
      <c r="AC293" s="1"/>
      <c r="AD293" s="1"/>
      <c r="AE293" s="1"/>
      <c r="AF293" s="1"/>
    </row>
    <row r="294" customFormat="false" ht="18.75" hidden="false" customHeight="true" outlineLevel="0" collapsed="false">
      <c r="A294" s="1"/>
      <c r="B294" s="100" t="n">
        <v>45717</v>
      </c>
      <c r="C294" s="96" t="n">
        <v>3</v>
      </c>
      <c r="D294" s="97"/>
      <c r="E294" s="96"/>
      <c r="F294" s="97"/>
      <c r="G294" s="96"/>
      <c r="H294" s="97"/>
      <c r="I294" s="96"/>
      <c r="J294" s="97"/>
      <c r="K294" s="96"/>
      <c r="L294" s="97"/>
      <c r="M294" s="96"/>
      <c r="N294" s="97"/>
      <c r="O294" s="96"/>
      <c r="P294" s="97"/>
      <c r="Q294" s="96"/>
      <c r="R294" s="97"/>
      <c r="S294" s="96"/>
      <c r="T294" s="97"/>
      <c r="U294" s="96"/>
      <c r="V294" s="97"/>
      <c r="W294" s="96"/>
      <c r="X294" s="97"/>
      <c r="Y294" s="96"/>
      <c r="Z294" s="97"/>
      <c r="AA294" s="96"/>
      <c r="AB294" s="98"/>
      <c r="AC294" s="1"/>
      <c r="AD294" s="1"/>
      <c r="AE294" s="1"/>
      <c r="AF294" s="1"/>
    </row>
    <row r="295" customFormat="false" ht="18.75" hidden="false" customHeight="true" outlineLevel="0" collapsed="false">
      <c r="A295" s="1"/>
      <c r="B295" s="100"/>
      <c r="C295" s="100"/>
      <c r="D295" s="97"/>
      <c r="E295" s="96"/>
      <c r="F295" s="97"/>
      <c r="G295" s="96"/>
      <c r="H295" s="97"/>
      <c r="I295" s="96"/>
      <c r="J295" s="97"/>
      <c r="K295" s="96"/>
      <c r="L295" s="97"/>
      <c r="M295" s="96"/>
      <c r="N295" s="97"/>
      <c r="O295" s="96"/>
      <c r="P295" s="97"/>
      <c r="Q295" s="96"/>
      <c r="R295" s="97"/>
      <c r="S295" s="96"/>
      <c r="T295" s="97"/>
      <c r="U295" s="96"/>
      <c r="V295" s="97"/>
      <c r="W295" s="96"/>
      <c r="X295" s="97"/>
      <c r="Y295" s="96"/>
      <c r="Z295" s="97"/>
      <c r="AA295" s="96"/>
      <c r="AB295" s="98"/>
      <c r="AC295" s="1"/>
      <c r="AD295" s="1"/>
      <c r="AE295" s="1"/>
      <c r="AF295" s="1"/>
    </row>
    <row r="296" customFormat="false" ht="18.75" hidden="false" customHeight="true" outlineLevel="0" collapsed="false">
      <c r="A296" s="1"/>
      <c r="B296" s="100"/>
      <c r="C296" s="100"/>
      <c r="D296" s="97"/>
      <c r="E296" s="96"/>
      <c r="F296" s="97"/>
      <c r="G296" s="96"/>
      <c r="H296" s="97"/>
      <c r="I296" s="96"/>
      <c r="J296" s="97"/>
      <c r="K296" s="96"/>
      <c r="L296" s="97"/>
      <c r="M296" s="96"/>
      <c r="N296" s="97"/>
      <c r="O296" s="96"/>
      <c r="P296" s="97"/>
      <c r="Q296" s="96"/>
      <c r="R296" s="97"/>
      <c r="S296" s="96"/>
      <c r="T296" s="97"/>
      <c r="U296" s="96"/>
      <c r="V296" s="97"/>
      <c r="W296" s="96"/>
      <c r="X296" s="97"/>
      <c r="Y296" s="96"/>
      <c r="Z296" s="97"/>
      <c r="AA296" s="96"/>
      <c r="AB296" s="98"/>
      <c r="AC296" s="1"/>
      <c r="AD296" s="1"/>
      <c r="AE296" s="1"/>
      <c r="AF296" s="1"/>
    </row>
    <row r="297" customFormat="false" ht="18.75" hidden="false" customHeight="true" outlineLevel="0" collapsed="false">
      <c r="A297" s="1"/>
      <c r="B297" s="100" t="n">
        <v>45717</v>
      </c>
      <c r="C297" s="101" t="n">
        <v>4</v>
      </c>
      <c r="D297" s="97"/>
      <c r="E297" s="96"/>
      <c r="F297" s="97"/>
      <c r="G297" s="96"/>
      <c r="H297" s="97"/>
      <c r="I297" s="96"/>
      <c r="J297" s="97"/>
      <c r="K297" s="96"/>
      <c r="L297" s="97"/>
      <c r="M297" s="96"/>
      <c r="N297" s="97"/>
      <c r="O297" s="96"/>
      <c r="P297" s="97"/>
      <c r="Q297" s="96"/>
      <c r="R297" s="97"/>
      <c r="S297" s="96"/>
      <c r="T297" s="97"/>
      <c r="U297" s="96"/>
      <c r="V297" s="97"/>
      <c r="W297" s="96"/>
      <c r="X297" s="97"/>
      <c r="Y297" s="96"/>
      <c r="Z297" s="97"/>
      <c r="AA297" s="96"/>
      <c r="AB297" s="98"/>
      <c r="AC297" s="1"/>
      <c r="AD297" s="1"/>
      <c r="AE297" s="1"/>
      <c r="AF297" s="1"/>
    </row>
    <row r="298" customFormat="false" ht="18.75" hidden="false" customHeight="true" outlineLevel="0" collapsed="false">
      <c r="A298" s="1"/>
      <c r="B298" s="100"/>
      <c r="C298" s="100"/>
      <c r="D298" s="97"/>
      <c r="E298" s="96"/>
      <c r="F298" s="97"/>
      <c r="G298" s="96"/>
      <c r="H298" s="97"/>
      <c r="I298" s="96"/>
      <c r="J298" s="97"/>
      <c r="K298" s="96"/>
      <c r="L298" s="97"/>
      <c r="M298" s="96"/>
      <c r="N298" s="97"/>
      <c r="O298" s="96"/>
      <c r="P298" s="97"/>
      <c r="Q298" s="96"/>
      <c r="R298" s="97"/>
      <c r="S298" s="96"/>
      <c r="T298" s="97"/>
      <c r="U298" s="96"/>
      <c r="V298" s="97"/>
      <c r="W298" s="96"/>
      <c r="X298" s="97"/>
      <c r="Y298" s="96"/>
      <c r="Z298" s="97"/>
      <c r="AA298" s="96"/>
      <c r="AB298" s="98"/>
      <c r="AC298" s="1"/>
      <c r="AD298" s="1"/>
      <c r="AE298" s="1"/>
      <c r="AF298" s="1"/>
    </row>
    <row r="299" customFormat="false" ht="18.75" hidden="false" customHeight="true" outlineLevel="0" collapsed="false">
      <c r="A299" s="1"/>
      <c r="B299" s="100"/>
      <c r="C299" s="100"/>
      <c r="D299" s="97"/>
      <c r="E299" s="96"/>
      <c r="F299" s="97"/>
      <c r="G299" s="96"/>
      <c r="H299" s="97"/>
      <c r="I299" s="96"/>
      <c r="J299" s="97"/>
      <c r="K299" s="96"/>
      <c r="L299" s="97"/>
      <c r="M299" s="96"/>
      <c r="N299" s="97"/>
      <c r="O299" s="96"/>
      <c r="P299" s="97"/>
      <c r="Q299" s="96"/>
      <c r="R299" s="97"/>
      <c r="S299" s="96"/>
      <c r="T299" s="97"/>
      <c r="U299" s="96"/>
      <c r="V299" s="97"/>
      <c r="W299" s="96"/>
      <c r="X299" s="97"/>
      <c r="Y299" s="96"/>
      <c r="Z299" s="97"/>
      <c r="AA299" s="96"/>
      <c r="AB299" s="98"/>
      <c r="AC299" s="1"/>
      <c r="AD299" s="1"/>
      <c r="AE299" s="1"/>
      <c r="AF299" s="1"/>
    </row>
    <row r="300" customFormat="false" ht="18.75" hidden="false" customHeight="true" outlineLevel="0" collapsed="false">
      <c r="A300" s="1"/>
      <c r="B300" s="100" t="n">
        <v>45717</v>
      </c>
      <c r="C300" s="96" t="n">
        <v>5</v>
      </c>
      <c r="D300" s="97"/>
      <c r="E300" s="96"/>
      <c r="F300" s="97"/>
      <c r="G300" s="96"/>
      <c r="H300" s="97"/>
      <c r="I300" s="96"/>
      <c r="J300" s="97"/>
      <c r="K300" s="96"/>
      <c r="L300" s="97"/>
      <c r="M300" s="96"/>
      <c r="N300" s="97"/>
      <c r="O300" s="96"/>
      <c r="P300" s="97"/>
      <c r="Q300" s="96"/>
      <c r="R300" s="97"/>
      <c r="S300" s="96"/>
      <c r="T300" s="97"/>
      <c r="U300" s="96"/>
      <c r="V300" s="97"/>
      <c r="W300" s="96"/>
      <c r="X300" s="97"/>
      <c r="Y300" s="96"/>
      <c r="Z300" s="97"/>
      <c r="AA300" s="96"/>
      <c r="AB300" s="98"/>
      <c r="AC300" s="1"/>
      <c r="AD300" s="1"/>
      <c r="AE300" s="1"/>
      <c r="AF300" s="1"/>
    </row>
    <row r="301" customFormat="false" ht="18.75" hidden="false" customHeight="true" outlineLevel="0" collapsed="false">
      <c r="A301" s="1"/>
      <c r="B301" s="100"/>
      <c r="C301" s="100"/>
      <c r="D301" s="97"/>
      <c r="E301" s="96"/>
      <c r="F301" s="97"/>
      <c r="G301" s="96"/>
      <c r="H301" s="97"/>
      <c r="I301" s="96"/>
      <c r="J301" s="97"/>
      <c r="K301" s="96"/>
      <c r="L301" s="97"/>
      <c r="M301" s="96"/>
      <c r="N301" s="97"/>
      <c r="O301" s="96"/>
      <c r="P301" s="97"/>
      <c r="Q301" s="96"/>
      <c r="R301" s="97"/>
      <c r="S301" s="96"/>
      <c r="T301" s="97"/>
      <c r="U301" s="96"/>
      <c r="V301" s="97"/>
      <c r="W301" s="96"/>
      <c r="X301" s="97"/>
      <c r="Y301" s="96"/>
      <c r="Z301" s="97"/>
      <c r="AA301" s="96"/>
      <c r="AB301" s="98"/>
      <c r="AC301" s="1"/>
      <c r="AD301" s="1"/>
      <c r="AE301" s="1"/>
      <c r="AF301" s="1"/>
    </row>
    <row r="302" customFormat="false" ht="18.75" hidden="false" customHeight="true" outlineLevel="0" collapsed="false">
      <c r="A302" s="1"/>
      <c r="B302" s="100"/>
      <c r="C302" s="100"/>
      <c r="D302" s="97"/>
      <c r="E302" s="96"/>
      <c r="F302" s="97"/>
      <c r="G302" s="96"/>
      <c r="H302" s="97"/>
      <c r="I302" s="96"/>
      <c r="J302" s="97"/>
      <c r="K302" s="96"/>
      <c r="L302" s="97"/>
      <c r="M302" s="96"/>
      <c r="N302" s="97"/>
      <c r="O302" s="96"/>
      <c r="P302" s="97"/>
      <c r="Q302" s="96"/>
      <c r="R302" s="97"/>
      <c r="S302" s="96"/>
      <c r="T302" s="97"/>
      <c r="U302" s="96"/>
      <c r="V302" s="97"/>
      <c r="W302" s="96"/>
      <c r="X302" s="97"/>
      <c r="Y302" s="96"/>
      <c r="Z302" s="97"/>
      <c r="AA302" s="96"/>
      <c r="AB302" s="98"/>
      <c r="AC302" s="1"/>
      <c r="AD302" s="1"/>
      <c r="AE302" s="1"/>
      <c r="AF302" s="1"/>
    </row>
    <row r="303" customFormat="false" ht="18.75" hidden="false" customHeight="true" outlineLevel="0" collapsed="false">
      <c r="A303" s="1"/>
      <c r="B303" s="116" t="s">
        <v>78</v>
      </c>
      <c r="C303" s="103"/>
      <c r="D303" s="105" t="n">
        <f aca="false">SUM(D288:D302)</f>
        <v>0</v>
      </c>
      <c r="E303" s="104"/>
      <c r="F303" s="105" t="n">
        <f aca="false">SUM(F288:F302)</f>
        <v>0</v>
      </c>
      <c r="G303" s="104"/>
      <c r="H303" s="105" t="n">
        <f aca="false">SUM(H288:H302)</f>
        <v>0</v>
      </c>
      <c r="I303" s="104"/>
      <c r="J303" s="105" t="n">
        <f aca="false">SUM(J288:J302)</f>
        <v>0</v>
      </c>
      <c r="K303" s="104"/>
      <c r="L303" s="105" t="n">
        <f aca="false">SUM(L288:L302)</f>
        <v>0</v>
      </c>
      <c r="M303" s="104"/>
      <c r="N303" s="105" t="n">
        <f aca="false">SUM(N288:N302)</f>
        <v>0</v>
      </c>
      <c r="O303" s="104"/>
      <c r="P303" s="105" t="n">
        <f aca="false">SUM(P288:P302)</f>
        <v>0</v>
      </c>
      <c r="Q303" s="104"/>
      <c r="R303" s="105" t="n">
        <f aca="false">SUM(R288:R302)</f>
        <v>0</v>
      </c>
      <c r="S303" s="104"/>
      <c r="T303" s="105" t="n">
        <f aca="false">SUM(T288:T302)</f>
        <v>0</v>
      </c>
      <c r="U303" s="104"/>
      <c r="V303" s="105" t="n">
        <f aca="false">SUM(V288:V302)</f>
        <v>0</v>
      </c>
      <c r="W303" s="104"/>
      <c r="X303" s="105" t="n">
        <f aca="false">SUM(X288:X302)</f>
        <v>0</v>
      </c>
      <c r="Y303" s="104"/>
      <c r="Z303" s="105" t="n">
        <f aca="false">SUM(Z288:Z302)</f>
        <v>0</v>
      </c>
      <c r="AA303" s="96"/>
      <c r="AB303" s="106" t="n">
        <f aca="false">SUM(D288:D302)+SUM(F288:F302)+SUM(H288:H302)+SUM(J288:J302)+SUM(L288:L302)+SUM(N288:N302)+SUM(P288:P302)+SUM(R288:R302)+SUM(T288:T302)+SUM(V288:V302)+SUM(X288:X302)+SUM(Z288:Z302)</f>
        <v>0</v>
      </c>
      <c r="AC303" s="1"/>
      <c r="AD303" s="1"/>
      <c r="AE303" s="1"/>
      <c r="AF303" s="1"/>
    </row>
    <row r="304" customFormat="false" ht="18.75" hidden="false" customHeight="true" outlineLevel="0" collapsed="false">
      <c r="A304" s="1"/>
      <c r="B304" s="107" t="s">
        <v>79</v>
      </c>
      <c r="C304" s="107"/>
      <c r="D304" s="108" t="n">
        <f aca="false">SUMPRODUCT(D288:D302,E288:E302)+SUMPRODUCT(F288:F302,G288:G302)</f>
        <v>0</v>
      </c>
      <c r="E304" s="109"/>
      <c r="F304" s="108"/>
      <c r="G304" s="109"/>
      <c r="H304" s="108" t="n">
        <f aca="false">SUMPRODUCT(H288:H302,I288:I302)+SUMPRODUCT(J288:J302,K288:K302)</f>
        <v>0</v>
      </c>
      <c r="I304" s="109"/>
      <c r="J304" s="108"/>
      <c r="K304" s="109"/>
      <c r="L304" s="108" t="n">
        <f aca="false">SUMPRODUCT(L288:L302,M288:M302)+SUMPRODUCT(N288:N302,O288:O302)</f>
        <v>0</v>
      </c>
      <c r="M304" s="109"/>
      <c r="N304" s="108"/>
      <c r="O304" s="109"/>
      <c r="P304" s="108" t="n">
        <f aca="false">SUMPRODUCT(P288:P302,Q288:Q302)+SUMPRODUCT(R288:R302,S288:S302)</f>
        <v>0</v>
      </c>
      <c r="Q304" s="109"/>
      <c r="R304" s="108"/>
      <c r="S304" s="109"/>
      <c r="T304" s="108" t="n">
        <f aca="false">SUMPRODUCT(T288:T302,U288:U302)+SUMPRODUCT(V288:V302,W288:W302)</f>
        <v>0</v>
      </c>
      <c r="U304" s="109"/>
      <c r="V304" s="108"/>
      <c r="W304" s="109"/>
      <c r="X304" s="108" t="n">
        <f aca="false">SUMPRODUCT(X288:X302,Y288:Y302)+SUMPRODUCT(Z288:Z302,AA288:AA302)</f>
        <v>0</v>
      </c>
      <c r="Y304" s="109"/>
      <c r="Z304" s="108"/>
      <c r="AA304" s="110"/>
      <c r="AB304" s="108" t="n">
        <f aca="false">SUM(D304:Z304)</f>
        <v>0</v>
      </c>
      <c r="AC304" s="1"/>
      <c r="AD304" s="1"/>
      <c r="AE304" s="1"/>
      <c r="AF304" s="1"/>
    </row>
    <row r="305" customFormat="false" ht="18.75" hidden="false" customHeight="true" outlineLevel="0" collapsed="false">
      <c r="A305" s="1"/>
      <c r="B305" s="117"/>
      <c r="C305" s="117"/>
      <c r="D305" s="118"/>
      <c r="E305" s="119"/>
      <c r="F305" s="118"/>
      <c r="G305" s="119"/>
      <c r="H305" s="118"/>
      <c r="I305" s="119"/>
      <c r="J305" s="118"/>
      <c r="K305" s="119"/>
      <c r="L305" s="118"/>
      <c r="M305" s="119"/>
      <c r="N305" s="118"/>
      <c r="O305" s="119"/>
      <c r="P305" s="118"/>
      <c r="Q305" s="119"/>
      <c r="R305" s="118"/>
      <c r="S305" s="119"/>
      <c r="T305" s="118"/>
      <c r="U305" s="119"/>
      <c r="V305" s="118"/>
      <c r="W305" s="119"/>
      <c r="X305" s="118"/>
      <c r="Y305" s="119"/>
      <c r="Z305" s="118"/>
      <c r="AA305" s="119"/>
      <c r="AB305" s="118"/>
      <c r="AC305" s="1"/>
      <c r="AD305" s="1"/>
      <c r="AE305" s="1"/>
      <c r="AF305" s="1"/>
    </row>
    <row r="306" customFormat="false" ht="18.75" hidden="false" customHeight="true" outlineLevel="0" collapsed="false">
      <c r="A306" s="1"/>
      <c r="B306" s="92" t="s">
        <v>29</v>
      </c>
      <c r="C306" s="92" t="s">
        <v>71</v>
      </c>
      <c r="D306" s="93" t="s">
        <v>72</v>
      </c>
      <c r="E306" s="94" t="s">
        <v>73</v>
      </c>
      <c r="F306" s="93" t="s">
        <v>74</v>
      </c>
      <c r="G306" s="94" t="s">
        <v>73</v>
      </c>
      <c r="H306" s="93" t="s">
        <v>75</v>
      </c>
      <c r="I306" s="94" t="s">
        <v>73</v>
      </c>
      <c r="J306" s="93" t="s">
        <v>74</v>
      </c>
      <c r="K306" s="94" t="s">
        <v>73</v>
      </c>
      <c r="L306" s="93" t="s">
        <v>75</v>
      </c>
      <c r="M306" s="94" t="s">
        <v>73</v>
      </c>
      <c r="N306" s="93" t="s">
        <v>74</v>
      </c>
      <c r="O306" s="94" t="s">
        <v>73</v>
      </c>
      <c r="P306" s="93" t="s">
        <v>75</v>
      </c>
      <c r="Q306" s="94" t="s">
        <v>73</v>
      </c>
      <c r="R306" s="93" t="s">
        <v>74</v>
      </c>
      <c r="S306" s="94" t="s">
        <v>73</v>
      </c>
      <c r="T306" s="93" t="s">
        <v>75</v>
      </c>
      <c r="U306" s="94" t="s">
        <v>73</v>
      </c>
      <c r="V306" s="93" t="s">
        <v>74</v>
      </c>
      <c r="W306" s="94" t="s">
        <v>73</v>
      </c>
      <c r="X306" s="93" t="s">
        <v>75</v>
      </c>
      <c r="Y306" s="94" t="s">
        <v>73</v>
      </c>
      <c r="Z306" s="93" t="s">
        <v>74</v>
      </c>
      <c r="AA306" s="94" t="s">
        <v>73</v>
      </c>
      <c r="AB306" s="93" t="s">
        <v>76</v>
      </c>
      <c r="AC306" s="1"/>
      <c r="AD306" s="1"/>
      <c r="AE306" s="1"/>
      <c r="AF306" s="1"/>
    </row>
    <row r="307" customFormat="false" ht="30.75" hidden="false" customHeight="true" outlineLevel="0" collapsed="false">
      <c r="A307" s="1"/>
      <c r="B307" s="92"/>
      <c r="C307" s="92"/>
      <c r="D307" s="93"/>
      <c r="E307" s="94"/>
      <c r="F307" s="93"/>
      <c r="G307" s="94"/>
      <c r="H307" s="93"/>
      <c r="I307" s="94"/>
      <c r="J307" s="93"/>
      <c r="K307" s="94"/>
      <c r="L307" s="93"/>
      <c r="M307" s="94"/>
      <c r="N307" s="93"/>
      <c r="O307" s="94"/>
      <c r="P307" s="93"/>
      <c r="Q307" s="94"/>
      <c r="R307" s="93"/>
      <c r="S307" s="94"/>
      <c r="T307" s="93"/>
      <c r="U307" s="94"/>
      <c r="V307" s="93"/>
      <c r="W307" s="94"/>
      <c r="X307" s="93"/>
      <c r="Y307" s="94"/>
      <c r="Z307" s="93"/>
      <c r="AA307" s="94"/>
      <c r="AB307" s="93"/>
      <c r="AC307" s="1"/>
      <c r="AD307" s="1"/>
      <c r="AE307" s="1"/>
      <c r="AF307" s="1"/>
    </row>
    <row r="308" customFormat="false" ht="18.75" hidden="false" customHeight="true" outlineLevel="0" collapsed="false">
      <c r="A308" s="1"/>
      <c r="B308" s="100" t="n">
        <v>45748</v>
      </c>
      <c r="C308" s="96" t="n">
        <v>1</v>
      </c>
      <c r="D308" s="97"/>
      <c r="E308" s="96"/>
      <c r="F308" s="97"/>
      <c r="G308" s="96"/>
      <c r="H308" s="97"/>
      <c r="I308" s="96"/>
      <c r="J308" s="97"/>
      <c r="K308" s="96"/>
      <c r="L308" s="97"/>
      <c r="M308" s="96"/>
      <c r="N308" s="97"/>
      <c r="O308" s="96"/>
      <c r="P308" s="97"/>
      <c r="Q308" s="96"/>
      <c r="R308" s="97"/>
      <c r="S308" s="96"/>
      <c r="T308" s="97"/>
      <c r="U308" s="96"/>
      <c r="V308" s="97"/>
      <c r="W308" s="96"/>
      <c r="X308" s="97"/>
      <c r="Y308" s="96"/>
      <c r="Z308" s="97"/>
      <c r="AA308" s="96"/>
      <c r="AB308" s="98"/>
      <c r="AC308" s="1"/>
      <c r="AD308" s="1"/>
      <c r="AE308" s="1"/>
      <c r="AF308" s="1"/>
    </row>
    <row r="309" customFormat="false" ht="18.75" hidden="false" customHeight="true" outlineLevel="0" collapsed="false">
      <c r="A309" s="1"/>
      <c r="B309" s="100"/>
      <c r="C309" s="100"/>
      <c r="D309" s="97"/>
      <c r="E309" s="96"/>
      <c r="F309" s="97"/>
      <c r="G309" s="96"/>
      <c r="H309" s="97"/>
      <c r="I309" s="96"/>
      <c r="J309" s="97"/>
      <c r="K309" s="96"/>
      <c r="L309" s="97"/>
      <c r="M309" s="96"/>
      <c r="N309" s="97"/>
      <c r="O309" s="96"/>
      <c r="P309" s="97"/>
      <c r="Q309" s="96"/>
      <c r="R309" s="97"/>
      <c r="S309" s="96"/>
      <c r="T309" s="97"/>
      <c r="U309" s="96"/>
      <c r="V309" s="97"/>
      <c r="W309" s="96"/>
      <c r="X309" s="97"/>
      <c r="Y309" s="96"/>
      <c r="Z309" s="97"/>
      <c r="AA309" s="96"/>
      <c r="AB309" s="98"/>
      <c r="AC309" s="1"/>
      <c r="AD309" s="1"/>
      <c r="AE309" s="1"/>
      <c r="AF309" s="1"/>
    </row>
    <row r="310" customFormat="false" ht="18.75" hidden="false" customHeight="true" outlineLevel="0" collapsed="false">
      <c r="A310" s="1"/>
      <c r="B310" s="100"/>
      <c r="C310" s="100"/>
      <c r="D310" s="97"/>
      <c r="E310" s="96"/>
      <c r="F310" s="97"/>
      <c r="G310" s="96"/>
      <c r="H310" s="97"/>
      <c r="I310" s="96"/>
      <c r="J310" s="97"/>
      <c r="K310" s="96"/>
      <c r="L310" s="97"/>
      <c r="M310" s="96"/>
      <c r="N310" s="97"/>
      <c r="O310" s="96"/>
      <c r="P310" s="97"/>
      <c r="Q310" s="96"/>
      <c r="R310" s="97"/>
      <c r="S310" s="96"/>
      <c r="T310" s="97"/>
      <c r="U310" s="96"/>
      <c r="V310" s="97"/>
      <c r="W310" s="96"/>
      <c r="X310" s="97"/>
      <c r="Y310" s="96"/>
      <c r="Z310" s="97"/>
      <c r="AA310" s="96"/>
      <c r="AB310" s="98"/>
      <c r="AC310" s="1"/>
      <c r="AD310" s="1"/>
      <c r="AE310" s="1"/>
      <c r="AF310" s="1"/>
    </row>
    <row r="311" customFormat="false" ht="18.75" hidden="false" customHeight="true" outlineLevel="0" collapsed="false">
      <c r="A311" s="1"/>
      <c r="B311" s="100" t="n">
        <v>45748</v>
      </c>
      <c r="C311" s="96" t="n">
        <v>2</v>
      </c>
      <c r="D311" s="97"/>
      <c r="E311" s="96"/>
      <c r="F311" s="97"/>
      <c r="G311" s="96"/>
      <c r="H311" s="97"/>
      <c r="I311" s="96"/>
      <c r="J311" s="97"/>
      <c r="K311" s="96"/>
      <c r="L311" s="97"/>
      <c r="M311" s="96"/>
      <c r="N311" s="97"/>
      <c r="O311" s="96"/>
      <c r="P311" s="97"/>
      <c r="Q311" s="96"/>
      <c r="R311" s="97"/>
      <c r="S311" s="96"/>
      <c r="T311" s="97"/>
      <c r="U311" s="96"/>
      <c r="V311" s="97"/>
      <c r="W311" s="96"/>
      <c r="X311" s="97"/>
      <c r="Y311" s="96"/>
      <c r="Z311" s="97"/>
      <c r="AA311" s="96"/>
      <c r="AB311" s="98"/>
      <c r="AC311" s="1"/>
      <c r="AD311" s="1"/>
      <c r="AE311" s="1"/>
      <c r="AF311" s="1"/>
    </row>
    <row r="312" customFormat="false" ht="18.75" hidden="false" customHeight="true" outlineLevel="0" collapsed="false">
      <c r="A312" s="1"/>
      <c r="B312" s="100"/>
      <c r="C312" s="100"/>
      <c r="D312" s="97"/>
      <c r="E312" s="96"/>
      <c r="F312" s="97"/>
      <c r="G312" s="96"/>
      <c r="H312" s="97"/>
      <c r="I312" s="96"/>
      <c r="J312" s="97"/>
      <c r="K312" s="96"/>
      <c r="L312" s="97"/>
      <c r="M312" s="96"/>
      <c r="N312" s="97"/>
      <c r="O312" s="96"/>
      <c r="P312" s="97"/>
      <c r="Q312" s="96"/>
      <c r="R312" s="97"/>
      <c r="S312" s="96"/>
      <c r="T312" s="97"/>
      <c r="U312" s="96"/>
      <c r="V312" s="97"/>
      <c r="W312" s="96"/>
      <c r="X312" s="97"/>
      <c r="Y312" s="96"/>
      <c r="Z312" s="97"/>
      <c r="AA312" s="96"/>
      <c r="AB312" s="98"/>
      <c r="AC312" s="1"/>
      <c r="AD312" s="1"/>
      <c r="AE312" s="1"/>
      <c r="AF312" s="1"/>
    </row>
    <row r="313" customFormat="false" ht="18.75" hidden="false" customHeight="true" outlineLevel="0" collapsed="false">
      <c r="A313" s="1"/>
      <c r="B313" s="100"/>
      <c r="C313" s="100"/>
      <c r="D313" s="97"/>
      <c r="E313" s="96"/>
      <c r="F313" s="97"/>
      <c r="G313" s="96"/>
      <c r="H313" s="97"/>
      <c r="I313" s="96"/>
      <c r="J313" s="97"/>
      <c r="K313" s="96"/>
      <c r="L313" s="97"/>
      <c r="M313" s="96"/>
      <c r="N313" s="97"/>
      <c r="O313" s="96"/>
      <c r="P313" s="97"/>
      <c r="Q313" s="96"/>
      <c r="R313" s="97"/>
      <c r="S313" s="96"/>
      <c r="T313" s="97"/>
      <c r="U313" s="96"/>
      <c r="V313" s="97"/>
      <c r="W313" s="96"/>
      <c r="X313" s="97"/>
      <c r="Y313" s="96"/>
      <c r="Z313" s="97"/>
      <c r="AA313" s="96"/>
      <c r="AB313" s="98"/>
      <c r="AC313" s="1"/>
      <c r="AD313" s="1"/>
      <c r="AE313" s="1"/>
      <c r="AF313" s="1"/>
    </row>
    <row r="314" customFormat="false" ht="18.75" hidden="false" customHeight="true" outlineLevel="0" collapsed="false">
      <c r="A314" s="1"/>
      <c r="B314" s="100" t="n">
        <v>45748</v>
      </c>
      <c r="C314" s="96" t="n">
        <v>3</v>
      </c>
      <c r="D314" s="97"/>
      <c r="E314" s="96"/>
      <c r="F314" s="97"/>
      <c r="G314" s="96"/>
      <c r="H314" s="97"/>
      <c r="I314" s="96"/>
      <c r="J314" s="97"/>
      <c r="K314" s="96"/>
      <c r="L314" s="97"/>
      <c r="M314" s="96"/>
      <c r="N314" s="97"/>
      <c r="O314" s="96"/>
      <c r="P314" s="97"/>
      <c r="Q314" s="96"/>
      <c r="R314" s="97"/>
      <c r="S314" s="96"/>
      <c r="T314" s="97"/>
      <c r="U314" s="96"/>
      <c r="V314" s="97"/>
      <c r="W314" s="96"/>
      <c r="X314" s="97"/>
      <c r="Y314" s="96"/>
      <c r="Z314" s="97"/>
      <c r="AA314" s="96"/>
      <c r="AB314" s="98"/>
      <c r="AC314" s="1"/>
      <c r="AD314" s="1"/>
      <c r="AE314" s="1"/>
      <c r="AF314" s="1"/>
    </row>
    <row r="315" customFormat="false" ht="18.75" hidden="false" customHeight="true" outlineLevel="0" collapsed="false">
      <c r="A315" s="1"/>
      <c r="B315" s="100"/>
      <c r="C315" s="100"/>
      <c r="D315" s="97"/>
      <c r="E315" s="96"/>
      <c r="F315" s="97"/>
      <c r="G315" s="96"/>
      <c r="H315" s="97"/>
      <c r="I315" s="96"/>
      <c r="J315" s="97"/>
      <c r="K315" s="96"/>
      <c r="L315" s="97"/>
      <c r="M315" s="96"/>
      <c r="N315" s="97"/>
      <c r="O315" s="96"/>
      <c r="P315" s="97"/>
      <c r="Q315" s="96"/>
      <c r="R315" s="97"/>
      <c r="S315" s="96"/>
      <c r="T315" s="97"/>
      <c r="U315" s="96"/>
      <c r="V315" s="97"/>
      <c r="W315" s="96"/>
      <c r="X315" s="97"/>
      <c r="Y315" s="96"/>
      <c r="Z315" s="97"/>
      <c r="AA315" s="96"/>
      <c r="AB315" s="98"/>
      <c r="AC315" s="1"/>
      <c r="AD315" s="1"/>
      <c r="AE315" s="1"/>
      <c r="AF315" s="1"/>
    </row>
    <row r="316" customFormat="false" ht="18.75" hidden="false" customHeight="true" outlineLevel="0" collapsed="false">
      <c r="A316" s="1"/>
      <c r="B316" s="100"/>
      <c r="C316" s="100"/>
      <c r="D316" s="97"/>
      <c r="E316" s="96"/>
      <c r="F316" s="97"/>
      <c r="G316" s="96"/>
      <c r="H316" s="97"/>
      <c r="I316" s="96"/>
      <c r="J316" s="97"/>
      <c r="K316" s="96"/>
      <c r="L316" s="97"/>
      <c r="M316" s="96"/>
      <c r="N316" s="97"/>
      <c r="O316" s="96"/>
      <c r="P316" s="97"/>
      <c r="Q316" s="96"/>
      <c r="R316" s="97"/>
      <c r="S316" s="96"/>
      <c r="T316" s="97"/>
      <c r="U316" s="96"/>
      <c r="V316" s="97"/>
      <c r="W316" s="96"/>
      <c r="X316" s="97"/>
      <c r="Y316" s="96"/>
      <c r="Z316" s="97"/>
      <c r="AA316" s="96"/>
      <c r="AB316" s="98"/>
      <c r="AC316" s="1"/>
      <c r="AD316" s="1"/>
      <c r="AE316" s="1"/>
      <c r="AF316" s="1"/>
    </row>
    <row r="317" customFormat="false" ht="18.75" hidden="false" customHeight="true" outlineLevel="0" collapsed="false">
      <c r="A317" s="1"/>
      <c r="B317" s="100" t="n">
        <v>45748</v>
      </c>
      <c r="C317" s="101" t="n">
        <v>4</v>
      </c>
      <c r="D317" s="97"/>
      <c r="E317" s="96"/>
      <c r="F317" s="97"/>
      <c r="G317" s="96"/>
      <c r="H317" s="97"/>
      <c r="I317" s="96"/>
      <c r="J317" s="97"/>
      <c r="K317" s="96"/>
      <c r="L317" s="97"/>
      <c r="M317" s="96"/>
      <c r="N317" s="97"/>
      <c r="O317" s="96"/>
      <c r="P317" s="97"/>
      <c r="Q317" s="96"/>
      <c r="R317" s="97"/>
      <c r="S317" s="96"/>
      <c r="T317" s="97"/>
      <c r="U317" s="96"/>
      <c r="V317" s="97"/>
      <c r="W317" s="96"/>
      <c r="X317" s="97"/>
      <c r="Y317" s="96"/>
      <c r="Z317" s="97"/>
      <c r="AA317" s="96"/>
      <c r="AB317" s="98"/>
      <c r="AC317" s="1"/>
      <c r="AD317" s="1"/>
      <c r="AE317" s="1"/>
      <c r="AF317" s="1"/>
    </row>
    <row r="318" customFormat="false" ht="18.75" hidden="false" customHeight="true" outlineLevel="0" collapsed="false">
      <c r="A318" s="1"/>
      <c r="B318" s="100"/>
      <c r="C318" s="100"/>
      <c r="D318" s="97"/>
      <c r="E318" s="96"/>
      <c r="F318" s="97"/>
      <c r="G318" s="96"/>
      <c r="H318" s="97"/>
      <c r="I318" s="96"/>
      <c r="J318" s="97"/>
      <c r="K318" s="96"/>
      <c r="L318" s="97"/>
      <c r="M318" s="96"/>
      <c r="N318" s="97"/>
      <c r="O318" s="96"/>
      <c r="P318" s="97"/>
      <c r="Q318" s="96"/>
      <c r="R318" s="97"/>
      <c r="S318" s="96"/>
      <c r="T318" s="97"/>
      <c r="U318" s="96"/>
      <c r="V318" s="97"/>
      <c r="W318" s="96"/>
      <c r="X318" s="97"/>
      <c r="Y318" s="96"/>
      <c r="Z318" s="97"/>
      <c r="AA318" s="96"/>
      <c r="AB318" s="98"/>
      <c r="AC318" s="1"/>
      <c r="AD318" s="1"/>
      <c r="AE318" s="1"/>
      <c r="AF318" s="1"/>
    </row>
    <row r="319" customFormat="false" ht="18.75" hidden="false" customHeight="true" outlineLevel="0" collapsed="false">
      <c r="A319" s="1"/>
      <c r="B319" s="100"/>
      <c r="C319" s="100"/>
      <c r="D319" s="97"/>
      <c r="E319" s="96"/>
      <c r="F319" s="97"/>
      <c r="G319" s="96"/>
      <c r="H319" s="97"/>
      <c r="I319" s="96"/>
      <c r="J319" s="97"/>
      <c r="K319" s="96"/>
      <c r="L319" s="97"/>
      <c r="M319" s="96"/>
      <c r="N319" s="97"/>
      <c r="O319" s="96"/>
      <c r="P319" s="97"/>
      <c r="Q319" s="96"/>
      <c r="R319" s="97"/>
      <c r="S319" s="96"/>
      <c r="T319" s="97"/>
      <c r="U319" s="96"/>
      <c r="V319" s="97"/>
      <c r="W319" s="96"/>
      <c r="X319" s="97"/>
      <c r="Y319" s="96"/>
      <c r="Z319" s="97"/>
      <c r="AA319" s="96"/>
      <c r="AB319" s="98"/>
      <c r="AC319" s="1"/>
      <c r="AD319" s="1"/>
      <c r="AE319" s="1"/>
      <c r="AF319" s="1"/>
    </row>
    <row r="320" customFormat="false" ht="18.75" hidden="false" customHeight="true" outlineLevel="0" collapsed="false">
      <c r="A320" s="1"/>
      <c r="B320" s="100" t="n">
        <v>45748</v>
      </c>
      <c r="C320" s="96" t="n">
        <v>5</v>
      </c>
      <c r="D320" s="97"/>
      <c r="E320" s="96"/>
      <c r="F320" s="97"/>
      <c r="G320" s="96"/>
      <c r="H320" s="97"/>
      <c r="I320" s="96"/>
      <c r="J320" s="97"/>
      <c r="K320" s="96"/>
      <c r="L320" s="97"/>
      <c r="M320" s="96"/>
      <c r="N320" s="97"/>
      <c r="O320" s="96"/>
      <c r="P320" s="97"/>
      <c r="Q320" s="96"/>
      <c r="R320" s="97"/>
      <c r="S320" s="96"/>
      <c r="T320" s="97"/>
      <c r="U320" s="96"/>
      <c r="V320" s="97"/>
      <c r="W320" s="96"/>
      <c r="X320" s="97"/>
      <c r="Y320" s="96"/>
      <c r="Z320" s="97"/>
      <c r="AA320" s="96"/>
      <c r="AB320" s="98"/>
      <c r="AC320" s="1"/>
      <c r="AD320" s="1"/>
      <c r="AE320" s="1"/>
      <c r="AF320" s="1"/>
    </row>
    <row r="321" customFormat="false" ht="18.75" hidden="false" customHeight="true" outlineLevel="0" collapsed="false">
      <c r="A321" s="1"/>
      <c r="B321" s="100"/>
      <c r="C321" s="100"/>
      <c r="D321" s="97"/>
      <c r="E321" s="96"/>
      <c r="F321" s="97"/>
      <c r="G321" s="96"/>
      <c r="H321" s="97"/>
      <c r="I321" s="96"/>
      <c r="J321" s="97"/>
      <c r="K321" s="96"/>
      <c r="L321" s="97"/>
      <c r="M321" s="96"/>
      <c r="N321" s="97"/>
      <c r="O321" s="96"/>
      <c r="P321" s="97"/>
      <c r="Q321" s="96"/>
      <c r="R321" s="97"/>
      <c r="S321" s="96"/>
      <c r="T321" s="97"/>
      <c r="U321" s="96"/>
      <c r="V321" s="97"/>
      <c r="W321" s="96"/>
      <c r="X321" s="97"/>
      <c r="Y321" s="96"/>
      <c r="Z321" s="97"/>
      <c r="AA321" s="96"/>
      <c r="AB321" s="98"/>
      <c r="AC321" s="1"/>
      <c r="AD321" s="1"/>
      <c r="AE321" s="1"/>
      <c r="AF321" s="1"/>
    </row>
    <row r="322" customFormat="false" ht="18.75" hidden="false" customHeight="true" outlineLevel="0" collapsed="false">
      <c r="A322" s="1"/>
      <c r="B322" s="100"/>
      <c r="C322" s="100"/>
      <c r="D322" s="97"/>
      <c r="E322" s="96"/>
      <c r="F322" s="97"/>
      <c r="G322" s="96"/>
      <c r="H322" s="97"/>
      <c r="I322" s="96"/>
      <c r="J322" s="97"/>
      <c r="K322" s="96"/>
      <c r="L322" s="97"/>
      <c r="M322" s="96"/>
      <c r="N322" s="97"/>
      <c r="O322" s="96"/>
      <c r="P322" s="97"/>
      <c r="Q322" s="96"/>
      <c r="R322" s="97"/>
      <c r="S322" s="96"/>
      <c r="T322" s="97"/>
      <c r="U322" s="96"/>
      <c r="V322" s="97"/>
      <c r="W322" s="96"/>
      <c r="X322" s="97"/>
      <c r="Y322" s="96"/>
      <c r="Z322" s="97"/>
      <c r="AA322" s="96"/>
      <c r="AB322" s="98"/>
      <c r="AC322" s="1"/>
      <c r="AD322" s="1"/>
      <c r="AE322" s="1"/>
      <c r="AF322" s="1"/>
    </row>
    <row r="323" customFormat="false" ht="18.75" hidden="false" customHeight="true" outlineLevel="0" collapsed="false">
      <c r="A323" s="1"/>
      <c r="B323" s="116" t="s">
        <v>78</v>
      </c>
      <c r="C323" s="103"/>
      <c r="D323" s="105" t="n">
        <f aca="false">SUM(D308:D322)</f>
        <v>0</v>
      </c>
      <c r="E323" s="104"/>
      <c r="F323" s="105" t="n">
        <f aca="false">SUM(F308:F322)</f>
        <v>0</v>
      </c>
      <c r="G323" s="104"/>
      <c r="H323" s="105" t="n">
        <f aca="false">SUM(H308:H322)</f>
        <v>0</v>
      </c>
      <c r="I323" s="104"/>
      <c r="J323" s="105" t="n">
        <f aca="false">SUM(J308:J322)</f>
        <v>0</v>
      </c>
      <c r="K323" s="104"/>
      <c r="L323" s="105" t="n">
        <f aca="false">SUM(L308:L322)</f>
        <v>0</v>
      </c>
      <c r="M323" s="104"/>
      <c r="N323" s="105" t="n">
        <f aca="false">SUM(N308:N322)</f>
        <v>0</v>
      </c>
      <c r="O323" s="104"/>
      <c r="P323" s="105" t="n">
        <f aca="false">SUM(P308:P322)</f>
        <v>0</v>
      </c>
      <c r="Q323" s="104"/>
      <c r="R323" s="105" t="n">
        <f aca="false">SUM(R308:R322)</f>
        <v>0</v>
      </c>
      <c r="S323" s="104"/>
      <c r="T323" s="105" t="n">
        <f aca="false">SUM(T308:T322)</f>
        <v>0</v>
      </c>
      <c r="U323" s="104"/>
      <c r="V323" s="105" t="n">
        <f aca="false">SUM(V308:V322)</f>
        <v>0</v>
      </c>
      <c r="W323" s="104"/>
      <c r="X323" s="105" t="n">
        <f aca="false">SUM(X308:X322)</f>
        <v>0</v>
      </c>
      <c r="Y323" s="104"/>
      <c r="Z323" s="105" t="n">
        <f aca="false">SUM(Z308:Z322)</f>
        <v>0</v>
      </c>
      <c r="AA323" s="96"/>
      <c r="AB323" s="106" t="n">
        <f aca="false">SUM(D308:D322)+SUM(F308:F322)+SUM(H308:H322)+SUM(J308:J322)+SUM(L308:L322)+SUM(N308:N322)+SUM(P308:P322)+SUM(R308:R322)+SUM(T308:T322)+SUM(V308:V322)+SUM(X308:X322)+SUM(Z308:Z322)</f>
        <v>0</v>
      </c>
      <c r="AC323" s="1"/>
      <c r="AD323" s="1"/>
      <c r="AE323" s="1"/>
      <c r="AF323" s="1"/>
    </row>
    <row r="324" customFormat="false" ht="18.75" hidden="false" customHeight="true" outlineLevel="0" collapsed="false">
      <c r="A324" s="1"/>
      <c r="B324" s="107" t="s">
        <v>79</v>
      </c>
      <c r="C324" s="107"/>
      <c r="D324" s="108" t="n">
        <f aca="false">SUMPRODUCT(D308:D322,E308:E322)+SUMPRODUCT(F308:F322,G308:G322)</f>
        <v>0</v>
      </c>
      <c r="E324" s="109"/>
      <c r="F324" s="108"/>
      <c r="G324" s="109"/>
      <c r="H324" s="108" t="n">
        <f aca="false">SUMPRODUCT(H308:H322,I308:I322)+SUMPRODUCT(J308:J322,K308:K322)</f>
        <v>0</v>
      </c>
      <c r="I324" s="109"/>
      <c r="J324" s="108"/>
      <c r="K324" s="109"/>
      <c r="L324" s="108" t="n">
        <f aca="false">SUMPRODUCT(L308:L322,M308:M322)+SUMPRODUCT(N308:N322,O308:O322)</f>
        <v>0</v>
      </c>
      <c r="M324" s="109"/>
      <c r="N324" s="108"/>
      <c r="O324" s="109"/>
      <c r="P324" s="108" t="n">
        <f aca="false">SUMPRODUCT(P308:P322,Q308:Q322)+SUMPRODUCT(R308:R322,S308:S322)</f>
        <v>0</v>
      </c>
      <c r="Q324" s="109"/>
      <c r="R324" s="108"/>
      <c r="S324" s="109"/>
      <c r="T324" s="108" t="n">
        <f aca="false">SUMPRODUCT(T308:T322,U308:U322)+SUMPRODUCT(V308:V322,W308:W322)</f>
        <v>0</v>
      </c>
      <c r="U324" s="109"/>
      <c r="V324" s="108"/>
      <c r="W324" s="109"/>
      <c r="X324" s="108" t="n">
        <f aca="false">SUMPRODUCT(X308:X322,Y308:Y322)+SUMPRODUCT(Z308:Z322,AA308:AA322)</f>
        <v>0</v>
      </c>
      <c r="Y324" s="109"/>
      <c r="Z324" s="108"/>
      <c r="AA324" s="110"/>
      <c r="AB324" s="108" t="n">
        <f aca="false">SUM(D324:Z324)</f>
        <v>0</v>
      </c>
      <c r="AC324" s="1"/>
      <c r="AD324" s="1"/>
      <c r="AE324" s="1"/>
      <c r="AF324" s="1"/>
    </row>
    <row r="325" customFormat="false" ht="18.75" hidden="false" customHeight="true" outlineLevel="0" collapsed="false">
      <c r="A325" s="1"/>
      <c r="B325" s="117"/>
      <c r="C325" s="117"/>
      <c r="D325" s="118"/>
      <c r="E325" s="119"/>
      <c r="F325" s="118"/>
      <c r="G325" s="119"/>
      <c r="H325" s="118"/>
      <c r="I325" s="119"/>
      <c r="J325" s="118"/>
      <c r="K325" s="119"/>
      <c r="L325" s="118"/>
      <c r="M325" s="119"/>
      <c r="N325" s="118"/>
      <c r="O325" s="119"/>
      <c r="P325" s="118"/>
      <c r="Q325" s="119"/>
      <c r="R325" s="118"/>
      <c r="S325" s="119"/>
      <c r="T325" s="118"/>
      <c r="U325" s="119"/>
      <c r="V325" s="118"/>
      <c r="W325" s="119"/>
      <c r="X325" s="118"/>
      <c r="Y325" s="119"/>
      <c r="Z325" s="118"/>
      <c r="AA325" s="119"/>
      <c r="AB325" s="118"/>
      <c r="AC325" s="1"/>
      <c r="AD325" s="1"/>
      <c r="AE325" s="1"/>
      <c r="AF325" s="1"/>
    </row>
    <row r="326" customFormat="false" ht="18.75" hidden="false" customHeight="true" outlineLevel="0" collapsed="false">
      <c r="A326" s="1"/>
      <c r="B326" s="92" t="s">
        <v>29</v>
      </c>
      <c r="C326" s="92" t="s">
        <v>71</v>
      </c>
      <c r="D326" s="93" t="s">
        <v>72</v>
      </c>
      <c r="E326" s="94" t="s">
        <v>73</v>
      </c>
      <c r="F326" s="93" t="s">
        <v>74</v>
      </c>
      <c r="G326" s="94" t="s">
        <v>73</v>
      </c>
      <c r="H326" s="93" t="s">
        <v>75</v>
      </c>
      <c r="I326" s="94" t="s">
        <v>73</v>
      </c>
      <c r="J326" s="93" t="s">
        <v>74</v>
      </c>
      <c r="K326" s="94" t="s">
        <v>73</v>
      </c>
      <c r="L326" s="93" t="s">
        <v>75</v>
      </c>
      <c r="M326" s="94" t="s">
        <v>73</v>
      </c>
      <c r="N326" s="93" t="s">
        <v>74</v>
      </c>
      <c r="O326" s="94" t="s">
        <v>73</v>
      </c>
      <c r="P326" s="93" t="s">
        <v>75</v>
      </c>
      <c r="Q326" s="94" t="s">
        <v>73</v>
      </c>
      <c r="R326" s="93" t="s">
        <v>74</v>
      </c>
      <c r="S326" s="94" t="s">
        <v>73</v>
      </c>
      <c r="T326" s="93" t="s">
        <v>75</v>
      </c>
      <c r="U326" s="94" t="s">
        <v>73</v>
      </c>
      <c r="V326" s="93" t="s">
        <v>74</v>
      </c>
      <c r="W326" s="94" t="s">
        <v>73</v>
      </c>
      <c r="X326" s="93" t="s">
        <v>75</v>
      </c>
      <c r="Y326" s="94" t="s">
        <v>73</v>
      </c>
      <c r="Z326" s="93" t="s">
        <v>74</v>
      </c>
      <c r="AA326" s="94" t="s">
        <v>73</v>
      </c>
      <c r="AB326" s="93" t="s">
        <v>76</v>
      </c>
      <c r="AC326" s="1"/>
      <c r="AD326" s="1"/>
      <c r="AE326" s="1"/>
      <c r="AF326" s="1"/>
    </row>
    <row r="327" customFormat="false" ht="32.25" hidden="false" customHeight="true" outlineLevel="0" collapsed="false">
      <c r="A327" s="1"/>
      <c r="B327" s="92"/>
      <c r="C327" s="92"/>
      <c r="D327" s="93"/>
      <c r="E327" s="94"/>
      <c r="F327" s="93"/>
      <c r="G327" s="94"/>
      <c r="H327" s="93"/>
      <c r="I327" s="94"/>
      <c r="J327" s="93"/>
      <c r="K327" s="94"/>
      <c r="L327" s="93"/>
      <c r="M327" s="94"/>
      <c r="N327" s="93"/>
      <c r="O327" s="94"/>
      <c r="P327" s="93"/>
      <c r="Q327" s="94"/>
      <c r="R327" s="93"/>
      <c r="S327" s="94"/>
      <c r="T327" s="93"/>
      <c r="U327" s="94"/>
      <c r="V327" s="93"/>
      <c r="W327" s="94"/>
      <c r="X327" s="93"/>
      <c r="Y327" s="94"/>
      <c r="Z327" s="93"/>
      <c r="AA327" s="94"/>
      <c r="AB327" s="93"/>
      <c r="AC327" s="1"/>
      <c r="AD327" s="1"/>
      <c r="AE327" s="1"/>
      <c r="AF327" s="1"/>
    </row>
    <row r="328" customFormat="false" ht="18.75" hidden="false" customHeight="true" outlineLevel="0" collapsed="false">
      <c r="A328" s="1"/>
      <c r="B328" s="100" t="n">
        <v>45778</v>
      </c>
      <c r="C328" s="96" t="n">
        <v>1</v>
      </c>
      <c r="D328" s="97"/>
      <c r="E328" s="96"/>
      <c r="F328" s="97"/>
      <c r="G328" s="96"/>
      <c r="H328" s="97"/>
      <c r="I328" s="96"/>
      <c r="J328" s="97"/>
      <c r="K328" s="96"/>
      <c r="L328" s="97"/>
      <c r="M328" s="96"/>
      <c r="N328" s="97"/>
      <c r="O328" s="96"/>
      <c r="P328" s="97"/>
      <c r="Q328" s="96"/>
      <c r="R328" s="97"/>
      <c r="S328" s="96"/>
      <c r="T328" s="97"/>
      <c r="U328" s="96"/>
      <c r="V328" s="97"/>
      <c r="W328" s="96"/>
      <c r="X328" s="97"/>
      <c r="Y328" s="96"/>
      <c r="Z328" s="97"/>
      <c r="AA328" s="96"/>
      <c r="AB328" s="98"/>
      <c r="AC328" s="1"/>
      <c r="AD328" s="1"/>
      <c r="AE328" s="1"/>
      <c r="AF328" s="1"/>
    </row>
    <row r="329" customFormat="false" ht="18.75" hidden="false" customHeight="true" outlineLevel="0" collapsed="false">
      <c r="A329" s="1"/>
      <c r="B329" s="100"/>
      <c r="C329" s="100"/>
      <c r="D329" s="97"/>
      <c r="E329" s="96"/>
      <c r="F329" s="97"/>
      <c r="G329" s="96"/>
      <c r="H329" s="97"/>
      <c r="I329" s="96"/>
      <c r="J329" s="97"/>
      <c r="K329" s="96"/>
      <c r="L329" s="97"/>
      <c r="M329" s="96"/>
      <c r="N329" s="97"/>
      <c r="O329" s="96"/>
      <c r="P329" s="97"/>
      <c r="Q329" s="96"/>
      <c r="R329" s="97"/>
      <c r="S329" s="96"/>
      <c r="T329" s="97"/>
      <c r="U329" s="96"/>
      <c r="V329" s="97"/>
      <c r="W329" s="96"/>
      <c r="X329" s="97"/>
      <c r="Y329" s="96"/>
      <c r="Z329" s="97"/>
      <c r="AA329" s="96"/>
      <c r="AB329" s="98"/>
      <c r="AC329" s="1"/>
      <c r="AD329" s="1"/>
      <c r="AE329" s="1"/>
      <c r="AF329" s="1"/>
    </row>
    <row r="330" customFormat="false" ht="18.75" hidden="false" customHeight="true" outlineLevel="0" collapsed="false">
      <c r="A330" s="1"/>
      <c r="B330" s="100"/>
      <c r="C330" s="100"/>
      <c r="D330" s="97"/>
      <c r="E330" s="96"/>
      <c r="F330" s="97"/>
      <c r="G330" s="96"/>
      <c r="H330" s="97"/>
      <c r="I330" s="96"/>
      <c r="J330" s="97"/>
      <c r="K330" s="96"/>
      <c r="L330" s="97"/>
      <c r="M330" s="96"/>
      <c r="N330" s="97"/>
      <c r="O330" s="96"/>
      <c r="P330" s="97"/>
      <c r="Q330" s="96"/>
      <c r="R330" s="97"/>
      <c r="S330" s="96"/>
      <c r="T330" s="97"/>
      <c r="U330" s="96"/>
      <c r="V330" s="97"/>
      <c r="W330" s="96"/>
      <c r="X330" s="97"/>
      <c r="Y330" s="96"/>
      <c r="Z330" s="97"/>
      <c r="AA330" s="96"/>
      <c r="AB330" s="98"/>
      <c r="AC330" s="1"/>
      <c r="AD330" s="1"/>
      <c r="AE330" s="1"/>
      <c r="AF330" s="1"/>
    </row>
    <row r="331" customFormat="false" ht="18.75" hidden="false" customHeight="true" outlineLevel="0" collapsed="false">
      <c r="A331" s="1"/>
      <c r="B331" s="100" t="n">
        <v>45778</v>
      </c>
      <c r="C331" s="96" t="n">
        <v>2</v>
      </c>
      <c r="D331" s="97"/>
      <c r="E331" s="96"/>
      <c r="F331" s="97"/>
      <c r="G331" s="96"/>
      <c r="H331" s="97"/>
      <c r="I331" s="96"/>
      <c r="J331" s="97"/>
      <c r="K331" s="96"/>
      <c r="L331" s="97"/>
      <c r="M331" s="96"/>
      <c r="N331" s="97"/>
      <c r="O331" s="96"/>
      <c r="P331" s="97"/>
      <c r="Q331" s="96"/>
      <c r="R331" s="97"/>
      <c r="S331" s="96"/>
      <c r="T331" s="97"/>
      <c r="U331" s="96"/>
      <c r="V331" s="97"/>
      <c r="W331" s="96"/>
      <c r="X331" s="97"/>
      <c r="Y331" s="96"/>
      <c r="Z331" s="97"/>
      <c r="AA331" s="96"/>
      <c r="AB331" s="98"/>
      <c r="AC331" s="1"/>
      <c r="AD331" s="1"/>
      <c r="AE331" s="1"/>
      <c r="AF331" s="1"/>
    </row>
    <row r="332" customFormat="false" ht="18.75" hidden="false" customHeight="true" outlineLevel="0" collapsed="false">
      <c r="A332" s="1"/>
      <c r="B332" s="100"/>
      <c r="C332" s="100"/>
      <c r="D332" s="97"/>
      <c r="E332" s="96"/>
      <c r="F332" s="97"/>
      <c r="G332" s="96"/>
      <c r="H332" s="97"/>
      <c r="I332" s="96"/>
      <c r="J332" s="97"/>
      <c r="K332" s="96"/>
      <c r="L332" s="97"/>
      <c r="M332" s="96"/>
      <c r="N332" s="97"/>
      <c r="O332" s="96"/>
      <c r="P332" s="97"/>
      <c r="Q332" s="96"/>
      <c r="R332" s="97"/>
      <c r="S332" s="96"/>
      <c r="T332" s="97"/>
      <c r="U332" s="96"/>
      <c r="V332" s="97"/>
      <c r="W332" s="96"/>
      <c r="X332" s="97"/>
      <c r="Y332" s="96"/>
      <c r="Z332" s="97"/>
      <c r="AA332" s="96"/>
      <c r="AB332" s="98"/>
      <c r="AC332" s="1"/>
      <c r="AD332" s="1"/>
      <c r="AE332" s="1"/>
      <c r="AF332" s="1"/>
    </row>
    <row r="333" customFormat="false" ht="18.75" hidden="false" customHeight="true" outlineLevel="0" collapsed="false">
      <c r="A333" s="1"/>
      <c r="B333" s="100"/>
      <c r="C333" s="100"/>
      <c r="D333" s="97"/>
      <c r="E333" s="96"/>
      <c r="F333" s="97"/>
      <c r="G333" s="96"/>
      <c r="H333" s="97"/>
      <c r="I333" s="96"/>
      <c r="J333" s="97"/>
      <c r="K333" s="96"/>
      <c r="L333" s="97"/>
      <c r="M333" s="96"/>
      <c r="N333" s="97"/>
      <c r="O333" s="96"/>
      <c r="P333" s="97"/>
      <c r="Q333" s="96"/>
      <c r="R333" s="97"/>
      <c r="S333" s="96"/>
      <c r="T333" s="97"/>
      <c r="U333" s="96"/>
      <c r="V333" s="97"/>
      <c r="W333" s="96"/>
      <c r="X333" s="97"/>
      <c r="Y333" s="96"/>
      <c r="Z333" s="97"/>
      <c r="AA333" s="96"/>
      <c r="AB333" s="98"/>
      <c r="AC333" s="1"/>
      <c r="AD333" s="1"/>
      <c r="AE333" s="1"/>
      <c r="AF333" s="1"/>
    </row>
    <row r="334" customFormat="false" ht="18.75" hidden="false" customHeight="true" outlineLevel="0" collapsed="false">
      <c r="A334" s="1"/>
      <c r="B334" s="100" t="n">
        <v>45778</v>
      </c>
      <c r="C334" s="96" t="n">
        <v>3</v>
      </c>
      <c r="D334" s="97"/>
      <c r="E334" s="96"/>
      <c r="F334" s="97"/>
      <c r="G334" s="96"/>
      <c r="H334" s="97"/>
      <c r="I334" s="96"/>
      <c r="J334" s="97"/>
      <c r="K334" s="96"/>
      <c r="L334" s="97"/>
      <c r="M334" s="96"/>
      <c r="N334" s="97"/>
      <c r="O334" s="96"/>
      <c r="P334" s="97"/>
      <c r="Q334" s="96"/>
      <c r="R334" s="97"/>
      <c r="S334" s="96"/>
      <c r="T334" s="97"/>
      <c r="U334" s="96"/>
      <c r="V334" s="97"/>
      <c r="W334" s="96"/>
      <c r="X334" s="97"/>
      <c r="Y334" s="96"/>
      <c r="Z334" s="97"/>
      <c r="AA334" s="96"/>
      <c r="AB334" s="98"/>
      <c r="AC334" s="1"/>
      <c r="AD334" s="1"/>
      <c r="AE334" s="1"/>
      <c r="AF334" s="1"/>
    </row>
    <row r="335" customFormat="false" ht="18.75" hidden="false" customHeight="true" outlineLevel="0" collapsed="false">
      <c r="A335" s="1"/>
      <c r="B335" s="100"/>
      <c r="C335" s="100"/>
      <c r="D335" s="97"/>
      <c r="E335" s="96"/>
      <c r="F335" s="97"/>
      <c r="G335" s="96"/>
      <c r="H335" s="97"/>
      <c r="I335" s="96"/>
      <c r="J335" s="97"/>
      <c r="K335" s="96"/>
      <c r="L335" s="97"/>
      <c r="M335" s="96"/>
      <c r="N335" s="97"/>
      <c r="O335" s="96"/>
      <c r="P335" s="97"/>
      <c r="Q335" s="96"/>
      <c r="R335" s="97"/>
      <c r="S335" s="96"/>
      <c r="T335" s="97"/>
      <c r="U335" s="96"/>
      <c r="V335" s="97"/>
      <c r="W335" s="96"/>
      <c r="X335" s="97"/>
      <c r="Y335" s="96"/>
      <c r="Z335" s="97"/>
      <c r="AA335" s="96"/>
      <c r="AB335" s="98"/>
      <c r="AC335" s="1"/>
      <c r="AD335" s="1"/>
      <c r="AE335" s="1"/>
      <c r="AF335" s="1"/>
    </row>
    <row r="336" customFormat="false" ht="18.75" hidden="false" customHeight="true" outlineLevel="0" collapsed="false">
      <c r="A336" s="1"/>
      <c r="B336" s="100"/>
      <c r="C336" s="100"/>
      <c r="D336" s="97"/>
      <c r="E336" s="96"/>
      <c r="F336" s="97"/>
      <c r="G336" s="96"/>
      <c r="H336" s="97"/>
      <c r="I336" s="96"/>
      <c r="J336" s="97"/>
      <c r="K336" s="96"/>
      <c r="L336" s="97"/>
      <c r="M336" s="96"/>
      <c r="N336" s="97"/>
      <c r="O336" s="96"/>
      <c r="P336" s="97"/>
      <c r="Q336" s="96"/>
      <c r="R336" s="97"/>
      <c r="S336" s="96"/>
      <c r="T336" s="97"/>
      <c r="U336" s="96"/>
      <c r="V336" s="97"/>
      <c r="W336" s="96"/>
      <c r="X336" s="97"/>
      <c r="Y336" s="96"/>
      <c r="Z336" s="97"/>
      <c r="AA336" s="96"/>
      <c r="AB336" s="98"/>
      <c r="AC336" s="1"/>
      <c r="AD336" s="1"/>
      <c r="AE336" s="1"/>
      <c r="AF336" s="1"/>
    </row>
    <row r="337" customFormat="false" ht="18.75" hidden="false" customHeight="true" outlineLevel="0" collapsed="false">
      <c r="A337" s="1"/>
      <c r="B337" s="100" t="n">
        <v>45778</v>
      </c>
      <c r="C337" s="101" t="n">
        <v>4</v>
      </c>
      <c r="D337" s="97"/>
      <c r="E337" s="96"/>
      <c r="F337" s="97"/>
      <c r="G337" s="96"/>
      <c r="H337" s="97"/>
      <c r="I337" s="96"/>
      <c r="J337" s="97"/>
      <c r="K337" s="96"/>
      <c r="L337" s="97"/>
      <c r="M337" s="96"/>
      <c r="N337" s="97"/>
      <c r="O337" s="96"/>
      <c r="P337" s="97"/>
      <c r="Q337" s="96"/>
      <c r="R337" s="97"/>
      <c r="S337" s="96"/>
      <c r="T337" s="97"/>
      <c r="U337" s="96"/>
      <c r="V337" s="97"/>
      <c r="W337" s="96"/>
      <c r="X337" s="97"/>
      <c r="Y337" s="96"/>
      <c r="Z337" s="97"/>
      <c r="AA337" s="96"/>
      <c r="AB337" s="98"/>
      <c r="AC337" s="1"/>
      <c r="AD337" s="1"/>
      <c r="AE337" s="1"/>
      <c r="AF337" s="1"/>
    </row>
    <row r="338" customFormat="false" ht="18.75" hidden="false" customHeight="true" outlineLevel="0" collapsed="false">
      <c r="A338" s="1"/>
      <c r="B338" s="100"/>
      <c r="C338" s="100"/>
      <c r="D338" s="97"/>
      <c r="E338" s="96"/>
      <c r="F338" s="97"/>
      <c r="G338" s="96"/>
      <c r="H338" s="97"/>
      <c r="I338" s="96"/>
      <c r="J338" s="97"/>
      <c r="K338" s="96"/>
      <c r="L338" s="97"/>
      <c r="M338" s="96"/>
      <c r="N338" s="97"/>
      <c r="O338" s="96"/>
      <c r="P338" s="97"/>
      <c r="Q338" s="96"/>
      <c r="R338" s="97"/>
      <c r="S338" s="96"/>
      <c r="T338" s="97"/>
      <c r="U338" s="96"/>
      <c r="V338" s="97"/>
      <c r="W338" s="96"/>
      <c r="X338" s="97"/>
      <c r="Y338" s="96"/>
      <c r="Z338" s="97"/>
      <c r="AA338" s="96"/>
      <c r="AB338" s="98"/>
      <c r="AC338" s="1"/>
      <c r="AD338" s="1"/>
      <c r="AE338" s="1"/>
      <c r="AF338" s="1"/>
    </row>
    <row r="339" customFormat="false" ht="18.75" hidden="false" customHeight="true" outlineLevel="0" collapsed="false">
      <c r="A339" s="1"/>
      <c r="B339" s="100"/>
      <c r="C339" s="100"/>
      <c r="D339" s="97"/>
      <c r="E339" s="96"/>
      <c r="F339" s="97"/>
      <c r="G339" s="96"/>
      <c r="H339" s="97"/>
      <c r="I339" s="96"/>
      <c r="J339" s="97"/>
      <c r="K339" s="96"/>
      <c r="L339" s="97"/>
      <c r="M339" s="96"/>
      <c r="N339" s="97"/>
      <c r="O339" s="96"/>
      <c r="P339" s="97"/>
      <c r="Q339" s="96"/>
      <c r="R339" s="97"/>
      <c r="S339" s="96"/>
      <c r="T339" s="97"/>
      <c r="U339" s="96"/>
      <c r="V339" s="97"/>
      <c r="W339" s="96"/>
      <c r="X339" s="97"/>
      <c r="Y339" s="96"/>
      <c r="Z339" s="97"/>
      <c r="AA339" s="96"/>
      <c r="AB339" s="98"/>
      <c r="AC339" s="1"/>
      <c r="AD339" s="1"/>
      <c r="AE339" s="1"/>
      <c r="AF339" s="1"/>
    </row>
    <row r="340" customFormat="false" ht="18.75" hidden="false" customHeight="true" outlineLevel="0" collapsed="false">
      <c r="A340" s="1"/>
      <c r="B340" s="100" t="n">
        <v>45778</v>
      </c>
      <c r="C340" s="96" t="n">
        <v>5</v>
      </c>
      <c r="D340" s="97"/>
      <c r="E340" s="96"/>
      <c r="F340" s="97"/>
      <c r="G340" s="96"/>
      <c r="H340" s="97"/>
      <c r="I340" s="96"/>
      <c r="J340" s="97"/>
      <c r="K340" s="96"/>
      <c r="L340" s="97"/>
      <c r="M340" s="96"/>
      <c r="N340" s="97"/>
      <c r="O340" s="96"/>
      <c r="P340" s="97"/>
      <c r="Q340" s="96"/>
      <c r="R340" s="97"/>
      <c r="S340" s="96"/>
      <c r="T340" s="97"/>
      <c r="U340" s="96"/>
      <c r="V340" s="97"/>
      <c r="W340" s="96"/>
      <c r="X340" s="97"/>
      <c r="Y340" s="96"/>
      <c r="Z340" s="97"/>
      <c r="AA340" s="96"/>
      <c r="AB340" s="98"/>
      <c r="AC340" s="1"/>
      <c r="AD340" s="1"/>
      <c r="AE340" s="1"/>
      <c r="AF340" s="1"/>
    </row>
    <row r="341" customFormat="false" ht="18.75" hidden="false" customHeight="true" outlineLevel="0" collapsed="false">
      <c r="A341" s="1"/>
      <c r="B341" s="100"/>
      <c r="C341" s="100"/>
      <c r="D341" s="97"/>
      <c r="E341" s="96"/>
      <c r="F341" s="97"/>
      <c r="G341" s="96"/>
      <c r="H341" s="97"/>
      <c r="I341" s="96"/>
      <c r="J341" s="97"/>
      <c r="K341" s="96"/>
      <c r="L341" s="97"/>
      <c r="M341" s="96"/>
      <c r="N341" s="97"/>
      <c r="O341" s="96"/>
      <c r="P341" s="97"/>
      <c r="Q341" s="96"/>
      <c r="R341" s="97"/>
      <c r="S341" s="96"/>
      <c r="T341" s="97"/>
      <c r="U341" s="96"/>
      <c r="V341" s="97"/>
      <c r="W341" s="96"/>
      <c r="X341" s="97"/>
      <c r="Y341" s="96"/>
      <c r="Z341" s="97"/>
      <c r="AA341" s="96"/>
      <c r="AB341" s="98"/>
      <c r="AC341" s="1"/>
      <c r="AD341" s="1"/>
      <c r="AE341" s="1"/>
      <c r="AF341" s="1"/>
    </row>
    <row r="342" customFormat="false" ht="18.75" hidden="false" customHeight="true" outlineLevel="0" collapsed="false">
      <c r="A342" s="1"/>
      <c r="B342" s="100"/>
      <c r="C342" s="100"/>
      <c r="D342" s="97"/>
      <c r="E342" s="96"/>
      <c r="F342" s="97"/>
      <c r="G342" s="96"/>
      <c r="H342" s="97"/>
      <c r="I342" s="96"/>
      <c r="J342" s="97"/>
      <c r="K342" s="96"/>
      <c r="L342" s="97"/>
      <c r="M342" s="96"/>
      <c r="N342" s="97"/>
      <c r="O342" s="96"/>
      <c r="P342" s="97"/>
      <c r="Q342" s="96"/>
      <c r="R342" s="97"/>
      <c r="S342" s="96"/>
      <c r="T342" s="97"/>
      <c r="U342" s="96"/>
      <c r="V342" s="97"/>
      <c r="W342" s="96"/>
      <c r="X342" s="97"/>
      <c r="Y342" s="96"/>
      <c r="Z342" s="97"/>
      <c r="AA342" s="96"/>
      <c r="AB342" s="98"/>
      <c r="AC342" s="1"/>
      <c r="AD342" s="1"/>
      <c r="AE342" s="1"/>
      <c r="AF342" s="1"/>
    </row>
    <row r="343" customFormat="false" ht="18.75" hidden="false" customHeight="true" outlineLevel="0" collapsed="false">
      <c r="A343" s="1"/>
      <c r="B343" s="116" t="s">
        <v>78</v>
      </c>
      <c r="C343" s="103"/>
      <c r="D343" s="105" t="n">
        <f aca="false">SUM(D328:D342)</f>
        <v>0</v>
      </c>
      <c r="E343" s="104"/>
      <c r="F343" s="105" t="n">
        <f aca="false">SUM(F328:F342)</f>
        <v>0</v>
      </c>
      <c r="G343" s="104"/>
      <c r="H343" s="105" t="n">
        <f aca="false">SUM(H328:H342)</f>
        <v>0</v>
      </c>
      <c r="I343" s="104"/>
      <c r="J343" s="105" t="n">
        <f aca="false">SUM(J328:J342)</f>
        <v>0</v>
      </c>
      <c r="K343" s="104"/>
      <c r="L343" s="105" t="n">
        <f aca="false">SUM(L328:L342)</f>
        <v>0</v>
      </c>
      <c r="M343" s="104"/>
      <c r="N343" s="105" t="n">
        <f aca="false">SUM(N328:N342)</f>
        <v>0</v>
      </c>
      <c r="O343" s="104"/>
      <c r="P343" s="105" t="n">
        <f aca="false">SUM(P328:P342)</f>
        <v>0</v>
      </c>
      <c r="Q343" s="104"/>
      <c r="R343" s="105" t="n">
        <f aca="false">SUM(R328:R342)</f>
        <v>0</v>
      </c>
      <c r="S343" s="104"/>
      <c r="T343" s="105" t="n">
        <f aca="false">SUM(T328:T342)</f>
        <v>0</v>
      </c>
      <c r="U343" s="104"/>
      <c r="V343" s="105" t="n">
        <f aca="false">SUM(V328:V342)</f>
        <v>0</v>
      </c>
      <c r="W343" s="104"/>
      <c r="X343" s="105" t="n">
        <f aca="false">SUM(X328:X342)</f>
        <v>0</v>
      </c>
      <c r="Y343" s="104"/>
      <c r="Z343" s="105" t="n">
        <f aca="false">SUM(Z328:Z342)</f>
        <v>0</v>
      </c>
      <c r="AA343" s="96"/>
      <c r="AB343" s="106" t="n">
        <f aca="false">SUM(D328:D342)+SUM(F328:F342)+SUM(H328:H342)+SUM(J328:J342)+SUM(L328:L342)+SUM(N328:N342)+SUM(P328:P342)+SUM(R328:R342)+SUM(T328:T342)+SUM(V328:V342)+SUM(X328:X342)+SUM(Z328:Z342)</f>
        <v>0</v>
      </c>
      <c r="AC343" s="1"/>
      <c r="AD343" s="1"/>
      <c r="AE343" s="1"/>
      <c r="AF343" s="1"/>
    </row>
    <row r="344" customFormat="false" ht="18.75" hidden="false" customHeight="true" outlineLevel="0" collapsed="false">
      <c r="A344" s="1"/>
      <c r="B344" s="107" t="s">
        <v>79</v>
      </c>
      <c r="C344" s="107"/>
      <c r="D344" s="108" t="n">
        <f aca="false">SUMPRODUCT(D328:D342,E328:E342)+SUMPRODUCT(F328:F342,G328:G342)</f>
        <v>0</v>
      </c>
      <c r="E344" s="109"/>
      <c r="F344" s="108"/>
      <c r="G344" s="109"/>
      <c r="H344" s="108" t="n">
        <f aca="false">SUMPRODUCT(H328:H342,I328:I342)+SUMPRODUCT(J328:J342,K328:K342)</f>
        <v>0</v>
      </c>
      <c r="I344" s="109"/>
      <c r="J344" s="108"/>
      <c r="K344" s="109"/>
      <c r="L344" s="108" t="n">
        <f aca="false">SUMPRODUCT(L328:L342,M328:M342)+SUMPRODUCT(N328:N342,O328:O342)</f>
        <v>0</v>
      </c>
      <c r="M344" s="109"/>
      <c r="N344" s="108"/>
      <c r="O344" s="109"/>
      <c r="P344" s="108" t="n">
        <f aca="false">SUMPRODUCT(P328:P342,Q328:Q342)+SUMPRODUCT(R328:R342,S328:S342)</f>
        <v>0</v>
      </c>
      <c r="Q344" s="109"/>
      <c r="R344" s="108"/>
      <c r="S344" s="109"/>
      <c r="T344" s="108" t="n">
        <f aca="false">SUMPRODUCT(T328:T342,U328:U342)+SUMPRODUCT(V328:V342,W328:W342)</f>
        <v>0</v>
      </c>
      <c r="U344" s="109"/>
      <c r="V344" s="108"/>
      <c r="W344" s="109"/>
      <c r="X344" s="108" t="n">
        <f aca="false">SUMPRODUCT(X328:X342,Y328:Y342)+SUMPRODUCT(Z328:Z342,AA328:AA342)</f>
        <v>0</v>
      </c>
      <c r="Y344" s="109"/>
      <c r="Z344" s="108"/>
      <c r="AA344" s="110"/>
      <c r="AB344" s="108" t="n">
        <f aca="false">SUM(D344:Z344)</f>
        <v>0</v>
      </c>
      <c r="AC344" s="1"/>
      <c r="AD344" s="1"/>
      <c r="AE344" s="1"/>
      <c r="AF344" s="1"/>
    </row>
    <row r="345" customFormat="false" ht="18.75" hidden="false" customHeight="true" outlineLevel="0" collapsed="false">
      <c r="A345" s="1"/>
      <c r="B345" s="117"/>
      <c r="C345" s="117"/>
      <c r="D345" s="118"/>
      <c r="E345" s="119"/>
      <c r="F345" s="118"/>
      <c r="G345" s="119"/>
      <c r="H345" s="118"/>
      <c r="I345" s="119"/>
      <c r="J345" s="118"/>
      <c r="K345" s="119"/>
      <c r="L345" s="118"/>
      <c r="M345" s="119"/>
      <c r="N345" s="118"/>
      <c r="O345" s="119"/>
      <c r="P345" s="118"/>
      <c r="Q345" s="119"/>
      <c r="R345" s="118"/>
      <c r="S345" s="119"/>
      <c r="T345" s="118"/>
      <c r="U345" s="119"/>
      <c r="V345" s="118"/>
      <c r="W345" s="119"/>
      <c r="X345" s="118"/>
      <c r="Y345" s="119"/>
      <c r="Z345" s="118"/>
      <c r="AA345" s="119"/>
      <c r="AB345" s="118"/>
      <c r="AC345" s="1"/>
      <c r="AD345" s="1"/>
      <c r="AE345" s="1"/>
      <c r="AF345" s="1"/>
    </row>
    <row r="346" customFormat="false" ht="18.75" hidden="false" customHeight="true" outlineLevel="0" collapsed="false">
      <c r="A346" s="1"/>
      <c r="B346" s="92" t="s">
        <v>29</v>
      </c>
      <c r="C346" s="92" t="s">
        <v>71</v>
      </c>
      <c r="D346" s="93" t="s">
        <v>72</v>
      </c>
      <c r="E346" s="94" t="s">
        <v>73</v>
      </c>
      <c r="F346" s="93" t="s">
        <v>74</v>
      </c>
      <c r="G346" s="94" t="s">
        <v>73</v>
      </c>
      <c r="H346" s="93" t="s">
        <v>75</v>
      </c>
      <c r="I346" s="94" t="s">
        <v>73</v>
      </c>
      <c r="J346" s="93" t="s">
        <v>74</v>
      </c>
      <c r="K346" s="94" t="s">
        <v>73</v>
      </c>
      <c r="L346" s="93" t="s">
        <v>75</v>
      </c>
      <c r="M346" s="94" t="s">
        <v>73</v>
      </c>
      <c r="N346" s="93" t="s">
        <v>74</v>
      </c>
      <c r="O346" s="94" t="s">
        <v>73</v>
      </c>
      <c r="P346" s="93" t="s">
        <v>75</v>
      </c>
      <c r="Q346" s="94" t="s">
        <v>73</v>
      </c>
      <c r="R346" s="93" t="s">
        <v>74</v>
      </c>
      <c r="S346" s="94" t="s">
        <v>73</v>
      </c>
      <c r="T346" s="93" t="s">
        <v>75</v>
      </c>
      <c r="U346" s="94" t="s">
        <v>73</v>
      </c>
      <c r="V346" s="93" t="s">
        <v>74</v>
      </c>
      <c r="W346" s="94" t="s">
        <v>73</v>
      </c>
      <c r="X346" s="93" t="s">
        <v>75</v>
      </c>
      <c r="Y346" s="94" t="s">
        <v>73</v>
      </c>
      <c r="Z346" s="93" t="s">
        <v>74</v>
      </c>
      <c r="AA346" s="94" t="s">
        <v>73</v>
      </c>
      <c r="AB346" s="93" t="s">
        <v>76</v>
      </c>
      <c r="AC346" s="1"/>
      <c r="AD346" s="1"/>
      <c r="AE346" s="1"/>
      <c r="AF346" s="1"/>
    </row>
    <row r="347" customFormat="false" ht="29.25" hidden="false" customHeight="true" outlineLevel="0" collapsed="false">
      <c r="A347" s="1"/>
      <c r="B347" s="92"/>
      <c r="C347" s="92"/>
      <c r="D347" s="93"/>
      <c r="E347" s="94"/>
      <c r="F347" s="93"/>
      <c r="G347" s="94"/>
      <c r="H347" s="93"/>
      <c r="I347" s="94"/>
      <c r="J347" s="93"/>
      <c r="K347" s="94"/>
      <c r="L347" s="93"/>
      <c r="M347" s="94"/>
      <c r="N347" s="93"/>
      <c r="O347" s="94"/>
      <c r="P347" s="93"/>
      <c r="Q347" s="94"/>
      <c r="R347" s="93"/>
      <c r="S347" s="94"/>
      <c r="T347" s="93"/>
      <c r="U347" s="94"/>
      <c r="V347" s="93"/>
      <c r="W347" s="94"/>
      <c r="X347" s="93"/>
      <c r="Y347" s="94"/>
      <c r="Z347" s="93"/>
      <c r="AA347" s="94"/>
      <c r="AB347" s="93"/>
      <c r="AC347" s="1"/>
      <c r="AD347" s="1"/>
      <c r="AE347" s="1"/>
      <c r="AF347" s="1"/>
    </row>
    <row r="348" customFormat="false" ht="18.75" hidden="false" customHeight="true" outlineLevel="0" collapsed="false">
      <c r="A348" s="1"/>
      <c r="B348" s="100" t="n">
        <v>45809</v>
      </c>
      <c r="C348" s="96" t="n">
        <v>1</v>
      </c>
      <c r="D348" s="97"/>
      <c r="E348" s="96"/>
      <c r="F348" s="97"/>
      <c r="G348" s="96"/>
      <c r="H348" s="97"/>
      <c r="I348" s="96"/>
      <c r="J348" s="97"/>
      <c r="K348" s="96"/>
      <c r="L348" s="97"/>
      <c r="M348" s="96"/>
      <c r="N348" s="97"/>
      <c r="O348" s="96"/>
      <c r="P348" s="97"/>
      <c r="Q348" s="96"/>
      <c r="R348" s="97"/>
      <c r="S348" s="96"/>
      <c r="T348" s="97"/>
      <c r="U348" s="96"/>
      <c r="V348" s="97"/>
      <c r="W348" s="96"/>
      <c r="X348" s="97"/>
      <c r="Y348" s="96"/>
      <c r="Z348" s="97"/>
      <c r="AA348" s="96"/>
      <c r="AB348" s="98"/>
      <c r="AC348" s="1"/>
      <c r="AD348" s="1"/>
      <c r="AE348" s="1"/>
      <c r="AF348" s="1"/>
    </row>
    <row r="349" customFormat="false" ht="18.75" hidden="false" customHeight="true" outlineLevel="0" collapsed="false">
      <c r="A349" s="1"/>
      <c r="B349" s="100"/>
      <c r="C349" s="100"/>
      <c r="D349" s="97"/>
      <c r="E349" s="96"/>
      <c r="F349" s="97"/>
      <c r="G349" s="96"/>
      <c r="H349" s="97"/>
      <c r="I349" s="96"/>
      <c r="J349" s="97"/>
      <c r="K349" s="96"/>
      <c r="L349" s="97"/>
      <c r="M349" s="96"/>
      <c r="N349" s="97"/>
      <c r="O349" s="96"/>
      <c r="P349" s="97"/>
      <c r="Q349" s="96"/>
      <c r="R349" s="97"/>
      <c r="S349" s="96"/>
      <c r="T349" s="97"/>
      <c r="U349" s="96"/>
      <c r="V349" s="97"/>
      <c r="W349" s="96"/>
      <c r="X349" s="97"/>
      <c r="Y349" s="96"/>
      <c r="Z349" s="97"/>
      <c r="AA349" s="96"/>
      <c r="AB349" s="98"/>
      <c r="AC349" s="1"/>
      <c r="AD349" s="1"/>
      <c r="AE349" s="1"/>
      <c r="AF349" s="1"/>
    </row>
    <row r="350" customFormat="false" ht="18.75" hidden="false" customHeight="true" outlineLevel="0" collapsed="false">
      <c r="A350" s="1"/>
      <c r="B350" s="100"/>
      <c r="C350" s="100"/>
      <c r="D350" s="97"/>
      <c r="E350" s="96"/>
      <c r="F350" s="97"/>
      <c r="G350" s="96"/>
      <c r="H350" s="97"/>
      <c r="I350" s="96"/>
      <c r="J350" s="97"/>
      <c r="K350" s="96"/>
      <c r="L350" s="97"/>
      <c r="M350" s="96"/>
      <c r="N350" s="97"/>
      <c r="O350" s="96"/>
      <c r="P350" s="97"/>
      <c r="Q350" s="96"/>
      <c r="R350" s="97"/>
      <c r="S350" s="96"/>
      <c r="T350" s="97"/>
      <c r="U350" s="96"/>
      <c r="V350" s="97"/>
      <c r="W350" s="96"/>
      <c r="X350" s="97"/>
      <c r="Y350" s="96"/>
      <c r="Z350" s="97"/>
      <c r="AA350" s="96"/>
      <c r="AB350" s="98"/>
      <c r="AC350" s="1"/>
      <c r="AD350" s="1"/>
      <c r="AE350" s="1"/>
      <c r="AF350" s="1"/>
    </row>
    <row r="351" customFormat="false" ht="18.75" hidden="false" customHeight="true" outlineLevel="0" collapsed="false">
      <c r="A351" s="1"/>
      <c r="B351" s="100" t="n">
        <v>45809</v>
      </c>
      <c r="C351" s="96" t="n">
        <v>2</v>
      </c>
      <c r="D351" s="97"/>
      <c r="E351" s="96"/>
      <c r="F351" s="97"/>
      <c r="G351" s="96"/>
      <c r="H351" s="97"/>
      <c r="I351" s="96"/>
      <c r="J351" s="97"/>
      <c r="K351" s="96"/>
      <c r="L351" s="97"/>
      <c r="M351" s="96"/>
      <c r="N351" s="97"/>
      <c r="O351" s="96"/>
      <c r="P351" s="97"/>
      <c r="Q351" s="96"/>
      <c r="R351" s="97"/>
      <c r="S351" s="96"/>
      <c r="T351" s="97"/>
      <c r="U351" s="96"/>
      <c r="V351" s="97"/>
      <c r="W351" s="96"/>
      <c r="X351" s="97"/>
      <c r="Y351" s="96"/>
      <c r="Z351" s="97"/>
      <c r="AA351" s="96"/>
      <c r="AB351" s="98"/>
      <c r="AC351" s="1"/>
      <c r="AD351" s="1"/>
      <c r="AE351" s="1"/>
      <c r="AF351" s="1"/>
    </row>
    <row r="352" customFormat="false" ht="18.75" hidden="false" customHeight="true" outlineLevel="0" collapsed="false">
      <c r="A352" s="1"/>
      <c r="B352" s="100"/>
      <c r="C352" s="100"/>
      <c r="D352" s="97"/>
      <c r="E352" s="96"/>
      <c r="F352" s="97"/>
      <c r="G352" s="96"/>
      <c r="H352" s="97"/>
      <c r="I352" s="96"/>
      <c r="J352" s="97"/>
      <c r="K352" s="96"/>
      <c r="L352" s="97"/>
      <c r="M352" s="96"/>
      <c r="N352" s="97"/>
      <c r="O352" s="96"/>
      <c r="P352" s="97"/>
      <c r="Q352" s="96"/>
      <c r="R352" s="97"/>
      <c r="S352" s="96"/>
      <c r="T352" s="97"/>
      <c r="U352" s="96"/>
      <c r="V352" s="97"/>
      <c r="W352" s="96"/>
      <c r="X352" s="97"/>
      <c r="Y352" s="96"/>
      <c r="Z352" s="97"/>
      <c r="AA352" s="96"/>
      <c r="AB352" s="98"/>
      <c r="AC352" s="1"/>
      <c r="AD352" s="1"/>
      <c r="AE352" s="1"/>
      <c r="AF352" s="1"/>
    </row>
    <row r="353" customFormat="false" ht="18.75" hidden="false" customHeight="true" outlineLevel="0" collapsed="false">
      <c r="A353" s="1"/>
      <c r="B353" s="100"/>
      <c r="C353" s="100"/>
      <c r="D353" s="97"/>
      <c r="E353" s="96"/>
      <c r="F353" s="97"/>
      <c r="G353" s="96"/>
      <c r="H353" s="97"/>
      <c r="I353" s="96"/>
      <c r="J353" s="97"/>
      <c r="K353" s="96"/>
      <c r="L353" s="97"/>
      <c r="M353" s="96"/>
      <c r="N353" s="97"/>
      <c r="O353" s="96"/>
      <c r="P353" s="97"/>
      <c r="Q353" s="96"/>
      <c r="R353" s="97"/>
      <c r="S353" s="96"/>
      <c r="T353" s="97"/>
      <c r="U353" s="96"/>
      <c r="V353" s="97"/>
      <c r="W353" s="96"/>
      <c r="X353" s="97"/>
      <c r="Y353" s="96"/>
      <c r="Z353" s="97"/>
      <c r="AA353" s="96"/>
      <c r="AB353" s="98"/>
      <c r="AC353" s="1"/>
      <c r="AD353" s="1"/>
      <c r="AE353" s="1"/>
      <c r="AF353" s="1"/>
    </row>
    <row r="354" customFormat="false" ht="18.75" hidden="false" customHeight="true" outlineLevel="0" collapsed="false">
      <c r="A354" s="1"/>
      <c r="B354" s="100" t="n">
        <v>45809</v>
      </c>
      <c r="C354" s="96" t="n">
        <v>3</v>
      </c>
      <c r="D354" s="97"/>
      <c r="E354" s="96"/>
      <c r="F354" s="97"/>
      <c r="G354" s="96"/>
      <c r="H354" s="97"/>
      <c r="I354" s="96"/>
      <c r="J354" s="97"/>
      <c r="K354" s="96"/>
      <c r="L354" s="97"/>
      <c r="M354" s="96"/>
      <c r="N354" s="97"/>
      <c r="O354" s="96"/>
      <c r="P354" s="97"/>
      <c r="Q354" s="96"/>
      <c r="R354" s="97"/>
      <c r="S354" s="96"/>
      <c r="T354" s="97"/>
      <c r="U354" s="96"/>
      <c r="V354" s="97"/>
      <c r="W354" s="96"/>
      <c r="X354" s="97"/>
      <c r="Y354" s="96"/>
      <c r="Z354" s="97"/>
      <c r="AA354" s="96"/>
      <c r="AB354" s="98"/>
      <c r="AC354" s="1"/>
      <c r="AD354" s="1"/>
      <c r="AE354" s="1"/>
      <c r="AF354" s="1"/>
    </row>
    <row r="355" customFormat="false" ht="18.75" hidden="false" customHeight="true" outlineLevel="0" collapsed="false">
      <c r="A355" s="1"/>
      <c r="B355" s="100"/>
      <c r="C355" s="100"/>
      <c r="D355" s="97"/>
      <c r="E355" s="96"/>
      <c r="F355" s="97"/>
      <c r="G355" s="96"/>
      <c r="H355" s="97"/>
      <c r="I355" s="96"/>
      <c r="J355" s="97"/>
      <c r="K355" s="96"/>
      <c r="L355" s="97"/>
      <c r="M355" s="96"/>
      <c r="N355" s="97"/>
      <c r="O355" s="96"/>
      <c r="P355" s="97"/>
      <c r="Q355" s="96"/>
      <c r="R355" s="97"/>
      <c r="S355" s="96"/>
      <c r="T355" s="97"/>
      <c r="U355" s="96"/>
      <c r="V355" s="97"/>
      <c r="W355" s="96"/>
      <c r="X355" s="97"/>
      <c r="Y355" s="96"/>
      <c r="Z355" s="97"/>
      <c r="AA355" s="96"/>
      <c r="AB355" s="98"/>
      <c r="AC355" s="1"/>
      <c r="AD355" s="1"/>
      <c r="AE355" s="1"/>
      <c r="AF355" s="1"/>
    </row>
    <row r="356" customFormat="false" ht="18.75" hidden="false" customHeight="true" outlineLevel="0" collapsed="false">
      <c r="A356" s="1"/>
      <c r="B356" s="100"/>
      <c r="C356" s="100"/>
      <c r="D356" s="97"/>
      <c r="E356" s="96"/>
      <c r="F356" s="97"/>
      <c r="G356" s="96"/>
      <c r="H356" s="97"/>
      <c r="I356" s="96"/>
      <c r="J356" s="97"/>
      <c r="K356" s="96"/>
      <c r="L356" s="97"/>
      <c r="M356" s="96"/>
      <c r="N356" s="97"/>
      <c r="O356" s="96"/>
      <c r="P356" s="97"/>
      <c r="Q356" s="96"/>
      <c r="R356" s="97"/>
      <c r="S356" s="96"/>
      <c r="T356" s="97"/>
      <c r="U356" s="96"/>
      <c r="V356" s="97"/>
      <c r="W356" s="96"/>
      <c r="X356" s="97"/>
      <c r="Y356" s="96"/>
      <c r="Z356" s="97"/>
      <c r="AA356" s="96"/>
      <c r="AB356" s="98"/>
      <c r="AC356" s="1"/>
      <c r="AD356" s="1"/>
      <c r="AE356" s="1"/>
      <c r="AF356" s="1"/>
    </row>
    <row r="357" customFormat="false" ht="18.75" hidden="false" customHeight="true" outlineLevel="0" collapsed="false">
      <c r="A357" s="1"/>
      <c r="B357" s="100" t="n">
        <v>45809</v>
      </c>
      <c r="C357" s="101" t="n">
        <v>4</v>
      </c>
      <c r="D357" s="97"/>
      <c r="E357" s="96"/>
      <c r="F357" s="97"/>
      <c r="G357" s="96"/>
      <c r="H357" s="97"/>
      <c r="I357" s="96"/>
      <c r="J357" s="97"/>
      <c r="K357" s="96"/>
      <c r="L357" s="97"/>
      <c r="M357" s="96"/>
      <c r="N357" s="97"/>
      <c r="O357" s="96"/>
      <c r="P357" s="97"/>
      <c r="Q357" s="96"/>
      <c r="R357" s="97"/>
      <c r="S357" s="96"/>
      <c r="T357" s="97"/>
      <c r="U357" s="96"/>
      <c r="V357" s="97"/>
      <c r="W357" s="96"/>
      <c r="X357" s="97"/>
      <c r="Y357" s="96"/>
      <c r="Z357" s="97"/>
      <c r="AA357" s="96"/>
      <c r="AB357" s="98"/>
      <c r="AC357" s="1"/>
      <c r="AD357" s="1"/>
      <c r="AE357" s="1"/>
      <c r="AF357" s="1"/>
    </row>
    <row r="358" customFormat="false" ht="18.75" hidden="false" customHeight="true" outlineLevel="0" collapsed="false">
      <c r="A358" s="1"/>
      <c r="B358" s="100"/>
      <c r="C358" s="100"/>
      <c r="D358" s="97"/>
      <c r="E358" s="96"/>
      <c r="F358" s="97"/>
      <c r="G358" s="96"/>
      <c r="H358" s="97"/>
      <c r="I358" s="96"/>
      <c r="J358" s="97"/>
      <c r="K358" s="96"/>
      <c r="L358" s="97"/>
      <c r="M358" s="96"/>
      <c r="N358" s="97"/>
      <c r="O358" s="96"/>
      <c r="P358" s="97"/>
      <c r="Q358" s="96"/>
      <c r="R358" s="97"/>
      <c r="S358" s="96"/>
      <c r="T358" s="97"/>
      <c r="U358" s="96"/>
      <c r="V358" s="97"/>
      <c r="W358" s="96"/>
      <c r="X358" s="97"/>
      <c r="Y358" s="96"/>
      <c r="Z358" s="97"/>
      <c r="AA358" s="96"/>
      <c r="AB358" s="98"/>
      <c r="AC358" s="1"/>
      <c r="AD358" s="1"/>
      <c r="AE358" s="1"/>
      <c r="AF358" s="1"/>
    </row>
    <row r="359" customFormat="false" ht="18.75" hidden="false" customHeight="true" outlineLevel="0" collapsed="false">
      <c r="A359" s="1"/>
      <c r="B359" s="100"/>
      <c r="C359" s="100"/>
      <c r="D359" s="97"/>
      <c r="E359" s="96"/>
      <c r="F359" s="97"/>
      <c r="G359" s="96"/>
      <c r="H359" s="97"/>
      <c r="I359" s="96"/>
      <c r="J359" s="97"/>
      <c r="K359" s="96"/>
      <c r="L359" s="97"/>
      <c r="M359" s="96"/>
      <c r="N359" s="97"/>
      <c r="O359" s="96"/>
      <c r="P359" s="97"/>
      <c r="Q359" s="96"/>
      <c r="R359" s="97"/>
      <c r="S359" s="96"/>
      <c r="T359" s="97"/>
      <c r="U359" s="96"/>
      <c r="V359" s="97"/>
      <c r="W359" s="96"/>
      <c r="X359" s="97"/>
      <c r="Y359" s="96"/>
      <c r="Z359" s="97"/>
      <c r="AA359" s="96"/>
      <c r="AB359" s="98"/>
      <c r="AC359" s="1"/>
      <c r="AD359" s="1"/>
      <c r="AE359" s="1"/>
      <c r="AF359" s="1"/>
    </row>
    <row r="360" customFormat="false" ht="18.75" hidden="false" customHeight="true" outlineLevel="0" collapsed="false">
      <c r="A360" s="1"/>
      <c r="B360" s="100" t="n">
        <v>45809</v>
      </c>
      <c r="C360" s="96" t="n">
        <v>5</v>
      </c>
      <c r="D360" s="97"/>
      <c r="E360" s="96"/>
      <c r="F360" s="97"/>
      <c r="G360" s="96"/>
      <c r="H360" s="97"/>
      <c r="I360" s="96"/>
      <c r="J360" s="97"/>
      <c r="K360" s="96"/>
      <c r="L360" s="97"/>
      <c r="M360" s="96"/>
      <c r="N360" s="97"/>
      <c r="O360" s="96"/>
      <c r="P360" s="97"/>
      <c r="Q360" s="96"/>
      <c r="R360" s="97"/>
      <c r="S360" s="96"/>
      <c r="T360" s="97"/>
      <c r="U360" s="96"/>
      <c r="V360" s="97"/>
      <c r="W360" s="96"/>
      <c r="X360" s="97"/>
      <c r="Y360" s="96"/>
      <c r="Z360" s="97"/>
      <c r="AA360" s="96"/>
      <c r="AB360" s="98"/>
      <c r="AC360" s="1"/>
      <c r="AD360" s="1"/>
      <c r="AE360" s="1"/>
      <c r="AF360" s="1"/>
    </row>
    <row r="361" customFormat="false" ht="18.75" hidden="false" customHeight="true" outlineLevel="0" collapsed="false">
      <c r="A361" s="1"/>
      <c r="B361" s="100"/>
      <c r="C361" s="100"/>
      <c r="D361" s="97"/>
      <c r="E361" s="96"/>
      <c r="F361" s="97"/>
      <c r="G361" s="96"/>
      <c r="H361" s="97"/>
      <c r="I361" s="96"/>
      <c r="J361" s="97"/>
      <c r="K361" s="96"/>
      <c r="L361" s="97"/>
      <c r="M361" s="96"/>
      <c r="N361" s="97"/>
      <c r="O361" s="96"/>
      <c r="P361" s="97"/>
      <c r="Q361" s="96"/>
      <c r="R361" s="97"/>
      <c r="S361" s="96"/>
      <c r="T361" s="97"/>
      <c r="U361" s="96"/>
      <c r="V361" s="97"/>
      <c r="W361" s="96"/>
      <c r="X361" s="97"/>
      <c r="Y361" s="96"/>
      <c r="Z361" s="97"/>
      <c r="AA361" s="96"/>
      <c r="AB361" s="98"/>
      <c r="AC361" s="1"/>
      <c r="AD361" s="1"/>
      <c r="AE361" s="1"/>
      <c r="AF361" s="1"/>
    </row>
    <row r="362" customFormat="false" ht="18.75" hidden="false" customHeight="true" outlineLevel="0" collapsed="false">
      <c r="A362" s="1"/>
      <c r="B362" s="100"/>
      <c r="C362" s="100"/>
      <c r="D362" s="97"/>
      <c r="E362" s="96"/>
      <c r="F362" s="97"/>
      <c r="G362" s="96"/>
      <c r="H362" s="97"/>
      <c r="I362" s="96"/>
      <c r="J362" s="97"/>
      <c r="K362" s="96"/>
      <c r="L362" s="97"/>
      <c r="M362" s="96"/>
      <c r="N362" s="97"/>
      <c r="O362" s="96"/>
      <c r="P362" s="97"/>
      <c r="Q362" s="96"/>
      <c r="R362" s="97"/>
      <c r="S362" s="96"/>
      <c r="T362" s="97"/>
      <c r="U362" s="96"/>
      <c r="V362" s="97"/>
      <c r="W362" s="96"/>
      <c r="X362" s="97"/>
      <c r="Y362" s="96"/>
      <c r="Z362" s="97"/>
      <c r="AA362" s="96"/>
      <c r="AB362" s="98"/>
      <c r="AC362" s="1"/>
      <c r="AD362" s="1"/>
      <c r="AE362" s="1"/>
      <c r="AF362" s="1"/>
    </row>
    <row r="363" customFormat="false" ht="18.75" hidden="false" customHeight="true" outlineLevel="0" collapsed="false">
      <c r="A363" s="1"/>
      <c r="B363" s="116" t="s">
        <v>78</v>
      </c>
      <c r="C363" s="103"/>
      <c r="D363" s="105" t="n">
        <f aca="false">SUM(D348:D362)</f>
        <v>0</v>
      </c>
      <c r="E363" s="104"/>
      <c r="F363" s="105" t="n">
        <f aca="false">SUM(F348:F362)</f>
        <v>0</v>
      </c>
      <c r="G363" s="104"/>
      <c r="H363" s="105" t="n">
        <f aca="false">SUM(H348:H362)</f>
        <v>0</v>
      </c>
      <c r="I363" s="104"/>
      <c r="J363" s="105" t="n">
        <f aca="false">SUM(J348:J362)</f>
        <v>0</v>
      </c>
      <c r="K363" s="104"/>
      <c r="L363" s="105" t="n">
        <f aca="false">SUM(L348:L362)</f>
        <v>0</v>
      </c>
      <c r="M363" s="104"/>
      <c r="N363" s="105" t="n">
        <f aca="false">SUM(N348:N362)</f>
        <v>0</v>
      </c>
      <c r="O363" s="104"/>
      <c r="P363" s="105" t="n">
        <f aca="false">SUM(P348:P362)</f>
        <v>0</v>
      </c>
      <c r="Q363" s="104"/>
      <c r="R363" s="105" t="n">
        <f aca="false">SUM(R348:R362)</f>
        <v>0</v>
      </c>
      <c r="S363" s="104"/>
      <c r="T363" s="105" t="n">
        <f aca="false">SUM(T348:T362)</f>
        <v>0</v>
      </c>
      <c r="U363" s="104"/>
      <c r="V363" s="105" t="n">
        <f aca="false">SUM(V348:V362)</f>
        <v>0</v>
      </c>
      <c r="W363" s="104"/>
      <c r="X363" s="105" t="n">
        <f aca="false">SUM(X348:X362)</f>
        <v>0</v>
      </c>
      <c r="Y363" s="104"/>
      <c r="Z363" s="105" t="n">
        <f aca="false">SUM(Z348:Z362)</f>
        <v>0</v>
      </c>
      <c r="AA363" s="96"/>
      <c r="AB363" s="106" t="n">
        <f aca="false">SUM(D348:D362)+SUM(F348:F362)+SUM(H348:H362)+SUM(J348:J362)+SUM(L348:L362)+SUM(N348:N362)+SUM(P348:P362)+SUM(R348:R362)+SUM(T348:T362)+SUM(V348:V362)+SUM(X348:X362)+SUM(Z348:Z362)</f>
        <v>0</v>
      </c>
      <c r="AC363" s="1"/>
      <c r="AD363" s="1"/>
      <c r="AE363" s="1"/>
      <c r="AF363" s="1"/>
    </row>
    <row r="364" customFormat="false" ht="18.75" hidden="false" customHeight="true" outlineLevel="0" collapsed="false">
      <c r="A364" s="1"/>
      <c r="B364" s="107" t="s">
        <v>79</v>
      </c>
      <c r="C364" s="107"/>
      <c r="D364" s="108" t="n">
        <f aca="false">SUMPRODUCT(D348:D362,E348:E362)+SUMPRODUCT(F348:F362,G348:G362)</f>
        <v>0</v>
      </c>
      <c r="E364" s="109"/>
      <c r="F364" s="108"/>
      <c r="G364" s="109"/>
      <c r="H364" s="108" t="n">
        <f aca="false">SUMPRODUCT(H348:H362,I348:I362)+SUMPRODUCT(J348:J362,K348:K362)</f>
        <v>0</v>
      </c>
      <c r="I364" s="109"/>
      <c r="J364" s="108"/>
      <c r="K364" s="109"/>
      <c r="L364" s="108" t="n">
        <f aca="false">SUMPRODUCT(L348:L362,M348:M362)+SUMPRODUCT(N348:N362,O348:O362)</f>
        <v>0</v>
      </c>
      <c r="M364" s="109"/>
      <c r="N364" s="108"/>
      <c r="O364" s="109"/>
      <c r="P364" s="108" t="n">
        <f aca="false">SUMPRODUCT(P348:P362,Q348:Q362)+SUMPRODUCT(R348:R362,S348:S362)</f>
        <v>0</v>
      </c>
      <c r="Q364" s="109"/>
      <c r="R364" s="108"/>
      <c r="S364" s="109"/>
      <c r="T364" s="108" t="n">
        <f aca="false">SUMPRODUCT(T348:T362,U348:U362)+SUMPRODUCT(V348:V362,W348:W362)</f>
        <v>0</v>
      </c>
      <c r="U364" s="109"/>
      <c r="V364" s="108"/>
      <c r="W364" s="109"/>
      <c r="X364" s="108" t="n">
        <f aca="false">SUMPRODUCT(X348:X362,Y348:Y362)+SUMPRODUCT(Z348:Z362,AA348:AA362)</f>
        <v>0</v>
      </c>
      <c r="Y364" s="109"/>
      <c r="Z364" s="108"/>
      <c r="AA364" s="110"/>
      <c r="AB364" s="108" t="n">
        <f aca="false">SUM(D364:Z364)</f>
        <v>0</v>
      </c>
      <c r="AC364" s="1"/>
      <c r="AD364" s="1"/>
      <c r="AE364" s="1"/>
      <c r="AF364" s="1"/>
    </row>
    <row r="365" customFormat="false" ht="18.75" hidden="false" customHeight="true" outlineLevel="0" collapsed="false">
      <c r="A365" s="1"/>
      <c r="B365" s="117"/>
      <c r="C365" s="117"/>
      <c r="D365" s="118"/>
      <c r="E365" s="119"/>
      <c r="F365" s="118"/>
      <c r="G365" s="119"/>
      <c r="H365" s="118"/>
      <c r="I365" s="119"/>
      <c r="J365" s="118"/>
      <c r="K365" s="119"/>
      <c r="L365" s="118"/>
      <c r="M365" s="119"/>
      <c r="N365" s="118"/>
      <c r="O365" s="119"/>
      <c r="P365" s="118"/>
      <c r="Q365" s="119"/>
      <c r="R365" s="118"/>
      <c r="S365" s="119"/>
      <c r="T365" s="118"/>
      <c r="U365" s="119"/>
      <c r="V365" s="118"/>
      <c r="W365" s="119"/>
      <c r="X365" s="118"/>
      <c r="Y365" s="119"/>
      <c r="Z365" s="118"/>
      <c r="AA365" s="119"/>
      <c r="AB365" s="118"/>
      <c r="AC365" s="1"/>
      <c r="AD365" s="1"/>
      <c r="AE365" s="1"/>
      <c r="AF365" s="1"/>
    </row>
    <row r="366" customFormat="false" ht="18.75" hidden="false" customHeight="true" outlineLevel="0" collapsed="false">
      <c r="A366" s="1"/>
      <c r="B366" s="92" t="s">
        <v>29</v>
      </c>
      <c r="C366" s="92" t="s">
        <v>71</v>
      </c>
      <c r="D366" s="93" t="s">
        <v>72</v>
      </c>
      <c r="E366" s="94" t="s">
        <v>73</v>
      </c>
      <c r="F366" s="93" t="s">
        <v>74</v>
      </c>
      <c r="G366" s="94" t="s">
        <v>73</v>
      </c>
      <c r="H366" s="93" t="s">
        <v>75</v>
      </c>
      <c r="I366" s="94" t="s">
        <v>73</v>
      </c>
      <c r="J366" s="93" t="s">
        <v>74</v>
      </c>
      <c r="K366" s="94" t="s">
        <v>73</v>
      </c>
      <c r="L366" s="93" t="s">
        <v>75</v>
      </c>
      <c r="M366" s="94" t="s">
        <v>73</v>
      </c>
      <c r="N366" s="93" t="s">
        <v>74</v>
      </c>
      <c r="O366" s="94" t="s">
        <v>73</v>
      </c>
      <c r="P366" s="93" t="s">
        <v>75</v>
      </c>
      <c r="Q366" s="94" t="s">
        <v>73</v>
      </c>
      <c r="R366" s="93" t="s">
        <v>74</v>
      </c>
      <c r="S366" s="94" t="s">
        <v>73</v>
      </c>
      <c r="T366" s="93" t="s">
        <v>75</v>
      </c>
      <c r="U366" s="94" t="s">
        <v>73</v>
      </c>
      <c r="V366" s="93" t="s">
        <v>74</v>
      </c>
      <c r="W366" s="94" t="s">
        <v>73</v>
      </c>
      <c r="X366" s="93" t="s">
        <v>75</v>
      </c>
      <c r="Y366" s="94" t="s">
        <v>73</v>
      </c>
      <c r="Z366" s="93" t="s">
        <v>74</v>
      </c>
      <c r="AA366" s="94" t="s">
        <v>73</v>
      </c>
      <c r="AB366" s="93" t="s">
        <v>76</v>
      </c>
      <c r="AC366" s="1"/>
      <c r="AD366" s="1"/>
      <c r="AE366" s="1"/>
      <c r="AF366" s="1"/>
    </row>
    <row r="367" customFormat="false" ht="30" hidden="false" customHeight="true" outlineLevel="0" collapsed="false">
      <c r="A367" s="1"/>
      <c r="B367" s="92"/>
      <c r="C367" s="92"/>
      <c r="D367" s="93"/>
      <c r="E367" s="94"/>
      <c r="F367" s="93"/>
      <c r="G367" s="94"/>
      <c r="H367" s="93"/>
      <c r="I367" s="94"/>
      <c r="J367" s="93"/>
      <c r="K367" s="94"/>
      <c r="L367" s="93"/>
      <c r="M367" s="94"/>
      <c r="N367" s="93"/>
      <c r="O367" s="94"/>
      <c r="P367" s="93"/>
      <c r="Q367" s="94"/>
      <c r="R367" s="93"/>
      <c r="S367" s="94"/>
      <c r="T367" s="93"/>
      <c r="U367" s="94"/>
      <c r="V367" s="93"/>
      <c r="W367" s="94"/>
      <c r="X367" s="93"/>
      <c r="Y367" s="94"/>
      <c r="Z367" s="93"/>
      <c r="AA367" s="94"/>
      <c r="AB367" s="93"/>
      <c r="AC367" s="1"/>
      <c r="AD367" s="1"/>
      <c r="AE367" s="1"/>
      <c r="AF367" s="1"/>
    </row>
    <row r="368" customFormat="false" ht="18.75" hidden="false" customHeight="true" outlineLevel="0" collapsed="false">
      <c r="A368" s="1"/>
      <c r="B368" s="100" t="n">
        <v>45839</v>
      </c>
      <c r="C368" s="96" t="n">
        <v>1</v>
      </c>
      <c r="D368" s="97"/>
      <c r="E368" s="96"/>
      <c r="F368" s="97"/>
      <c r="G368" s="96"/>
      <c r="H368" s="97"/>
      <c r="I368" s="96"/>
      <c r="J368" s="97"/>
      <c r="K368" s="96"/>
      <c r="L368" s="97"/>
      <c r="M368" s="96"/>
      <c r="N368" s="97"/>
      <c r="O368" s="96"/>
      <c r="P368" s="97"/>
      <c r="Q368" s="96"/>
      <c r="R368" s="97"/>
      <c r="S368" s="96"/>
      <c r="T368" s="97"/>
      <c r="U368" s="96"/>
      <c r="V368" s="97"/>
      <c r="W368" s="96"/>
      <c r="X368" s="97"/>
      <c r="Y368" s="96"/>
      <c r="Z368" s="97"/>
      <c r="AA368" s="96"/>
      <c r="AB368" s="98"/>
      <c r="AC368" s="1"/>
      <c r="AD368" s="1"/>
      <c r="AE368" s="1"/>
      <c r="AF368" s="1"/>
    </row>
    <row r="369" customFormat="false" ht="18.75" hidden="false" customHeight="true" outlineLevel="0" collapsed="false">
      <c r="A369" s="1"/>
      <c r="B369" s="100"/>
      <c r="C369" s="100"/>
      <c r="D369" s="97"/>
      <c r="E369" s="96"/>
      <c r="F369" s="97"/>
      <c r="G369" s="96"/>
      <c r="H369" s="97"/>
      <c r="I369" s="96"/>
      <c r="J369" s="97"/>
      <c r="K369" s="96"/>
      <c r="L369" s="97"/>
      <c r="M369" s="96"/>
      <c r="N369" s="97"/>
      <c r="O369" s="96"/>
      <c r="P369" s="97"/>
      <c r="Q369" s="96"/>
      <c r="R369" s="97"/>
      <c r="S369" s="96"/>
      <c r="T369" s="97"/>
      <c r="U369" s="96"/>
      <c r="V369" s="97"/>
      <c r="W369" s="96"/>
      <c r="X369" s="97"/>
      <c r="Y369" s="96"/>
      <c r="Z369" s="97"/>
      <c r="AA369" s="96"/>
      <c r="AB369" s="98"/>
      <c r="AC369" s="1"/>
      <c r="AD369" s="1"/>
      <c r="AE369" s="1"/>
      <c r="AF369" s="1"/>
    </row>
    <row r="370" customFormat="false" ht="18.75" hidden="false" customHeight="true" outlineLevel="0" collapsed="false">
      <c r="A370" s="1"/>
      <c r="B370" s="100"/>
      <c r="C370" s="100"/>
      <c r="D370" s="97"/>
      <c r="E370" s="96"/>
      <c r="F370" s="97"/>
      <c r="G370" s="96"/>
      <c r="H370" s="97"/>
      <c r="I370" s="96"/>
      <c r="J370" s="97"/>
      <c r="K370" s="96"/>
      <c r="L370" s="97"/>
      <c r="M370" s="96"/>
      <c r="N370" s="97"/>
      <c r="O370" s="96"/>
      <c r="P370" s="97"/>
      <c r="Q370" s="96"/>
      <c r="R370" s="97"/>
      <c r="S370" s="96"/>
      <c r="T370" s="97"/>
      <c r="U370" s="96"/>
      <c r="V370" s="97"/>
      <c r="W370" s="96"/>
      <c r="X370" s="97"/>
      <c r="Y370" s="96"/>
      <c r="Z370" s="97"/>
      <c r="AA370" s="96"/>
      <c r="AB370" s="98"/>
      <c r="AC370" s="1"/>
      <c r="AD370" s="1"/>
      <c r="AE370" s="1"/>
      <c r="AF370" s="1"/>
    </row>
    <row r="371" customFormat="false" ht="18.75" hidden="false" customHeight="true" outlineLevel="0" collapsed="false">
      <c r="A371" s="1"/>
      <c r="B371" s="100" t="n">
        <v>45839</v>
      </c>
      <c r="C371" s="96" t="n">
        <v>2</v>
      </c>
      <c r="D371" s="97"/>
      <c r="E371" s="96"/>
      <c r="F371" s="97"/>
      <c r="G371" s="96"/>
      <c r="H371" s="97"/>
      <c r="I371" s="96"/>
      <c r="J371" s="97"/>
      <c r="K371" s="96"/>
      <c r="L371" s="97"/>
      <c r="M371" s="96"/>
      <c r="N371" s="97"/>
      <c r="O371" s="96"/>
      <c r="P371" s="97"/>
      <c r="Q371" s="96"/>
      <c r="R371" s="97"/>
      <c r="S371" s="96"/>
      <c r="T371" s="97"/>
      <c r="U371" s="96"/>
      <c r="V371" s="97"/>
      <c r="W371" s="96"/>
      <c r="X371" s="97"/>
      <c r="Y371" s="96"/>
      <c r="Z371" s="97"/>
      <c r="AA371" s="96"/>
      <c r="AB371" s="98"/>
      <c r="AC371" s="1"/>
      <c r="AD371" s="1"/>
      <c r="AE371" s="1"/>
      <c r="AF371" s="1"/>
    </row>
    <row r="372" customFormat="false" ht="18.75" hidden="false" customHeight="true" outlineLevel="0" collapsed="false">
      <c r="A372" s="1"/>
      <c r="B372" s="100"/>
      <c r="C372" s="100"/>
      <c r="D372" s="97"/>
      <c r="E372" s="96"/>
      <c r="F372" s="97"/>
      <c r="G372" s="96"/>
      <c r="H372" s="97"/>
      <c r="I372" s="96"/>
      <c r="J372" s="97"/>
      <c r="K372" s="96"/>
      <c r="L372" s="97"/>
      <c r="M372" s="96"/>
      <c r="N372" s="97"/>
      <c r="O372" s="96"/>
      <c r="P372" s="97"/>
      <c r="Q372" s="96"/>
      <c r="R372" s="97"/>
      <c r="S372" s="96"/>
      <c r="T372" s="97"/>
      <c r="U372" s="96"/>
      <c r="V372" s="97"/>
      <c r="W372" s="96"/>
      <c r="X372" s="97"/>
      <c r="Y372" s="96"/>
      <c r="Z372" s="97"/>
      <c r="AA372" s="96"/>
      <c r="AB372" s="98"/>
      <c r="AC372" s="1"/>
      <c r="AD372" s="1"/>
      <c r="AE372" s="1"/>
      <c r="AF372" s="1"/>
    </row>
    <row r="373" customFormat="false" ht="18.75" hidden="false" customHeight="true" outlineLevel="0" collapsed="false">
      <c r="A373" s="1"/>
      <c r="B373" s="100"/>
      <c r="C373" s="100"/>
      <c r="D373" s="97"/>
      <c r="E373" s="96"/>
      <c r="F373" s="97"/>
      <c r="G373" s="96"/>
      <c r="H373" s="97"/>
      <c r="I373" s="96"/>
      <c r="J373" s="97"/>
      <c r="K373" s="96"/>
      <c r="L373" s="97"/>
      <c r="M373" s="96"/>
      <c r="N373" s="97"/>
      <c r="O373" s="96"/>
      <c r="P373" s="97"/>
      <c r="Q373" s="96"/>
      <c r="R373" s="97"/>
      <c r="S373" s="96"/>
      <c r="T373" s="97"/>
      <c r="U373" s="96"/>
      <c r="V373" s="97"/>
      <c r="W373" s="96"/>
      <c r="X373" s="97"/>
      <c r="Y373" s="96"/>
      <c r="Z373" s="97"/>
      <c r="AA373" s="96"/>
      <c r="AB373" s="98"/>
      <c r="AC373" s="1"/>
      <c r="AD373" s="1"/>
      <c r="AE373" s="1"/>
      <c r="AF373" s="1"/>
    </row>
    <row r="374" customFormat="false" ht="18.75" hidden="false" customHeight="true" outlineLevel="0" collapsed="false">
      <c r="A374" s="1"/>
      <c r="B374" s="100" t="n">
        <v>45839</v>
      </c>
      <c r="C374" s="96" t="n">
        <v>3</v>
      </c>
      <c r="D374" s="97"/>
      <c r="E374" s="96"/>
      <c r="F374" s="97"/>
      <c r="G374" s="96"/>
      <c r="H374" s="97"/>
      <c r="I374" s="96"/>
      <c r="J374" s="97"/>
      <c r="K374" s="96"/>
      <c r="L374" s="97"/>
      <c r="M374" s="96"/>
      <c r="N374" s="97"/>
      <c r="O374" s="96"/>
      <c r="P374" s="97"/>
      <c r="Q374" s="96"/>
      <c r="R374" s="97"/>
      <c r="S374" s="96"/>
      <c r="T374" s="97"/>
      <c r="U374" s="96"/>
      <c r="V374" s="97"/>
      <c r="W374" s="96"/>
      <c r="X374" s="97"/>
      <c r="Y374" s="96"/>
      <c r="Z374" s="97"/>
      <c r="AA374" s="96"/>
      <c r="AB374" s="98"/>
      <c r="AC374" s="1"/>
      <c r="AD374" s="1"/>
      <c r="AE374" s="1"/>
      <c r="AF374" s="1"/>
    </row>
    <row r="375" customFormat="false" ht="18.75" hidden="false" customHeight="true" outlineLevel="0" collapsed="false">
      <c r="A375" s="1"/>
      <c r="B375" s="100"/>
      <c r="C375" s="100"/>
      <c r="D375" s="97"/>
      <c r="E375" s="96"/>
      <c r="F375" s="97"/>
      <c r="G375" s="96"/>
      <c r="H375" s="97"/>
      <c r="I375" s="96"/>
      <c r="J375" s="97"/>
      <c r="K375" s="96"/>
      <c r="L375" s="97"/>
      <c r="M375" s="96"/>
      <c r="N375" s="97"/>
      <c r="O375" s="96"/>
      <c r="P375" s="97"/>
      <c r="Q375" s="96"/>
      <c r="R375" s="97"/>
      <c r="S375" s="96"/>
      <c r="T375" s="97"/>
      <c r="U375" s="96"/>
      <c r="V375" s="97"/>
      <c r="W375" s="96"/>
      <c r="X375" s="97"/>
      <c r="Y375" s="96"/>
      <c r="Z375" s="97"/>
      <c r="AA375" s="96"/>
      <c r="AB375" s="98"/>
      <c r="AC375" s="1"/>
      <c r="AD375" s="1"/>
      <c r="AE375" s="1"/>
      <c r="AF375" s="1"/>
    </row>
    <row r="376" customFormat="false" ht="18.75" hidden="false" customHeight="true" outlineLevel="0" collapsed="false">
      <c r="A376" s="1"/>
      <c r="B376" s="100"/>
      <c r="C376" s="100"/>
      <c r="D376" s="97"/>
      <c r="E376" s="96"/>
      <c r="F376" s="97"/>
      <c r="G376" s="96"/>
      <c r="H376" s="97"/>
      <c r="I376" s="96"/>
      <c r="J376" s="97"/>
      <c r="K376" s="96"/>
      <c r="L376" s="97"/>
      <c r="M376" s="96"/>
      <c r="N376" s="97"/>
      <c r="O376" s="96"/>
      <c r="P376" s="97"/>
      <c r="Q376" s="96"/>
      <c r="R376" s="97"/>
      <c r="S376" s="96"/>
      <c r="T376" s="97"/>
      <c r="U376" s="96"/>
      <c r="V376" s="97"/>
      <c r="W376" s="96"/>
      <c r="X376" s="97"/>
      <c r="Y376" s="96"/>
      <c r="Z376" s="97"/>
      <c r="AA376" s="96"/>
      <c r="AB376" s="98"/>
      <c r="AC376" s="1"/>
      <c r="AD376" s="1"/>
      <c r="AE376" s="1"/>
      <c r="AF376" s="1"/>
    </row>
    <row r="377" customFormat="false" ht="18.75" hidden="false" customHeight="true" outlineLevel="0" collapsed="false">
      <c r="A377" s="1"/>
      <c r="B377" s="100" t="n">
        <v>45839</v>
      </c>
      <c r="C377" s="101" t="n">
        <v>4</v>
      </c>
      <c r="D377" s="97"/>
      <c r="E377" s="96"/>
      <c r="F377" s="97"/>
      <c r="G377" s="96"/>
      <c r="H377" s="97"/>
      <c r="I377" s="96"/>
      <c r="J377" s="97"/>
      <c r="K377" s="96"/>
      <c r="L377" s="97"/>
      <c r="M377" s="96"/>
      <c r="N377" s="97"/>
      <c r="O377" s="96"/>
      <c r="P377" s="97"/>
      <c r="Q377" s="96"/>
      <c r="R377" s="97"/>
      <c r="S377" s="96"/>
      <c r="T377" s="97"/>
      <c r="U377" s="96"/>
      <c r="V377" s="97"/>
      <c r="W377" s="96"/>
      <c r="X377" s="97"/>
      <c r="Y377" s="96"/>
      <c r="Z377" s="97"/>
      <c r="AA377" s="96"/>
      <c r="AB377" s="98"/>
      <c r="AC377" s="1"/>
      <c r="AD377" s="1"/>
      <c r="AE377" s="1"/>
      <c r="AF377" s="1"/>
    </row>
    <row r="378" customFormat="false" ht="18.75" hidden="false" customHeight="true" outlineLevel="0" collapsed="false">
      <c r="A378" s="1"/>
      <c r="B378" s="100"/>
      <c r="C378" s="100"/>
      <c r="D378" s="97"/>
      <c r="E378" s="96"/>
      <c r="F378" s="97"/>
      <c r="G378" s="96"/>
      <c r="H378" s="97"/>
      <c r="I378" s="96"/>
      <c r="J378" s="97"/>
      <c r="K378" s="96"/>
      <c r="L378" s="97"/>
      <c r="M378" s="96"/>
      <c r="N378" s="97"/>
      <c r="O378" s="96"/>
      <c r="P378" s="97"/>
      <c r="Q378" s="96"/>
      <c r="R378" s="97"/>
      <c r="S378" s="96"/>
      <c r="T378" s="97"/>
      <c r="U378" s="96"/>
      <c r="V378" s="97"/>
      <c r="W378" s="96"/>
      <c r="X378" s="97"/>
      <c r="Y378" s="96"/>
      <c r="Z378" s="97"/>
      <c r="AA378" s="96"/>
      <c r="AB378" s="98"/>
      <c r="AC378" s="1"/>
      <c r="AD378" s="1"/>
      <c r="AE378" s="1"/>
      <c r="AF378" s="1"/>
    </row>
    <row r="379" customFormat="false" ht="18.75" hidden="false" customHeight="true" outlineLevel="0" collapsed="false">
      <c r="A379" s="1"/>
      <c r="B379" s="100"/>
      <c r="C379" s="100"/>
      <c r="D379" s="97"/>
      <c r="E379" s="96"/>
      <c r="F379" s="97"/>
      <c r="G379" s="96"/>
      <c r="H379" s="97"/>
      <c r="I379" s="96"/>
      <c r="J379" s="97"/>
      <c r="K379" s="96"/>
      <c r="L379" s="97"/>
      <c r="M379" s="96"/>
      <c r="N379" s="97"/>
      <c r="O379" s="96"/>
      <c r="P379" s="97"/>
      <c r="Q379" s="96"/>
      <c r="R379" s="97"/>
      <c r="S379" s="96"/>
      <c r="T379" s="97"/>
      <c r="U379" s="96"/>
      <c r="V379" s="97"/>
      <c r="W379" s="96"/>
      <c r="X379" s="97"/>
      <c r="Y379" s="96"/>
      <c r="Z379" s="97"/>
      <c r="AA379" s="96"/>
      <c r="AB379" s="98"/>
      <c r="AC379" s="1"/>
      <c r="AD379" s="1"/>
      <c r="AE379" s="1"/>
      <c r="AF379" s="1"/>
    </row>
    <row r="380" customFormat="false" ht="18.75" hidden="false" customHeight="true" outlineLevel="0" collapsed="false">
      <c r="A380" s="1"/>
      <c r="B380" s="100" t="n">
        <v>45839</v>
      </c>
      <c r="C380" s="96" t="n">
        <v>5</v>
      </c>
      <c r="D380" s="97"/>
      <c r="E380" s="96"/>
      <c r="F380" s="97"/>
      <c r="G380" s="96"/>
      <c r="H380" s="97"/>
      <c r="I380" s="96"/>
      <c r="J380" s="97"/>
      <c r="K380" s="96"/>
      <c r="L380" s="97"/>
      <c r="M380" s="96"/>
      <c r="N380" s="97"/>
      <c r="O380" s="96"/>
      <c r="P380" s="97"/>
      <c r="Q380" s="96"/>
      <c r="R380" s="97"/>
      <c r="S380" s="96"/>
      <c r="T380" s="97"/>
      <c r="U380" s="96"/>
      <c r="V380" s="97"/>
      <c r="W380" s="96"/>
      <c r="X380" s="97"/>
      <c r="Y380" s="96"/>
      <c r="Z380" s="97"/>
      <c r="AA380" s="96"/>
      <c r="AB380" s="98"/>
      <c r="AC380" s="1"/>
      <c r="AD380" s="1"/>
      <c r="AE380" s="1"/>
      <c r="AF380" s="1"/>
    </row>
    <row r="381" customFormat="false" ht="18.75" hidden="false" customHeight="true" outlineLevel="0" collapsed="false">
      <c r="A381" s="1"/>
      <c r="B381" s="100"/>
      <c r="C381" s="100"/>
      <c r="D381" s="97"/>
      <c r="E381" s="96"/>
      <c r="F381" s="97"/>
      <c r="G381" s="96"/>
      <c r="H381" s="97"/>
      <c r="I381" s="96"/>
      <c r="J381" s="97"/>
      <c r="K381" s="96"/>
      <c r="L381" s="97"/>
      <c r="M381" s="96"/>
      <c r="N381" s="97"/>
      <c r="O381" s="96"/>
      <c r="P381" s="97"/>
      <c r="Q381" s="96"/>
      <c r="R381" s="97"/>
      <c r="S381" s="96"/>
      <c r="T381" s="97"/>
      <c r="U381" s="96"/>
      <c r="V381" s="97"/>
      <c r="W381" s="96"/>
      <c r="X381" s="97"/>
      <c r="Y381" s="96"/>
      <c r="Z381" s="97"/>
      <c r="AA381" s="96"/>
      <c r="AB381" s="98"/>
      <c r="AC381" s="1"/>
      <c r="AD381" s="1"/>
      <c r="AE381" s="1"/>
      <c r="AF381" s="1"/>
    </row>
    <row r="382" customFormat="false" ht="18.75" hidden="false" customHeight="true" outlineLevel="0" collapsed="false">
      <c r="A382" s="1"/>
      <c r="B382" s="100"/>
      <c r="C382" s="100"/>
      <c r="D382" s="97"/>
      <c r="E382" s="96"/>
      <c r="F382" s="97"/>
      <c r="G382" s="96"/>
      <c r="H382" s="97"/>
      <c r="I382" s="96"/>
      <c r="J382" s="97"/>
      <c r="K382" s="96"/>
      <c r="L382" s="97"/>
      <c r="M382" s="96"/>
      <c r="N382" s="97"/>
      <c r="O382" s="96"/>
      <c r="P382" s="97"/>
      <c r="Q382" s="96"/>
      <c r="R382" s="97"/>
      <c r="S382" s="96"/>
      <c r="T382" s="97"/>
      <c r="U382" s="96"/>
      <c r="V382" s="97"/>
      <c r="W382" s="96"/>
      <c r="X382" s="97"/>
      <c r="Y382" s="96"/>
      <c r="Z382" s="97"/>
      <c r="AA382" s="96"/>
      <c r="AB382" s="98"/>
      <c r="AC382" s="1"/>
      <c r="AD382" s="1"/>
      <c r="AE382" s="1"/>
      <c r="AF382" s="1"/>
    </row>
    <row r="383" customFormat="false" ht="18.75" hidden="false" customHeight="true" outlineLevel="0" collapsed="false">
      <c r="A383" s="1"/>
      <c r="B383" s="116" t="s">
        <v>78</v>
      </c>
      <c r="C383" s="103"/>
      <c r="D383" s="105" t="n">
        <f aca="false">SUM(D368:D382)</f>
        <v>0</v>
      </c>
      <c r="E383" s="104"/>
      <c r="F383" s="105" t="n">
        <f aca="false">SUM(F368:F382)</f>
        <v>0</v>
      </c>
      <c r="G383" s="104"/>
      <c r="H383" s="105" t="n">
        <f aca="false">SUM(H368:H382)</f>
        <v>0</v>
      </c>
      <c r="I383" s="104"/>
      <c r="J383" s="105" t="n">
        <f aca="false">SUM(J368:J382)</f>
        <v>0</v>
      </c>
      <c r="K383" s="104"/>
      <c r="L383" s="105" t="n">
        <f aca="false">SUM(L368:L382)</f>
        <v>0</v>
      </c>
      <c r="M383" s="104"/>
      <c r="N383" s="105" t="n">
        <f aca="false">SUM(N368:N382)</f>
        <v>0</v>
      </c>
      <c r="O383" s="104"/>
      <c r="P383" s="105" t="n">
        <f aca="false">SUM(P368:P382)</f>
        <v>0</v>
      </c>
      <c r="Q383" s="104"/>
      <c r="R383" s="105" t="n">
        <f aca="false">SUM(R368:R382)</f>
        <v>0</v>
      </c>
      <c r="S383" s="104"/>
      <c r="T383" s="105" t="n">
        <f aca="false">SUM(T368:T382)</f>
        <v>0</v>
      </c>
      <c r="U383" s="104"/>
      <c r="V383" s="105" t="n">
        <f aca="false">SUM(V368:V382)</f>
        <v>0</v>
      </c>
      <c r="W383" s="104"/>
      <c r="X383" s="105" t="n">
        <f aca="false">SUM(X368:X382)</f>
        <v>0</v>
      </c>
      <c r="Y383" s="104"/>
      <c r="Z383" s="105" t="n">
        <f aca="false">SUM(Z368:Z382)</f>
        <v>0</v>
      </c>
      <c r="AA383" s="96"/>
      <c r="AB383" s="106" t="n">
        <f aca="false">SUM(D368:D382)+SUM(F368:F382)+SUM(H368:H382)+SUM(J368:J382)+SUM(L368:L382)+SUM(N368:N382)+SUM(P368:P382)+SUM(R368:R382)+SUM(T368:T382)+SUM(V368:V382)+SUM(X368:X382)+SUM(Z368:Z382)</f>
        <v>0</v>
      </c>
      <c r="AC383" s="1"/>
      <c r="AD383" s="1"/>
      <c r="AE383" s="1"/>
      <c r="AF383" s="1"/>
    </row>
    <row r="384" customFormat="false" ht="18.75" hidden="false" customHeight="true" outlineLevel="0" collapsed="false">
      <c r="A384" s="1"/>
      <c r="B384" s="107" t="s">
        <v>79</v>
      </c>
      <c r="C384" s="107"/>
      <c r="D384" s="108" t="n">
        <f aca="false">SUMPRODUCT(D368:D382,E368:E382)+SUMPRODUCT(F368:F382,G368:G382)</f>
        <v>0</v>
      </c>
      <c r="E384" s="109"/>
      <c r="F384" s="108"/>
      <c r="G384" s="109"/>
      <c r="H384" s="108" t="n">
        <f aca="false">SUMPRODUCT(H368:H382,I368:I382)+SUMPRODUCT(J368:J382,K368:K382)</f>
        <v>0</v>
      </c>
      <c r="I384" s="109"/>
      <c r="J384" s="108"/>
      <c r="K384" s="109"/>
      <c r="L384" s="108" t="n">
        <f aca="false">SUMPRODUCT(L368:L382,M368:M382)+SUMPRODUCT(N368:N382,O368:O382)</f>
        <v>0</v>
      </c>
      <c r="M384" s="109"/>
      <c r="N384" s="108"/>
      <c r="O384" s="109"/>
      <c r="P384" s="108" t="n">
        <f aca="false">SUMPRODUCT(P368:P382,Q368:Q382)+SUMPRODUCT(R368:R382,S368:S382)</f>
        <v>0</v>
      </c>
      <c r="Q384" s="109"/>
      <c r="R384" s="108"/>
      <c r="S384" s="109"/>
      <c r="T384" s="108" t="n">
        <f aca="false">SUMPRODUCT(T368:T382,U368:U382)+SUMPRODUCT(V368:V382,W368:W382)</f>
        <v>0</v>
      </c>
      <c r="U384" s="109"/>
      <c r="V384" s="108"/>
      <c r="W384" s="109"/>
      <c r="X384" s="108" t="n">
        <f aca="false">SUMPRODUCT(X368:X382,Y368:Y382)+SUMPRODUCT(Z368:Z382,AA368:AA382)</f>
        <v>0</v>
      </c>
      <c r="Y384" s="109"/>
      <c r="Z384" s="108"/>
      <c r="AA384" s="110"/>
      <c r="AB384" s="108" t="n">
        <f aca="false">SUM(D384:Z384)</f>
        <v>0</v>
      </c>
      <c r="AC384" s="1"/>
      <c r="AD384" s="1"/>
      <c r="AE384" s="1"/>
      <c r="AF384" s="1"/>
    </row>
    <row r="385" customFormat="false" ht="18.75" hidden="false" customHeight="true" outlineLevel="0" collapsed="false">
      <c r="A385" s="1"/>
      <c r="B385" s="117"/>
      <c r="C385" s="117"/>
      <c r="D385" s="118"/>
      <c r="E385" s="119"/>
      <c r="F385" s="118"/>
      <c r="G385" s="119"/>
      <c r="H385" s="118"/>
      <c r="I385" s="119"/>
      <c r="J385" s="118"/>
      <c r="K385" s="119"/>
      <c r="L385" s="118"/>
      <c r="M385" s="119"/>
      <c r="N385" s="118"/>
      <c r="O385" s="119"/>
      <c r="P385" s="118"/>
      <c r="Q385" s="119"/>
      <c r="R385" s="118"/>
      <c r="S385" s="119"/>
      <c r="T385" s="118"/>
      <c r="U385" s="119"/>
      <c r="V385" s="118"/>
      <c r="W385" s="119"/>
      <c r="X385" s="118"/>
      <c r="Y385" s="119"/>
      <c r="Z385" s="118"/>
      <c r="AA385" s="119"/>
      <c r="AB385" s="118"/>
      <c r="AC385" s="1"/>
      <c r="AD385" s="1"/>
      <c r="AE385" s="1"/>
      <c r="AF385" s="1"/>
    </row>
    <row r="386" customFormat="false" ht="18.75" hidden="false" customHeight="true" outlineLevel="0" collapsed="false">
      <c r="A386" s="1"/>
      <c r="B386" s="92" t="s">
        <v>29</v>
      </c>
      <c r="C386" s="92" t="s">
        <v>71</v>
      </c>
      <c r="D386" s="93" t="s">
        <v>72</v>
      </c>
      <c r="E386" s="94" t="s">
        <v>73</v>
      </c>
      <c r="F386" s="93" t="s">
        <v>74</v>
      </c>
      <c r="G386" s="94" t="s">
        <v>73</v>
      </c>
      <c r="H386" s="93" t="s">
        <v>75</v>
      </c>
      <c r="I386" s="94" t="s">
        <v>73</v>
      </c>
      <c r="J386" s="93" t="s">
        <v>74</v>
      </c>
      <c r="K386" s="94" t="s">
        <v>73</v>
      </c>
      <c r="L386" s="93" t="s">
        <v>75</v>
      </c>
      <c r="M386" s="94" t="s">
        <v>73</v>
      </c>
      <c r="N386" s="93" t="s">
        <v>74</v>
      </c>
      <c r="O386" s="94" t="s">
        <v>73</v>
      </c>
      <c r="P386" s="93" t="s">
        <v>75</v>
      </c>
      <c r="Q386" s="94" t="s">
        <v>73</v>
      </c>
      <c r="R386" s="93" t="s">
        <v>74</v>
      </c>
      <c r="S386" s="94" t="s">
        <v>73</v>
      </c>
      <c r="T386" s="93" t="s">
        <v>75</v>
      </c>
      <c r="U386" s="94" t="s">
        <v>73</v>
      </c>
      <c r="V386" s="93" t="s">
        <v>74</v>
      </c>
      <c r="W386" s="94" t="s">
        <v>73</v>
      </c>
      <c r="X386" s="93" t="s">
        <v>75</v>
      </c>
      <c r="Y386" s="94" t="s">
        <v>73</v>
      </c>
      <c r="Z386" s="93" t="s">
        <v>74</v>
      </c>
      <c r="AA386" s="94" t="s">
        <v>73</v>
      </c>
      <c r="AB386" s="93" t="s">
        <v>76</v>
      </c>
      <c r="AC386" s="1"/>
      <c r="AD386" s="1"/>
      <c r="AE386" s="1"/>
      <c r="AF386" s="1"/>
    </row>
    <row r="387" customFormat="false" ht="32.25" hidden="false" customHeight="true" outlineLevel="0" collapsed="false">
      <c r="A387" s="1"/>
      <c r="B387" s="92"/>
      <c r="C387" s="92"/>
      <c r="D387" s="93"/>
      <c r="E387" s="94"/>
      <c r="F387" s="93"/>
      <c r="G387" s="94"/>
      <c r="H387" s="93"/>
      <c r="I387" s="94"/>
      <c r="J387" s="93"/>
      <c r="K387" s="94"/>
      <c r="L387" s="93"/>
      <c r="M387" s="94"/>
      <c r="N387" s="93"/>
      <c r="O387" s="94"/>
      <c r="P387" s="93"/>
      <c r="Q387" s="94"/>
      <c r="R387" s="93"/>
      <c r="S387" s="94"/>
      <c r="T387" s="93"/>
      <c r="U387" s="94"/>
      <c r="V387" s="93"/>
      <c r="W387" s="94"/>
      <c r="X387" s="93"/>
      <c r="Y387" s="94"/>
      <c r="Z387" s="93"/>
      <c r="AA387" s="94"/>
      <c r="AB387" s="93"/>
      <c r="AC387" s="1"/>
      <c r="AD387" s="1"/>
      <c r="AE387" s="1"/>
      <c r="AF387" s="1"/>
    </row>
    <row r="388" customFormat="false" ht="18.75" hidden="false" customHeight="true" outlineLevel="0" collapsed="false">
      <c r="A388" s="1"/>
      <c r="B388" s="100" t="n">
        <v>45870</v>
      </c>
      <c r="C388" s="96" t="n">
        <v>1</v>
      </c>
      <c r="D388" s="97"/>
      <c r="E388" s="96"/>
      <c r="F388" s="97"/>
      <c r="G388" s="96"/>
      <c r="H388" s="97"/>
      <c r="I388" s="96"/>
      <c r="J388" s="97"/>
      <c r="K388" s="96"/>
      <c r="L388" s="97"/>
      <c r="M388" s="96"/>
      <c r="N388" s="97"/>
      <c r="O388" s="96"/>
      <c r="P388" s="97"/>
      <c r="Q388" s="96"/>
      <c r="R388" s="97"/>
      <c r="S388" s="96"/>
      <c r="T388" s="97"/>
      <c r="U388" s="96"/>
      <c r="V388" s="97"/>
      <c r="W388" s="96"/>
      <c r="X388" s="97"/>
      <c r="Y388" s="96"/>
      <c r="Z388" s="97"/>
      <c r="AA388" s="96"/>
      <c r="AB388" s="98"/>
      <c r="AC388" s="1"/>
      <c r="AD388" s="1"/>
      <c r="AE388" s="1"/>
      <c r="AF388" s="1"/>
    </row>
    <row r="389" customFormat="false" ht="18.75" hidden="false" customHeight="true" outlineLevel="0" collapsed="false">
      <c r="A389" s="1"/>
      <c r="B389" s="100"/>
      <c r="C389" s="100"/>
      <c r="D389" s="97"/>
      <c r="E389" s="96"/>
      <c r="F389" s="97"/>
      <c r="G389" s="96"/>
      <c r="H389" s="97"/>
      <c r="I389" s="96"/>
      <c r="J389" s="97"/>
      <c r="K389" s="96"/>
      <c r="L389" s="97"/>
      <c r="M389" s="96"/>
      <c r="N389" s="97"/>
      <c r="O389" s="96"/>
      <c r="P389" s="97"/>
      <c r="Q389" s="96"/>
      <c r="R389" s="97"/>
      <c r="S389" s="96"/>
      <c r="T389" s="97"/>
      <c r="U389" s="96"/>
      <c r="V389" s="97"/>
      <c r="W389" s="96"/>
      <c r="X389" s="97"/>
      <c r="Y389" s="96"/>
      <c r="Z389" s="97"/>
      <c r="AA389" s="96"/>
      <c r="AB389" s="98"/>
      <c r="AC389" s="1"/>
      <c r="AD389" s="1"/>
      <c r="AE389" s="1"/>
      <c r="AF389" s="1"/>
    </row>
    <row r="390" customFormat="false" ht="18.75" hidden="false" customHeight="true" outlineLevel="0" collapsed="false">
      <c r="A390" s="1"/>
      <c r="B390" s="100"/>
      <c r="C390" s="100"/>
      <c r="D390" s="97"/>
      <c r="E390" s="96"/>
      <c r="F390" s="97"/>
      <c r="G390" s="96"/>
      <c r="H390" s="97"/>
      <c r="I390" s="96"/>
      <c r="J390" s="97"/>
      <c r="K390" s="96"/>
      <c r="L390" s="97"/>
      <c r="M390" s="96"/>
      <c r="N390" s="97"/>
      <c r="O390" s="96"/>
      <c r="P390" s="97"/>
      <c r="Q390" s="96"/>
      <c r="R390" s="97"/>
      <c r="S390" s="96"/>
      <c r="T390" s="97"/>
      <c r="U390" s="96"/>
      <c r="V390" s="97"/>
      <c r="W390" s="96"/>
      <c r="X390" s="97"/>
      <c r="Y390" s="96"/>
      <c r="Z390" s="97"/>
      <c r="AA390" s="96"/>
      <c r="AB390" s="98"/>
      <c r="AC390" s="1"/>
      <c r="AD390" s="1"/>
      <c r="AE390" s="1"/>
      <c r="AF390" s="1"/>
    </row>
    <row r="391" customFormat="false" ht="18.75" hidden="false" customHeight="true" outlineLevel="0" collapsed="false">
      <c r="A391" s="1"/>
      <c r="B391" s="100" t="n">
        <v>45870</v>
      </c>
      <c r="C391" s="96" t="n">
        <v>2</v>
      </c>
      <c r="D391" s="97"/>
      <c r="E391" s="96"/>
      <c r="F391" s="97"/>
      <c r="G391" s="96"/>
      <c r="H391" s="97"/>
      <c r="I391" s="96"/>
      <c r="J391" s="97"/>
      <c r="K391" s="96"/>
      <c r="L391" s="97"/>
      <c r="M391" s="96"/>
      <c r="N391" s="97"/>
      <c r="O391" s="96"/>
      <c r="P391" s="97"/>
      <c r="Q391" s="96"/>
      <c r="R391" s="97"/>
      <c r="S391" s="96"/>
      <c r="T391" s="97"/>
      <c r="U391" s="96"/>
      <c r="V391" s="97"/>
      <c r="W391" s="96"/>
      <c r="X391" s="97"/>
      <c r="Y391" s="96"/>
      <c r="Z391" s="97"/>
      <c r="AA391" s="96"/>
      <c r="AB391" s="98"/>
      <c r="AC391" s="1"/>
      <c r="AD391" s="1"/>
      <c r="AE391" s="1"/>
      <c r="AF391" s="1"/>
    </row>
    <row r="392" customFormat="false" ht="18.75" hidden="false" customHeight="true" outlineLevel="0" collapsed="false">
      <c r="A392" s="1"/>
      <c r="B392" s="100"/>
      <c r="C392" s="100"/>
      <c r="D392" s="97"/>
      <c r="E392" s="96"/>
      <c r="F392" s="97"/>
      <c r="G392" s="96"/>
      <c r="H392" s="97"/>
      <c r="I392" s="96"/>
      <c r="J392" s="97"/>
      <c r="K392" s="96"/>
      <c r="L392" s="97"/>
      <c r="M392" s="96"/>
      <c r="N392" s="97"/>
      <c r="O392" s="96"/>
      <c r="P392" s="97"/>
      <c r="Q392" s="96"/>
      <c r="R392" s="97"/>
      <c r="S392" s="96"/>
      <c r="T392" s="97"/>
      <c r="U392" s="96"/>
      <c r="V392" s="97"/>
      <c r="W392" s="96"/>
      <c r="X392" s="97"/>
      <c r="Y392" s="96"/>
      <c r="Z392" s="97"/>
      <c r="AA392" s="96"/>
      <c r="AB392" s="98"/>
      <c r="AC392" s="1"/>
      <c r="AD392" s="1"/>
      <c r="AE392" s="1"/>
      <c r="AF392" s="1"/>
    </row>
    <row r="393" customFormat="false" ht="18.75" hidden="false" customHeight="true" outlineLevel="0" collapsed="false">
      <c r="A393" s="1"/>
      <c r="B393" s="100"/>
      <c r="C393" s="100"/>
      <c r="D393" s="97"/>
      <c r="E393" s="96"/>
      <c r="F393" s="97"/>
      <c r="G393" s="96"/>
      <c r="H393" s="97"/>
      <c r="I393" s="96"/>
      <c r="J393" s="97"/>
      <c r="K393" s="96"/>
      <c r="L393" s="97"/>
      <c r="M393" s="96"/>
      <c r="N393" s="97"/>
      <c r="O393" s="96"/>
      <c r="P393" s="97"/>
      <c r="Q393" s="96"/>
      <c r="R393" s="97"/>
      <c r="S393" s="96"/>
      <c r="T393" s="97"/>
      <c r="U393" s="96"/>
      <c r="V393" s="97"/>
      <c r="W393" s="96"/>
      <c r="X393" s="97"/>
      <c r="Y393" s="96"/>
      <c r="Z393" s="97"/>
      <c r="AA393" s="96"/>
      <c r="AB393" s="98"/>
      <c r="AC393" s="1"/>
      <c r="AD393" s="1"/>
      <c r="AE393" s="1"/>
      <c r="AF393" s="1"/>
    </row>
    <row r="394" customFormat="false" ht="18.75" hidden="false" customHeight="true" outlineLevel="0" collapsed="false">
      <c r="A394" s="1"/>
      <c r="B394" s="100" t="n">
        <v>45870</v>
      </c>
      <c r="C394" s="96" t="n">
        <v>3</v>
      </c>
      <c r="D394" s="97"/>
      <c r="E394" s="96"/>
      <c r="F394" s="97"/>
      <c r="G394" s="96"/>
      <c r="H394" s="97"/>
      <c r="I394" s="96"/>
      <c r="J394" s="97"/>
      <c r="K394" s="96"/>
      <c r="L394" s="97"/>
      <c r="M394" s="96"/>
      <c r="N394" s="97"/>
      <c r="O394" s="96"/>
      <c r="P394" s="97"/>
      <c r="Q394" s="96"/>
      <c r="R394" s="97"/>
      <c r="S394" s="96"/>
      <c r="T394" s="97"/>
      <c r="U394" s="96"/>
      <c r="V394" s="97"/>
      <c r="W394" s="96"/>
      <c r="X394" s="97"/>
      <c r="Y394" s="96"/>
      <c r="Z394" s="97"/>
      <c r="AA394" s="96"/>
      <c r="AB394" s="98"/>
      <c r="AC394" s="1"/>
      <c r="AD394" s="1"/>
      <c r="AE394" s="1"/>
      <c r="AF394" s="1"/>
    </row>
    <row r="395" customFormat="false" ht="18.75" hidden="false" customHeight="true" outlineLevel="0" collapsed="false">
      <c r="A395" s="1"/>
      <c r="B395" s="100"/>
      <c r="C395" s="100"/>
      <c r="D395" s="97"/>
      <c r="E395" s="96"/>
      <c r="F395" s="97"/>
      <c r="G395" s="96"/>
      <c r="H395" s="97"/>
      <c r="I395" s="96"/>
      <c r="J395" s="97"/>
      <c r="K395" s="96"/>
      <c r="L395" s="97"/>
      <c r="M395" s="96"/>
      <c r="N395" s="97"/>
      <c r="O395" s="96"/>
      <c r="P395" s="97"/>
      <c r="Q395" s="96"/>
      <c r="R395" s="97"/>
      <c r="S395" s="96"/>
      <c r="T395" s="97"/>
      <c r="U395" s="96"/>
      <c r="V395" s="97"/>
      <c r="W395" s="96"/>
      <c r="X395" s="97"/>
      <c r="Y395" s="96"/>
      <c r="Z395" s="97"/>
      <c r="AA395" s="96"/>
      <c r="AB395" s="98"/>
      <c r="AC395" s="1"/>
      <c r="AD395" s="1"/>
      <c r="AE395" s="1"/>
      <c r="AF395" s="1"/>
    </row>
    <row r="396" customFormat="false" ht="18.75" hidden="false" customHeight="true" outlineLevel="0" collapsed="false">
      <c r="A396" s="1"/>
      <c r="B396" s="100"/>
      <c r="C396" s="100"/>
      <c r="D396" s="97"/>
      <c r="E396" s="96"/>
      <c r="F396" s="97"/>
      <c r="G396" s="96"/>
      <c r="H396" s="97"/>
      <c r="I396" s="96"/>
      <c r="J396" s="97"/>
      <c r="K396" s="96"/>
      <c r="L396" s="97"/>
      <c r="M396" s="96"/>
      <c r="N396" s="97"/>
      <c r="O396" s="96"/>
      <c r="P396" s="97"/>
      <c r="Q396" s="96"/>
      <c r="R396" s="97"/>
      <c r="S396" s="96"/>
      <c r="T396" s="97"/>
      <c r="U396" s="96"/>
      <c r="V396" s="97"/>
      <c r="W396" s="96"/>
      <c r="X396" s="97"/>
      <c r="Y396" s="96"/>
      <c r="Z396" s="97"/>
      <c r="AA396" s="96"/>
      <c r="AB396" s="98"/>
      <c r="AC396" s="1"/>
      <c r="AD396" s="1"/>
      <c r="AE396" s="1"/>
      <c r="AF396" s="1"/>
    </row>
    <row r="397" customFormat="false" ht="18.75" hidden="false" customHeight="true" outlineLevel="0" collapsed="false">
      <c r="A397" s="1"/>
      <c r="B397" s="100" t="n">
        <v>45870</v>
      </c>
      <c r="C397" s="101" t="n">
        <v>4</v>
      </c>
      <c r="D397" s="97"/>
      <c r="E397" s="96"/>
      <c r="F397" s="97"/>
      <c r="G397" s="96"/>
      <c r="H397" s="97"/>
      <c r="I397" s="96"/>
      <c r="J397" s="97"/>
      <c r="K397" s="96"/>
      <c r="L397" s="97"/>
      <c r="M397" s="96"/>
      <c r="N397" s="97"/>
      <c r="O397" s="96"/>
      <c r="P397" s="97"/>
      <c r="Q397" s="96"/>
      <c r="R397" s="97"/>
      <c r="S397" s="96"/>
      <c r="T397" s="97"/>
      <c r="U397" s="96"/>
      <c r="V397" s="97"/>
      <c r="W397" s="96"/>
      <c r="X397" s="97"/>
      <c r="Y397" s="96"/>
      <c r="Z397" s="97"/>
      <c r="AA397" s="96"/>
      <c r="AB397" s="98"/>
      <c r="AC397" s="1"/>
      <c r="AD397" s="1"/>
      <c r="AE397" s="1"/>
      <c r="AF397" s="1"/>
    </row>
    <row r="398" customFormat="false" ht="18.75" hidden="false" customHeight="true" outlineLevel="0" collapsed="false">
      <c r="A398" s="1"/>
      <c r="B398" s="100"/>
      <c r="C398" s="100"/>
      <c r="D398" s="97"/>
      <c r="E398" s="96"/>
      <c r="F398" s="97"/>
      <c r="G398" s="96"/>
      <c r="H398" s="97"/>
      <c r="I398" s="96"/>
      <c r="J398" s="97"/>
      <c r="K398" s="96"/>
      <c r="L398" s="97"/>
      <c r="M398" s="96"/>
      <c r="N398" s="97"/>
      <c r="O398" s="96"/>
      <c r="P398" s="97"/>
      <c r="Q398" s="96"/>
      <c r="R398" s="97"/>
      <c r="S398" s="96"/>
      <c r="T398" s="97"/>
      <c r="U398" s="96"/>
      <c r="V398" s="97"/>
      <c r="W398" s="96"/>
      <c r="X398" s="97"/>
      <c r="Y398" s="96"/>
      <c r="Z398" s="97"/>
      <c r="AA398" s="96"/>
      <c r="AB398" s="98"/>
      <c r="AC398" s="1"/>
      <c r="AD398" s="1"/>
      <c r="AE398" s="1"/>
      <c r="AF398" s="1"/>
    </row>
    <row r="399" customFormat="false" ht="18.75" hidden="false" customHeight="true" outlineLevel="0" collapsed="false">
      <c r="A399" s="1"/>
      <c r="B399" s="100"/>
      <c r="C399" s="100"/>
      <c r="D399" s="97"/>
      <c r="E399" s="96"/>
      <c r="F399" s="97"/>
      <c r="G399" s="96"/>
      <c r="H399" s="97"/>
      <c r="I399" s="96"/>
      <c r="J399" s="97"/>
      <c r="K399" s="96"/>
      <c r="L399" s="97"/>
      <c r="M399" s="96"/>
      <c r="N399" s="97"/>
      <c r="O399" s="96"/>
      <c r="P399" s="97"/>
      <c r="Q399" s="96"/>
      <c r="R399" s="97"/>
      <c r="S399" s="96"/>
      <c r="T399" s="97"/>
      <c r="U399" s="96"/>
      <c r="V399" s="97"/>
      <c r="W399" s="96"/>
      <c r="X399" s="97"/>
      <c r="Y399" s="96"/>
      <c r="Z399" s="97"/>
      <c r="AA399" s="96"/>
      <c r="AB399" s="98"/>
      <c r="AC399" s="1"/>
      <c r="AD399" s="1"/>
      <c r="AE399" s="1"/>
      <c r="AF399" s="1"/>
    </row>
    <row r="400" customFormat="false" ht="18.75" hidden="false" customHeight="true" outlineLevel="0" collapsed="false">
      <c r="A400" s="1"/>
      <c r="B400" s="100" t="n">
        <v>45870</v>
      </c>
      <c r="C400" s="96" t="n">
        <v>5</v>
      </c>
      <c r="D400" s="97"/>
      <c r="E400" s="96"/>
      <c r="F400" s="97"/>
      <c r="G400" s="96"/>
      <c r="H400" s="97"/>
      <c r="I400" s="96"/>
      <c r="J400" s="97"/>
      <c r="K400" s="96"/>
      <c r="L400" s="97"/>
      <c r="M400" s="96"/>
      <c r="N400" s="97"/>
      <c r="O400" s="96"/>
      <c r="P400" s="97"/>
      <c r="Q400" s="96"/>
      <c r="R400" s="97"/>
      <c r="S400" s="96"/>
      <c r="T400" s="97"/>
      <c r="U400" s="96"/>
      <c r="V400" s="97"/>
      <c r="W400" s="96"/>
      <c r="X400" s="97"/>
      <c r="Y400" s="96"/>
      <c r="Z400" s="97"/>
      <c r="AA400" s="96"/>
      <c r="AB400" s="98"/>
      <c r="AC400" s="1"/>
      <c r="AD400" s="1"/>
      <c r="AE400" s="1"/>
      <c r="AF400" s="1"/>
    </row>
    <row r="401" customFormat="false" ht="18.75" hidden="false" customHeight="true" outlineLevel="0" collapsed="false">
      <c r="A401" s="1"/>
      <c r="B401" s="100"/>
      <c r="C401" s="100"/>
      <c r="D401" s="97"/>
      <c r="E401" s="96"/>
      <c r="F401" s="97"/>
      <c r="G401" s="96"/>
      <c r="H401" s="97"/>
      <c r="I401" s="96"/>
      <c r="J401" s="97"/>
      <c r="K401" s="96"/>
      <c r="L401" s="97"/>
      <c r="M401" s="96"/>
      <c r="N401" s="97"/>
      <c r="O401" s="96"/>
      <c r="P401" s="97"/>
      <c r="Q401" s="96"/>
      <c r="R401" s="97"/>
      <c r="S401" s="96"/>
      <c r="T401" s="97"/>
      <c r="U401" s="96"/>
      <c r="V401" s="97"/>
      <c r="W401" s="96"/>
      <c r="X401" s="97"/>
      <c r="Y401" s="96"/>
      <c r="Z401" s="97"/>
      <c r="AA401" s="96"/>
      <c r="AB401" s="98"/>
      <c r="AC401" s="1"/>
      <c r="AD401" s="1"/>
      <c r="AE401" s="1"/>
      <c r="AF401" s="1"/>
    </row>
    <row r="402" customFormat="false" ht="18.75" hidden="false" customHeight="true" outlineLevel="0" collapsed="false">
      <c r="A402" s="1"/>
      <c r="B402" s="100"/>
      <c r="C402" s="100"/>
      <c r="D402" s="97"/>
      <c r="E402" s="96"/>
      <c r="F402" s="97"/>
      <c r="G402" s="96"/>
      <c r="H402" s="97"/>
      <c r="I402" s="96"/>
      <c r="J402" s="97"/>
      <c r="K402" s="96"/>
      <c r="L402" s="97"/>
      <c r="M402" s="96"/>
      <c r="N402" s="97"/>
      <c r="O402" s="96"/>
      <c r="P402" s="97"/>
      <c r="Q402" s="96"/>
      <c r="R402" s="97"/>
      <c r="S402" s="96"/>
      <c r="T402" s="97"/>
      <c r="U402" s="96"/>
      <c r="V402" s="97"/>
      <c r="W402" s="96"/>
      <c r="X402" s="97"/>
      <c r="Y402" s="96"/>
      <c r="Z402" s="97"/>
      <c r="AA402" s="96"/>
      <c r="AB402" s="98"/>
      <c r="AC402" s="1"/>
      <c r="AD402" s="1"/>
      <c r="AE402" s="1"/>
      <c r="AF402" s="1"/>
    </row>
    <row r="403" customFormat="false" ht="18.75" hidden="false" customHeight="true" outlineLevel="0" collapsed="false">
      <c r="A403" s="1"/>
      <c r="B403" s="116" t="s">
        <v>78</v>
      </c>
      <c r="C403" s="103"/>
      <c r="D403" s="105" t="n">
        <f aca="false">SUM(D388:D402)</f>
        <v>0</v>
      </c>
      <c r="E403" s="104"/>
      <c r="F403" s="105" t="n">
        <f aca="false">SUM(F388:F402)</f>
        <v>0</v>
      </c>
      <c r="G403" s="104"/>
      <c r="H403" s="105" t="n">
        <f aca="false">SUM(H388:H402)</f>
        <v>0</v>
      </c>
      <c r="I403" s="104"/>
      <c r="J403" s="105" t="n">
        <f aca="false">SUM(J388:J402)</f>
        <v>0</v>
      </c>
      <c r="K403" s="104"/>
      <c r="L403" s="105" t="n">
        <f aca="false">SUM(L388:L402)</f>
        <v>0</v>
      </c>
      <c r="M403" s="104"/>
      <c r="N403" s="105" t="n">
        <f aca="false">SUM(N388:N402)</f>
        <v>0</v>
      </c>
      <c r="O403" s="104"/>
      <c r="P403" s="105" t="n">
        <f aca="false">SUM(P388:P402)</f>
        <v>0</v>
      </c>
      <c r="Q403" s="104"/>
      <c r="R403" s="105" t="n">
        <f aca="false">SUM(R388:R402)</f>
        <v>0</v>
      </c>
      <c r="S403" s="104"/>
      <c r="T403" s="105" t="n">
        <f aca="false">SUM(T388:T402)</f>
        <v>0</v>
      </c>
      <c r="U403" s="104"/>
      <c r="V403" s="105" t="n">
        <f aca="false">SUM(V388:V402)</f>
        <v>0</v>
      </c>
      <c r="W403" s="104"/>
      <c r="X403" s="105" t="n">
        <f aca="false">SUM(X388:X402)</f>
        <v>0</v>
      </c>
      <c r="Y403" s="104"/>
      <c r="Z403" s="105" t="n">
        <f aca="false">SUM(Z388:Z402)</f>
        <v>0</v>
      </c>
      <c r="AA403" s="96"/>
      <c r="AB403" s="106" t="n">
        <f aca="false">SUM(D388:D402)+SUM(F388:F402)+SUM(H388:H402)+SUM(J388:J402)+SUM(L388:L402)+SUM(N388:N402)+SUM(P388:P402)+SUM(R388:R402)+SUM(T388:T402)+SUM(V388:V402)+SUM(X388:X402)+SUM(Z388:Z402)</f>
        <v>0</v>
      </c>
      <c r="AC403" s="1"/>
      <c r="AD403" s="1"/>
      <c r="AE403" s="1"/>
      <c r="AF403" s="1"/>
    </row>
    <row r="404" customFormat="false" ht="18.75" hidden="false" customHeight="true" outlineLevel="0" collapsed="false">
      <c r="A404" s="1"/>
      <c r="B404" s="107" t="s">
        <v>79</v>
      </c>
      <c r="C404" s="107"/>
      <c r="D404" s="108" t="n">
        <f aca="false">SUMPRODUCT(D388:D402,E388:E402)+SUMPRODUCT(F388:F402,G388:G402)</f>
        <v>0</v>
      </c>
      <c r="E404" s="109"/>
      <c r="F404" s="108"/>
      <c r="G404" s="109"/>
      <c r="H404" s="108" t="n">
        <f aca="false">SUMPRODUCT(H388:H402,I388:I402)+SUMPRODUCT(J388:J402,K388:K402)</f>
        <v>0</v>
      </c>
      <c r="I404" s="109"/>
      <c r="J404" s="108"/>
      <c r="K404" s="109"/>
      <c r="L404" s="108" t="n">
        <f aca="false">SUMPRODUCT(L388:L402,M388:M402)+SUMPRODUCT(N388:N402,O388:O402)</f>
        <v>0</v>
      </c>
      <c r="M404" s="109"/>
      <c r="N404" s="108"/>
      <c r="O404" s="109"/>
      <c r="P404" s="108" t="n">
        <f aca="false">SUMPRODUCT(P388:P402,Q388:Q402)+SUMPRODUCT(R388:R402,S388:S402)</f>
        <v>0</v>
      </c>
      <c r="Q404" s="109"/>
      <c r="R404" s="108"/>
      <c r="S404" s="109"/>
      <c r="T404" s="108" t="n">
        <f aca="false">SUMPRODUCT(T388:T402,U388:U402)+SUMPRODUCT(V388:V402,W388:W402)</f>
        <v>0</v>
      </c>
      <c r="U404" s="109"/>
      <c r="V404" s="108"/>
      <c r="W404" s="109"/>
      <c r="X404" s="108" t="n">
        <f aca="false">SUMPRODUCT(X388:X402,Y388:Y402)+SUMPRODUCT(Z388:Z402,AA388:AA402)</f>
        <v>0</v>
      </c>
      <c r="Y404" s="109"/>
      <c r="Z404" s="108"/>
      <c r="AA404" s="110"/>
      <c r="AB404" s="108" t="n">
        <f aca="false">SUM(D404:Z404)</f>
        <v>0</v>
      </c>
      <c r="AC404" s="1"/>
      <c r="AD404" s="1"/>
      <c r="AE404" s="1"/>
      <c r="AF404" s="1"/>
    </row>
    <row r="405" customFormat="false" ht="18.75" hidden="false" customHeight="true" outlineLevel="0" collapsed="false">
      <c r="A405" s="1"/>
      <c r="B405" s="117"/>
      <c r="C405" s="117"/>
      <c r="D405" s="118"/>
      <c r="E405" s="119"/>
      <c r="F405" s="118"/>
      <c r="G405" s="119"/>
      <c r="H405" s="118"/>
      <c r="I405" s="119"/>
      <c r="J405" s="118"/>
      <c r="K405" s="119"/>
      <c r="L405" s="118"/>
      <c r="M405" s="119"/>
      <c r="N405" s="118"/>
      <c r="O405" s="119"/>
      <c r="P405" s="118"/>
      <c r="Q405" s="119"/>
      <c r="R405" s="118"/>
      <c r="S405" s="119"/>
      <c r="T405" s="118"/>
      <c r="U405" s="119"/>
      <c r="V405" s="118"/>
      <c r="W405" s="119"/>
      <c r="X405" s="118"/>
      <c r="Y405" s="119"/>
      <c r="Z405" s="118"/>
      <c r="AA405" s="119"/>
      <c r="AB405" s="118"/>
      <c r="AC405" s="1"/>
      <c r="AD405" s="1"/>
      <c r="AE405" s="1"/>
      <c r="AF405" s="1"/>
    </row>
    <row r="406" customFormat="false" ht="18.75" hidden="false" customHeight="true" outlineLevel="0" collapsed="false">
      <c r="A406" s="1"/>
      <c r="B406" s="92" t="s">
        <v>29</v>
      </c>
      <c r="C406" s="92" t="s">
        <v>71</v>
      </c>
      <c r="D406" s="93" t="s">
        <v>72</v>
      </c>
      <c r="E406" s="94" t="s">
        <v>73</v>
      </c>
      <c r="F406" s="93" t="s">
        <v>74</v>
      </c>
      <c r="G406" s="94" t="s">
        <v>73</v>
      </c>
      <c r="H406" s="93" t="s">
        <v>75</v>
      </c>
      <c r="I406" s="94" t="s">
        <v>73</v>
      </c>
      <c r="J406" s="93" t="s">
        <v>74</v>
      </c>
      <c r="K406" s="94" t="s">
        <v>73</v>
      </c>
      <c r="L406" s="93" t="s">
        <v>75</v>
      </c>
      <c r="M406" s="94" t="s">
        <v>73</v>
      </c>
      <c r="N406" s="93" t="s">
        <v>74</v>
      </c>
      <c r="O406" s="94" t="s">
        <v>73</v>
      </c>
      <c r="P406" s="93" t="s">
        <v>75</v>
      </c>
      <c r="Q406" s="94" t="s">
        <v>73</v>
      </c>
      <c r="R406" s="93" t="s">
        <v>74</v>
      </c>
      <c r="S406" s="94" t="s">
        <v>73</v>
      </c>
      <c r="T406" s="93" t="s">
        <v>75</v>
      </c>
      <c r="U406" s="94" t="s">
        <v>73</v>
      </c>
      <c r="V406" s="93" t="s">
        <v>74</v>
      </c>
      <c r="W406" s="94" t="s">
        <v>73</v>
      </c>
      <c r="X406" s="93" t="s">
        <v>75</v>
      </c>
      <c r="Y406" s="94" t="s">
        <v>73</v>
      </c>
      <c r="Z406" s="93" t="s">
        <v>74</v>
      </c>
      <c r="AA406" s="94" t="s">
        <v>73</v>
      </c>
      <c r="AB406" s="93" t="s">
        <v>76</v>
      </c>
      <c r="AC406" s="1"/>
      <c r="AD406" s="1"/>
      <c r="AE406" s="1"/>
      <c r="AF406" s="1"/>
    </row>
    <row r="407" customFormat="false" ht="29.25" hidden="false" customHeight="true" outlineLevel="0" collapsed="false">
      <c r="A407" s="1"/>
      <c r="B407" s="92"/>
      <c r="C407" s="92"/>
      <c r="D407" s="93"/>
      <c r="E407" s="94"/>
      <c r="F407" s="93"/>
      <c r="G407" s="94"/>
      <c r="H407" s="93"/>
      <c r="I407" s="94"/>
      <c r="J407" s="93"/>
      <c r="K407" s="94"/>
      <c r="L407" s="93"/>
      <c r="M407" s="94"/>
      <c r="N407" s="93"/>
      <c r="O407" s="94"/>
      <c r="P407" s="93"/>
      <c r="Q407" s="94"/>
      <c r="R407" s="93"/>
      <c r="S407" s="94"/>
      <c r="T407" s="93"/>
      <c r="U407" s="94"/>
      <c r="V407" s="93"/>
      <c r="W407" s="94"/>
      <c r="X407" s="93"/>
      <c r="Y407" s="94"/>
      <c r="Z407" s="93"/>
      <c r="AA407" s="94"/>
      <c r="AB407" s="93"/>
      <c r="AC407" s="1"/>
      <c r="AD407" s="1"/>
      <c r="AE407" s="1"/>
      <c r="AF407" s="1"/>
    </row>
    <row r="408" customFormat="false" ht="18.75" hidden="false" customHeight="true" outlineLevel="0" collapsed="false">
      <c r="A408" s="1"/>
      <c r="B408" s="100" t="n">
        <v>45901</v>
      </c>
      <c r="C408" s="96" t="n">
        <v>1</v>
      </c>
      <c r="D408" s="97"/>
      <c r="E408" s="96"/>
      <c r="F408" s="97"/>
      <c r="G408" s="96"/>
      <c r="H408" s="97"/>
      <c r="I408" s="96"/>
      <c r="J408" s="97"/>
      <c r="K408" s="96"/>
      <c r="L408" s="97"/>
      <c r="M408" s="96"/>
      <c r="N408" s="97"/>
      <c r="O408" s="96"/>
      <c r="P408" s="97"/>
      <c r="Q408" s="96"/>
      <c r="R408" s="97"/>
      <c r="S408" s="96"/>
      <c r="T408" s="97"/>
      <c r="U408" s="96"/>
      <c r="V408" s="97"/>
      <c r="W408" s="96"/>
      <c r="X408" s="97"/>
      <c r="Y408" s="96"/>
      <c r="Z408" s="97"/>
      <c r="AA408" s="96"/>
      <c r="AB408" s="98"/>
      <c r="AC408" s="1"/>
      <c r="AD408" s="1"/>
      <c r="AE408" s="1"/>
      <c r="AF408" s="1"/>
    </row>
    <row r="409" customFormat="false" ht="18.75" hidden="false" customHeight="true" outlineLevel="0" collapsed="false">
      <c r="A409" s="1"/>
      <c r="B409" s="100"/>
      <c r="C409" s="100"/>
      <c r="D409" s="97"/>
      <c r="E409" s="96"/>
      <c r="F409" s="97"/>
      <c r="G409" s="96"/>
      <c r="H409" s="97"/>
      <c r="I409" s="96"/>
      <c r="J409" s="97"/>
      <c r="K409" s="96"/>
      <c r="L409" s="97"/>
      <c r="M409" s="96"/>
      <c r="N409" s="97"/>
      <c r="O409" s="96"/>
      <c r="P409" s="97"/>
      <c r="Q409" s="96"/>
      <c r="R409" s="97"/>
      <c r="S409" s="96"/>
      <c r="T409" s="97"/>
      <c r="U409" s="96"/>
      <c r="V409" s="97"/>
      <c r="W409" s="96"/>
      <c r="X409" s="97"/>
      <c r="Y409" s="96"/>
      <c r="Z409" s="97"/>
      <c r="AA409" s="96"/>
      <c r="AB409" s="98"/>
      <c r="AC409" s="1"/>
      <c r="AD409" s="1"/>
      <c r="AE409" s="1"/>
      <c r="AF409" s="1"/>
    </row>
    <row r="410" customFormat="false" ht="18.75" hidden="false" customHeight="true" outlineLevel="0" collapsed="false">
      <c r="A410" s="1"/>
      <c r="B410" s="100"/>
      <c r="C410" s="100"/>
      <c r="D410" s="97"/>
      <c r="E410" s="96"/>
      <c r="F410" s="97"/>
      <c r="G410" s="96"/>
      <c r="H410" s="97"/>
      <c r="I410" s="96"/>
      <c r="J410" s="97"/>
      <c r="K410" s="96"/>
      <c r="L410" s="97"/>
      <c r="M410" s="96"/>
      <c r="N410" s="97"/>
      <c r="O410" s="96"/>
      <c r="P410" s="97"/>
      <c r="Q410" s="96"/>
      <c r="R410" s="97"/>
      <c r="S410" s="96"/>
      <c r="T410" s="97"/>
      <c r="U410" s="96"/>
      <c r="V410" s="97"/>
      <c r="W410" s="96"/>
      <c r="X410" s="97"/>
      <c r="Y410" s="96"/>
      <c r="Z410" s="97"/>
      <c r="AA410" s="96"/>
      <c r="AB410" s="98"/>
      <c r="AC410" s="1"/>
      <c r="AD410" s="1"/>
      <c r="AE410" s="1"/>
      <c r="AF410" s="1"/>
    </row>
    <row r="411" customFormat="false" ht="18.75" hidden="false" customHeight="true" outlineLevel="0" collapsed="false">
      <c r="A411" s="1"/>
      <c r="B411" s="100" t="n">
        <v>45901</v>
      </c>
      <c r="C411" s="96" t="n">
        <v>2</v>
      </c>
      <c r="D411" s="97"/>
      <c r="E411" s="96"/>
      <c r="F411" s="97"/>
      <c r="G411" s="96"/>
      <c r="H411" s="97"/>
      <c r="I411" s="96"/>
      <c r="J411" s="97"/>
      <c r="K411" s="96"/>
      <c r="L411" s="97"/>
      <c r="M411" s="96"/>
      <c r="N411" s="97"/>
      <c r="O411" s="96"/>
      <c r="P411" s="97"/>
      <c r="Q411" s="96"/>
      <c r="R411" s="97"/>
      <c r="S411" s="96"/>
      <c r="T411" s="97"/>
      <c r="U411" s="96"/>
      <c r="V411" s="97"/>
      <c r="W411" s="96"/>
      <c r="X411" s="97"/>
      <c r="Y411" s="96"/>
      <c r="Z411" s="97"/>
      <c r="AA411" s="96"/>
      <c r="AB411" s="98"/>
      <c r="AC411" s="1"/>
      <c r="AD411" s="1"/>
      <c r="AE411" s="1"/>
      <c r="AF411" s="1"/>
    </row>
    <row r="412" customFormat="false" ht="18.75" hidden="false" customHeight="true" outlineLevel="0" collapsed="false">
      <c r="A412" s="1"/>
      <c r="B412" s="100"/>
      <c r="C412" s="100"/>
      <c r="D412" s="97"/>
      <c r="E412" s="96"/>
      <c r="F412" s="97"/>
      <c r="G412" s="96"/>
      <c r="H412" s="97"/>
      <c r="I412" s="96"/>
      <c r="J412" s="97"/>
      <c r="K412" s="96"/>
      <c r="L412" s="97"/>
      <c r="M412" s="96"/>
      <c r="N412" s="97"/>
      <c r="O412" s="96"/>
      <c r="P412" s="97"/>
      <c r="Q412" s="96"/>
      <c r="R412" s="97"/>
      <c r="S412" s="96"/>
      <c r="T412" s="97"/>
      <c r="U412" s="96"/>
      <c r="V412" s="97"/>
      <c r="W412" s="96"/>
      <c r="X412" s="97"/>
      <c r="Y412" s="96"/>
      <c r="Z412" s="97"/>
      <c r="AA412" s="96"/>
      <c r="AB412" s="98"/>
      <c r="AC412" s="1"/>
      <c r="AD412" s="1"/>
      <c r="AE412" s="1"/>
      <c r="AF412" s="1"/>
    </row>
    <row r="413" customFormat="false" ht="18.75" hidden="false" customHeight="true" outlineLevel="0" collapsed="false">
      <c r="A413" s="1"/>
      <c r="B413" s="100"/>
      <c r="C413" s="100"/>
      <c r="D413" s="97"/>
      <c r="E413" s="96"/>
      <c r="F413" s="97"/>
      <c r="G413" s="96"/>
      <c r="H413" s="97"/>
      <c r="I413" s="96"/>
      <c r="J413" s="97"/>
      <c r="K413" s="96"/>
      <c r="L413" s="97"/>
      <c r="M413" s="96"/>
      <c r="N413" s="97"/>
      <c r="O413" s="96"/>
      <c r="P413" s="97"/>
      <c r="Q413" s="96"/>
      <c r="R413" s="97"/>
      <c r="S413" s="96"/>
      <c r="T413" s="97"/>
      <c r="U413" s="96"/>
      <c r="V413" s="97"/>
      <c r="W413" s="96"/>
      <c r="X413" s="97"/>
      <c r="Y413" s="96"/>
      <c r="Z413" s="97"/>
      <c r="AA413" s="96"/>
      <c r="AB413" s="98"/>
      <c r="AC413" s="1"/>
      <c r="AD413" s="1"/>
      <c r="AE413" s="1"/>
      <c r="AF413" s="1"/>
    </row>
    <row r="414" customFormat="false" ht="18.75" hidden="false" customHeight="true" outlineLevel="0" collapsed="false">
      <c r="A414" s="1"/>
      <c r="B414" s="100" t="n">
        <v>45901</v>
      </c>
      <c r="C414" s="96" t="n">
        <v>3</v>
      </c>
      <c r="D414" s="97"/>
      <c r="E414" s="96"/>
      <c r="F414" s="97"/>
      <c r="G414" s="96"/>
      <c r="H414" s="97"/>
      <c r="I414" s="96"/>
      <c r="J414" s="97"/>
      <c r="K414" s="96"/>
      <c r="L414" s="97"/>
      <c r="M414" s="96"/>
      <c r="N414" s="97"/>
      <c r="O414" s="96"/>
      <c r="P414" s="97"/>
      <c r="Q414" s="96"/>
      <c r="R414" s="97"/>
      <c r="S414" s="96"/>
      <c r="T414" s="97"/>
      <c r="U414" s="96"/>
      <c r="V414" s="97"/>
      <c r="W414" s="96"/>
      <c r="X414" s="97"/>
      <c r="Y414" s="96"/>
      <c r="Z414" s="97"/>
      <c r="AA414" s="96"/>
      <c r="AB414" s="98"/>
      <c r="AC414" s="1"/>
      <c r="AD414" s="1"/>
      <c r="AE414" s="1"/>
      <c r="AF414" s="1"/>
    </row>
    <row r="415" customFormat="false" ht="18.75" hidden="false" customHeight="true" outlineLevel="0" collapsed="false">
      <c r="A415" s="1"/>
      <c r="B415" s="100"/>
      <c r="C415" s="100"/>
      <c r="D415" s="97"/>
      <c r="E415" s="96"/>
      <c r="F415" s="97"/>
      <c r="G415" s="96"/>
      <c r="H415" s="97"/>
      <c r="I415" s="96"/>
      <c r="J415" s="97"/>
      <c r="K415" s="96"/>
      <c r="L415" s="97"/>
      <c r="M415" s="96"/>
      <c r="N415" s="97"/>
      <c r="O415" s="96"/>
      <c r="P415" s="97"/>
      <c r="Q415" s="96"/>
      <c r="R415" s="97"/>
      <c r="S415" s="96"/>
      <c r="T415" s="97"/>
      <c r="U415" s="96"/>
      <c r="V415" s="97"/>
      <c r="W415" s="96"/>
      <c r="X415" s="97"/>
      <c r="Y415" s="96"/>
      <c r="Z415" s="97"/>
      <c r="AA415" s="96"/>
      <c r="AB415" s="98"/>
      <c r="AC415" s="1"/>
      <c r="AD415" s="1"/>
      <c r="AE415" s="1"/>
      <c r="AF415" s="1"/>
    </row>
    <row r="416" customFormat="false" ht="18.75" hidden="false" customHeight="true" outlineLevel="0" collapsed="false">
      <c r="A416" s="1"/>
      <c r="B416" s="100"/>
      <c r="C416" s="100"/>
      <c r="D416" s="97"/>
      <c r="E416" s="96"/>
      <c r="F416" s="97"/>
      <c r="G416" s="96"/>
      <c r="H416" s="97"/>
      <c r="I416" s="96"/>
      <c r="J416" s="97"/>
      <c r="K416" s="96"/>
      <c r="L416" s="97"/>
      <c r="M416" s="96"/>
      <c r="N416" s="97"/>
      <c r="O416" s="96"/>
      <c r="P416" s="97"/>
      <c r="Q416" s="96"/>
      <c r="R416" s="97"/>
      <c r="S416" s="96"/>
      <c r="T416" s="97"/>
      <c r="U416" s="96"/>
      <c r="V416" s="97"/>
      <c r="W416" s="96"/>
      <c r="X416" s="97"/>
      <c r="Y416" s="96"/>
      <c r="Z416" s="97"/>
      <c r="AA416" s="96"/>
      <c r="AB416" s="98"/>
      <c r="AC416" s="1"/>
      <c r="AD416" s="1"/>
      <c r="AE416" s="1"/>
      <c r="AF416" s="1"/>
    </row>
    <row r="417" customFormat="false" ht="18.75" hidden="false" customHeight="true" outlineLevel="0" collapsed="false">
      <c r="A417" s="1"/>
      <c r="B417" s="100" t="n">
        <v>45901</v>
      </c>
      <c r="C417" s="101" t="n">
        <v>4</v>
      </c>
      <c r="D417" s="97"/>
      <c r="E417" s="96"/>
      <c r="F417" s="97"/>
      <c r="G417" s="96"/>
      <c r="H417" s="97"/>
      <c r="I417" s="96"/>
      <c r="J417" s="97"/>
      <c r="K417" s="96"/>
      <c r="L417" s="97"/>
      <c r="M417" s="96"/>
      <c r="N417" s="97"/>
      <c r="O417" s="96"/>
      <c r="P417" s="97"/>
      <c r="Q417" s="96"/>
      <c r="R417" s="97"/>
      <c r="S417" s="96"/>
      <c r="T417" s="97"/>
      <c r="U417" s="96"/>
      <c r="V417" s="97"/>
      <c r="W417" s="96"/>
      <c r="X417" s="97"/>
      <c r="Y417" s="96"/>
      <c r="Z417" s="97"/>
      <c r="AA417" s="96"/>
      <c r="AB417" s="98"/>
      <c r="AC417" s="1"/>
      <c r="AD417" s="1"/>
      <c r="AE417" s="1"/>
      <c r="AF417" s="1"/>
    </row>
    <row r="418" customFormat="false" ht="18.75" hidden="false" customHeight="true" outlineLevel="0" collapsed="false">
      <c r="A418" s="1"/>
      <c r="B418" s="100"/>
      <c r="C418" s="100"/>
      <c r="D418" s="97"/>
      <c r="E418" s="96"/>
      <c r="F418" s="97"/>
      <c r="G418" s="96"/>
      <c r="H418" s="97"/>
      <c r="I418" s="96"/>
      <c r="J418" s="97"/>
      <c r="K418" s="96"/>
      <c r="L418" s="97"/>
      <c r="M418" s="96"/>
      <c r="N418" s="97"/>
      <c r="O418" s="96"/>
      <c r="P418" s="97"/>
      <c r="Q418" s="96"/>
      <c r="R418" s="97"/>
      <c r="S418" s="96"/>
      <c r="T418" s="97"/>
      <c r="U418" s="96"/>
      <c r="V418" s="97"/>
      <c r="W418" s="96"/>
      <c r="X418" s="97"/>
      <c r="Y418" s="96"/>
      <c r="Z418" s="97"/>
      <c r="AA418" s="96"/>
      <c r="AB418" s="98"/>
      <c r="AC418" s="1"/>
      <c r="AD418" s="1"/>
      <c r="AE418" s="1"/>
      <c r="AF418" s="1"/>
    </row>
    <row r="419" customFormat="false" ht="18.75" hidden="false" customHeight="true" outlineLevel="0" collapsed="false">
      <c r="A419" s="1"/>
      <c r="B419" s="100"/>
      <c r="C419" s="100"/>
      <c r="D419" s="97"/>
      <c r="E419" s="96"/>
      <c r="F419" s="97"/>
      <c r="G419" s="96"/>
      <c r="H419" s="97"/>
      <c r="I419" s="96"/>
      <c r="J419" s="97"/>
      <c r="K419" s="96"/>
      <c r="L419" s="97"/>
      <c r="M419" s="96"/>
      <c r="N419" s="97"/>
      <c r="O419" s="96"/>
      <c r="P419" s="97"/>
      <c r="Q419" s="96"/>
      <c r="R419" s="97"/>
      <c r="S419" s="96"/>
      <c r="T419" s="97"/>
      <c r="U419" s="96"/>
      <c r="V419" s="97"/>
      <c r="W419" s="96"/>
      <c r="X419" s="97"/>
      <c r="Y419" s="96"/>
      <c r="Z419" s="97"/>
      <c r="AA419" s="96"/>
      <c r="AB419" s="98"/>
      <c r="AC419" s="1"/>
      <c r="AD419" s="1"/>
      <c r="AE419" s="1"/>
      <c r="AF419" s="1"/>
    </row>
    <row r="420" customFormat="false" ht="18.75" hidden="false" customHeight="true" outlineLevel="0" collapsed="false">
      <c r="A420" s="1"/>
      <c r="B420" s="100" t="n">
        <v>45901</v>
      </c>
      <c r="C420" s="96" t="n">
        <v>5</v>
      </c>
      <c r="D420" s="97"/>
      <c r="E420" s="96"/>
      <c r="F420" s="97"/>
      <c r="G420" s="96"/>
      <c r="H420" s="97"/>
      <c r="I420" s="96"/>
      <c r="J420" s="97"/>
      <c r="K420" s="96"/>
      <c r="L420" s="97"/>
      <c r="M420" s="96"/>
      <c r="N420" s="97"/>
      <c r="O420" s="96"/>
      <c r="P420" s="97"/>
      <c r="Q420" s="96"/>
      <c r="R420" s="97"/>
      <c r="S420" s="96"/>
      <c r="T420" s="97"/>
      <c r="U420" s="96"/>
      <c r="V420" s="97"/>
      <c r="W420" s="96"/>
      <c r="X420" s="97"/>
      <c r="Y420" s="96"/>
      <c r="Z420" s="97"/>
      <c r="AA420" s="96"/>
      <c r="AB420" s="98"/>
      <c r="AC420" s="1"/>
      <c r="AD420" s="1"/>
      <c r="AE420" s="1"/>
      <c r="AF420" s="1"/>
    </row>
    <row r="421" customFormat="false" ht="18.75" hidden="false" customHeight="true" outlineLevel="0" collapsed="false">
      <c r="A421" s="1"/>
      <c r="B421" s="100"/>
      <c r="C421" s="100"/>
      <c r="D421" s="97"/>
      <c r="E421" s="96"/>
      <c r="F421" s="97"/>
      <c r="G421" s="96"/>
      <c r="H421" s="97"/>
      <c r="I421" s="96"/>
      <c r="J421" s="97"/>
      <c r="K421" s="96"/>
      <c r="L421" s="97"/>
      <c r="M421" s="96"/>
      <c r="N421" s="97"/>
      <c r="O421" s="96"/>
      <c r="P421" s="97"/>
      <c r="Q421" s="96"/>
      <c r="R421" s="97"/>
      <c r="S421" s="96"/>
      <c r="T421" s="97"/>
      <c r="U421" s="96"/>
      <c r="V421" s="97"/>
      <c r="W421" s="96"/>
      <c r="X421" s="97"/>
      <c r="Y421" s="96"/>
      <c r="Z421" s="97"/>
      <c r="AA421" s="96"/>
      <c r="AB421" s="98"/>
      <c r="AC421" s="1"/>
      <c r="AD421" s="1"/>
      <c r="AE421" s="1"/>
      <c r="AF421" s="1"/>
    </row>
    <row r="422" customFormat="false" ht="18.75" hidden="false" customHeight="true" outlineLevel="0" collapsed="false">
      <c r="A422" s="1"/>
      <c r="B422" s="100"/>
      <c r="C422" s="100"/>
      <c r="D422" s="97"/>
      <c r="E422" s="96"/>
      <c r="F422" s="97"/>
      <c r="G422" s="96"/>
      <c r="H422" s="97"/>
      <c r="I422" s="96"/>
      <c r="J422" s="97"/>
      <c r="K422" s="96"/>
      <c r="L422" s="97"/>
      <c r="M422" s="96"/>
      <c r="N422" s="97"/>
      <c r="O422" s="96"/>
      <c r="P422" s="97"/>
      <c r="Q422" s="96"/>
      <c r="R422" s="97"/>
      <c r="S422" s="96"/>
      <c r="T422" s="97"/>
      <c r="U422" s="96"/>
      <c r="V422" s="97"/>
      <c r="W422" s="96"/>
      <c r="X422" s="97"/>
      <c r="Y422" s="96"/>
      <c r="Z422" s="97"/>
      <c r="AA422" s="96"/>
      <c r="AB422" s="98"/>
      <c r="AC422" s="1"/>
      <c r="AD422" s="1"/>
      <c r="AE422" s="1"/>
      <c r="AF422" s="1"/>
    </row>
    <row r="423" customFormat="false" ht="18.75" hidden="false" customHeight="true" outlineLevel="0" collapsed="false">
      <c r="A423" s="1"/>
      <c r="B423" s="116" t="s">
        <v>78</v>
      </c>
      <c r="C423" s="103"/>
      <c r="D423" s="105" t="n">
        <f aca="false">SUM(D408:D422)</f>
        <v>0</v>
      </c>
      <c r="E423" s="104"/>
      <c r="F423" s="105" t="n">
        <f aca="false">SUM(F408:F422)</f>
        <v>0</v>
      </c>
      <c r="G423" s="104"/>
      <c r="H423" s="105" t="n">
        <f aca="false">SUM(H408:H422)</f>
        <v>0</v>
      </c>
      <c r="I423" s="104"/>
      <c r="J423" s="105" t="n">
        <f aca="false">SUM(J408:J422)</f>
        <v>0</v>
      </c>
      <c r="K423" s="104"/>
      <c r="L423" s="105" t="n">
        <f aca="false">SUM(L408:L422)</f>
        <v>0</v>
      </c>
      <c r="M423" s="104"/>
      <c r="N423" s="105" t="n">
        <f aca="false">SUM(N408:N422)</f>
        <v>0</v>
      </c>
      <c r="O423" s="104"/>
      <c r="P423" s="105" t="n">
        <f aca="false">SUM(P408:P422)</f>
        <v>0</v>
      </c>
      <c r="Q423" s="104"/>
      <c r="R423" s="105" t="n">
        <f aca="false">SUM(R408:R422)</f>
        <v>0</v>
      </c>
      <c r="S423" s="104"/>
      <c r="T423" s="105" t="n">
        <f aca="false">SUM(T408:T422)</f>
        <v>0</v>
      </c>
      <c r="U423" s="104"/>
      <c r="V423" s="105" t="n">
        <f aca="false">SUM(V408:V422)</f>
        <v>0</v>
      </c>
      <c r="W423" s="104"/>
      <c r="X423" s="105" t="n">
        <f aca="false">SUM(X408:X422)</f>
        <v>0</v>
      </c>
      <c r="Y423" s="104"/>
      <c r="Z423" s="105" t="n">
        <f aca="false">SUM(Z408:Z422)</f>
        <v>0</v>
      </c>
      <c r="AA423" s="96"/>
      <c r="AB423" s="106" t="n">
        <f aca="false">SUM(D408:D422)+SUM(F408:F422)+SUM(H408:H422)+SUM(J408:J422)+SUM(L408:L422)+SUM(N408:N422)+SUM(P408:P422)+SUM(R408:R422)+SUM(T408:T422)+SUM(V408:V422)+SUM(X408:X422)+SUM(Z408:Z422)</f>
        <v>0</v>
      </c>
      <c r="AC423" s="1"/>
      <c r="AD423" s="1"/>
      <c r="AE423" s="1"/>
      <c r="AF423" s="1"/>
    </row>
    <row r="424" customFormat="false" ht="18.75" hidden="false" customHeight="true" outlineLevel="0" collapsed="false">
      <c r="A424" s="1"/>
      <c r="B424" s="107" t="s">
        <v>79</v>
      </c>
      <c r="C424" s="107"/>
      <c r="D424" s="108" t="n">
        <f aca="false">SUMPRODUCT(D408:D422,E408:E422)+SUMPRODUCT(F408:F422,G408:G422)</f>
        <v>0</v>
      </c>
      <c r="E424" s="109"/>
      <c r="F424" s="108"/>
      <c r="G424" s="109"/>
      <c r="H424" s="108" t="n">
        <f aca="false">SUMPRODUCT(H408:H422,I408:I422)+SUMPRODUCT(J408:J422,K408:K422)</f>
        <v>0</v>
      </c>
      <c r="I424" s="109"/>
      <c r="J424" s="108"/>
      <c r="K424" s="109"/>
      <c r="L424" s="108" t="n">
        <f aca="false">SUMPRODUCT(L408:L422,M408:M422)+SUMPRODUCT(N408:N422,O408:O422)</f>
        <v>0</v>
      </c>
      <c r="M424" s="109"/>
      <c r="N424" s="108"/>
      <c r="O424" s="109"/>
      <c r="P424" s="108" t="n">
        <f aca="false">SUMPRODUCT(P408:P422,Q408:Q422)+SUMPRODUCT(R408:R422,S408:S422)</f>
        <v>0</v>
      </c>
      <c r="Q424" s="109"/>
      <c r="R424" s="108"/>
      <c r="S424" s="109"/>
      <c r="T424" s="108" t="n">
        <f aca="false">SUMPRODUCT(T408:T422,U408:U422)+SUMPRODUCT(V408:V422,W408:W422)</f>
        <v>0</v>
      </c>
      <c r="U424" s="109"/>
      <c r="V424" s="108"/>
      <c r="W424" s="109"/>
      <c r="X424" s="108" t="n">
        <f aca="false">SUMPRODUCT(X408:X422,Y408:Y422)+SUMPRODUCT(Z408:Z422,AA408:AA422)</f>
        <v>0</v>
      </c>
      <c r="Y424" s="109"/>
      <c r="Z424" s="108"/>
      <c r="AA424" s="110"/>
      <c r="AB424" s="108" t="n">
        <f aca="false">SUM(D424:Z424)</f>
        <v>0</v>
      </c>
      <c r="AC424" s="1"/>
      <c r="AD424" s="1"/>
      <c r="AE424" s="1"/>
      <c r="AF424" s="1"/>
    </row>
    <row r="425" customFormat="false" ht="18.75" hidden="false" customHeight="true" outlineLevel="0" collapsed="false">
      <c r="A425" s="1"/>
      <c r="B425" s="117"/>
      <c r="C425" s="117"/>
      <c r="D425" s="118"/>
      <c r="E425" s="119"/>
      <c r="F425" s="118"/>
      <c r="G425" s="119"/>
      <c r="H425" s="118"/>
      <c r="I425" s="119"/>
      <c r="J425" s="118"/>
      <c r="K425" s="119"/>
      <c r="L425" s="118"/>
      <c r="M425" s="119"/>
      <c r="N425" s="118"/>
      <c r="O425" s="119"/>
      <c r="P425" s="118"/>
      <c r="Q425" s="119"/>
      <c r="R425" s="118"/>
      <c r="S425" s="119"/>
      <c r="T425" s="118"/>
      <c r="U425" s="119"/>
      <c r="V425" s="118"/>
      <c r="W425" s="119"/>
      <c r="X425" s="118"/>
      <c r="Y425" s="119"/>
      <c r="Z425" s="118"/>
      <c r="AA425" s="119"/>
      <c r="AB425" s="118"/>
      <c r="AC425" s="1"/>
      <c r="AD425" s="1"/>
      <c r="AE425" s="1"/>
      <c r="AF425" s="1"/>
    </row>
    <row r="426" customFormat="false" ht="18.75" hidden="false" customHeight="true" outlineLevel="0" collapsed="false">
      <c r="A426" s="1"/>
      <c r="B426" s="92" t="s">
        <v>29</v>
      </c>
      <c r="C426" s="92" t="s">
        <v>71</v>
      </c>
      <c r="D426" s="93" t="s">
        <v>72</v>
      </c>
      <c r="E426" s="94" t="s">
        <v>73</v>
      </c>
      <c r="F426" s="93" t="s">
        <v>74</v>
      </c>
      <c r="G426" s="94" t="s">
        <v>73</v>
      </c>
      <c r="H426" s="93" t="s">
        <v>75</v>
      </c>
      <c r="I426" s="94" t="s">
        <v>73</v>
      </c>
      <c r="J426" s="93" t="s">
        <v>74</v>
      </c>
      <c r="K426" s="94" t="s">
        <v>73</v>
      </c>
      <c r="L426" s="93" t="s">
        <v>75</v>
      </c>
      <c r="M426" s="94" t="s">
        <v>73</v>
      </c>
      <c r="N426" s="93" t="s">
        <v>74</v>
      </c>
      <c r="O426" s="94" t="s">
        <v>73</v>
      </c>
      <c r="P426" s="93" t="s">
        <v>75</v>
      </c>
      <c r="Q426" s="94" t="s">
        <v>73</v>
      </c>
      <c r="R426" s="93" t="s">
        <v>74</v>
      </c>
      <c r="S426" s="94" t="s">
        <v>73</v>
      </c>
      <c r="T426" s="93" t="s">
        <v>75</v>
      </c>
      <c r="U426" s="94" t="s">
        <v>73</v>
      </c>
      <c r="V426" s="93" t="s">
        <v>74</v>
      </c>
      <c r="W426" s="94" t="s">
        <v>73</v>
      </c>
      <c r="X426" s="93" t="s">
        <v>75</v>
      </c>
      <c r="Y426" s="94" t="s">
        <v>73</v>
      </c>
      <c r="Z426" s="93" t="s">
        <v>74</v>
      </c>
      <c r="AA426" s="94" t="s">
        <v>73</v>
      </c>
      <c r="AB426" s="93" t="s">
        <v>76</v>
      </c>
      <c r="AC426" s="1"/>
      <c r="AD426" s="1"/>
      <c r="AE426" s="1"/>
      <c r="AF426" s="1"/>
    </row>
    <row r="427" customFormat="false" ht="30" hidden="false" customHeight="true" outlineLevel="0" collapsed="false">
      <c r="A427" s="1"/>
      <c r="B427" s="92"/>
      <c r="C427" s="92"/>
      <c r="D427" s="93"/>
      <c r="E427" s="94"/>
      <c r="F427" s="93"/>
      <c r="G427" s="94"/>
      <c r="H427" s="93"/>
      <c r="I427" s="94"/>
      <c r="J427" s="93"/>
      <c r="K427" s="94"/>
      <c r="L427" s="93"/>
      <c r="M427" s="94"/>
      <c r="N427" s="93"/>
      <c r="O427" s="94"/>
      <c r="P427" s="93"/>
      <c r="Q427" s="94"/>
      <c r="R427" s="93"/>
      <c r="S427" s="94"/>
      <c r="T427" s="93"/>
      <c r="U427" s="94"/>
      <c r="V427" s="93"/>
      <c r="W427" s="94"/>
      <c r="X427" s="93"/>
      <c r="Y427" s="94"/>
      <c r="Z427" s="93"/>
      <c r="AA427" s="94"/>
      <c r="AB427" s="93"/>
      <c r="AC427" s="1"/>
      <c r="AD427" s="1"/>
      <c r="AE427" s="1"/>
      <c r="AF427" s="1"/>
    </row>
    <row r="428" customFormat="false" ht="18.75" hidden="false" customHeight="true" outlineLevel="0" collapsed="false">
      <c r="A428" s="1"/>
      <c r="B428" s="100" t="n">
        <v>45931</v>
      </c>
      <c r="C428" s="96" t="n">
        <v>1</v>
      </c>
      <c r="D428" s="97"/>
      <c r="E428" s="96"/>
      <c r="F428" s="97"/>
      <c r="G428" s="96"/>
      <c r="H428" s="97"/>
      <c r="I428" s="96"/>
      <c r="J428" s="97"/>
      <c r="K428" s="96"/>
      <c r="L428" s="97"/>
      <c r="M428" s="96"/>
      <c r="N428" s="97"/>
      <c r="O428" s="96"/>
      <c r="P428" s="97"/>
      <c r="Q428" s="96"/>
      <c r="R428" s="97"/>
      <c r="S428" s="96"/>
      <c r="T428" s="97"/>
      <c r="U428" s="96"/>
      <c r="V428" s="97"/>
      <c r="W428" s="96"/>
      <c r="X428" s="97"/>
      <c r="Y428" s="96"/>
      <c r="Z428" s="97"/>
      <c r="AA428" s="96"/>
      <c r="AB428" s="98"/>
      <c r="AC428" s="1"/>
      <c r="AD428" s="1"/>
      <c r="AE428" s="1"/>
      <c r="AF428" s="1"/>
    </row>
    <row r="429" customFormat="false" ht="18.75" hidden="false" customHeight="true" outlineLevel="0" collapsed="false">
      <c r="A429" s="1"/>
      <c r="B429" s="100"/>
      <c r="C429" s="100"/>
      <c r="D429" s="97"/>
      <c r="E429" s="96"/>
      <c r="F429" s="97"/>
      <c r="G429" s="96"/>
      <c r="H429" s="97"/>
      <c r="I429" s="96"/>
      <c r="J429" s="97"/>
      <c r="K429" s="96"/>
      <c r="L429" s="97"/>
      <c r="M429" s="96"/>
      <c r="N429" s="97"/>
      <c r="O429" s="96"/>
      <c r="P429" s="97"/>
      <c r="Q429" s="96"/>
      <c r="R429" s="97"/>
      <c r="S429" s="96"/>
      <c r="T429" s="97"/>
      <c r="U429" s="96"/>
      <c r="V429" s="97"/>
      <c r="W429" s="96"/>
      <c r="X429" s="97"/>
      <c r="Y429" s="96"/>
      <c r="Z429" s="97"/>
      <c r="AA429" s="96"/>
      <c r="AB429" s="98"/>
      <c r="AC429" s="1"/>
      <c r="AD429" s="1"/>
      <c r="AE429" s="1"/>
      <c r="AF429" s="1"/>
    </row>
    <row r="430" customFormat="false" ht="18.75" hidden="false" customHeight="true" outlineLevel="0" collapsed="false">
      <c r="A430" s="1"/>
      <c r="B430" s="100"/>
      <c r="C430" s="100"/>
      <c r="D430" s="97"/>
      <c r="E430" s="96"/>
      <c r="F430" s="97"/>
      <c r="G430" s="96"/>
      <c r="H430" s="97"/>
      <c r="I430" s="96"/>
      <c r="J430" s="97"/>
      <c r="K430" s="96"/>
      <c r="L430" s="97"/>
      <c r="M430" s="96"/>
      <c r="N430" s="97"/>
      <c r="O430" s="96"/>
      <c r="P430" s="97"/>
      <c r="Q430" s="96"/>
      <c r="R430" s="97"/>
      <c r="S430" s="96"/>
      <c r="T430" s="97"/>
      <c r="U430" s="96"/>
      <c r="V430" s="97"/>
      <c r="W430" s="96"/>
      <c r="X430" s="97"/>
      <c r="Y430" s="96"/>
      <c r="Z430" s="97"/>
      <c r="AA430" s="96"/>
      <c r="AB430" s="98"/>
      <c r="AC430" s="1"/>
      <c r="AD430" s="1"/>
      <c r="AE430" s="1"/>
      <c r="AF430" s="1"/>
    </row>
    <row r="431" customFormat="false" ht="18.75" hidden="false" customHeight="true" outlineLevel="0" collapsed="false">
      <c r="A431" s="1"/>
      <c r="B431" s="100" t="n">
        <v>45931</v>
      </c>
      <c r="C431" s="96" t="n">
        <v>2</v>
      </c>
      <c r="D431" s="97"/>
      <c r="E431" s="96"/>
      <c r="F431" s="97"/>
      <c r="G431" s="96"/>
      <c r="H431" s="97"/>
      <c r="I431" s="96"/>
      <c r="J431" s="97"/>
      <c r="K431" s="96"/>
      <c r="L431" s="97"/>
      <c r="M431" s="96"/>
      <c r="N431" s="97"/>
      <c r="O431" s="96"/>
      <c r="P431" s="97"/>
      <c r="Q431" s="96"/>
      <c r="R431" s="97"/>
      <c r="S431" s="96"/>
      <c r="T431" s="97"/>
      <c r="U431" s="96"/>
      <c r="V431" s="97"/>
      <c r="W431" s="96"/>
      <c r="X431" s="97"/>
      <c r="Y431" s="96"/>
      <c r="Z431" s="97"/>
      <c r="AA431" s="96"/>
      <c r="AB431" s="98"/>
      <c r="AC431" s="1"/>
      <c r="AD431" s="1"/>
      <c r="AE431" s="1"/>
      <c r="AF431" s="1"/>
    </row>
    <row r="432" customFormat="false" ht="18.75" hidden="false" customHeight="true" outlineLevel="0" collapsed="false">
      <c r="A432" s="1"/>
      <c r="B432" s="100"/>
      <c r="C432" s="100"/>
      <c r="D432" s="97"/>
      <c r="E432" s="96"/>
      <c r="F432" s="97"/>
      <c r="G432" s="96"/>
      <c r="H432" s="97"/>
      <c r="I432" s="96"/>
      <c r="J432" s="97"/>
      <c r="K432" s="96"/>
      <c r="L432" s="97"/>
      <c r="M432" s="96"/>
      <c r="N432" s="97"/>
      <c r="O432" s="96"/>
      <c r="P432" s="97"/>
      <c r="Q432" s="96"/>
      <c r="R432" s="97"/>
      <c r="S432" s="96"/>
      <c r="T432" s="97"/>
      <c r="U432" s="96"/>
      <c r="V432" s="97"/>
      <c r="W432" s="96"/>
      <c r="X432" s="97"/>
      <c r="Y432" s="96"/>
      <c r="Z432" s="97"/>
      <c r="AA432" s="96"/>
      <c r="AB432" s="98"/>
      <c r="AC432" s="1"/>
      <c r="AD432" s="1"/>
      <c r="AE432" s="1"/>
      <c r="AF432" s="1"/>
    </row>
    <row r="433" customFormat="false" ht="18.75" hidden="false" customHeight="true" outlineLevel="0" collapsed="false">
      <c r="A433" s="1"/>
      <c r="B433" s="100"/>
      <c r="C433" s="100"/>
      <c r="D433" s="97"/>
      <c r="E433" s="96"/>
      <c r="F433" s="97"/>
      <c r="G433" s="96"/>
      <c r="H433" s="97"/>
      <c r="I433" s="96"/>
      <c r="J433" s="97"/>
      <c r="K433" s="96"/>
      <c r="L433" s="97"/>
      <c r="M433" s="96"/>
      <c r="N433" s="97"/>
      <c r="O433" s="96"/>
      <c r="P433" s="97"/>
      <c r="Q433" s="96"/>
      <c r="R433" s="97"/>
      <c r="S433" s="96"/>
      <c r="T433" s="97"/>
      <c r="U433" s="96"/>
      <c r="V433" s="97"/>
      <c r="W433" s="96"/>
      <c r="X433" s="97"/>
      <c r="Y433" s="96"/>
      <c r="Z433" s="97"/>
      <c r="AA433" s="96"/>
      <c r="AB433" s="98"/>
      <c r="AC433" s="1"/>
      <c r="AD433" s="1"/>
      <c r="AE433" s="1"/>
      <c r="AF433" s="1"/>
    </row>
    <row r="434" customFormat="false" ht="18.75" hidden="false" customHeight="true" outlineLevel="0" collapsed="false">
      <c r="A434" s="1"/>
      <c r="B434" s="100" t="n">
        <v>45931</v>
      </c>
      <c r="C434" s="96" t="n">
        <v>3</v>
      </c>
      <c r="D434" s="97"/>
      <c r="E434" s="96"/>
      <c r="F434" s="97"/>
      <c r="G434" s="96"/>
      <c r="H434" s="97"/>
      <c r="I434" s="96"/>
      <c r="J434" s="97"/>
      <c r="K434" s="96"/>
      <c r="L434" s="97"/>
      <c r="M434" s="96"/>
      <c r="N434" s="97"/>
      <c r="O434" s="96"/>
      <c r="P434" s="97"/>
      <c r="Q434" s="96"/>
      <c r="R434" s="97"/>
      <c r="S434" s="96"/>
      <c r="T434" s="97"/>
      <c r="U434" s="96"/>
      <c r="V434" s="97"/>
      <c r="W434" s="96"/>
      <c r="X434" s="97"/>
      <c r="Y434" s="96"/>
      <c r="Z434" s="97"/>
      <c r="AA434" s="96"/>
      <c r="AB434" s="98"/>
      <c r="AC434" s="1"/>
      <c r="AD434" s="1"/>
      <c r="AE434" s="1"/>
      <c r="AF434" s="1"/>
    </row>
    <row r="435" customFormat="false" ht="18.75" hidden="false" customHeight="true" outlineLevel="0" collapsed="false">
      <c r="A435" s="1"/>
      <c r="B435" s="100"/>
      <c r="C435" s="100"/>
      <c r="D435" s="97"/>
      <c r="E435" s="96"/>
      <c r="F435" s="97"/>
      <c r="G435" s="96"/>
      <c r="H435" s="97"/>
      <c r="I435" s="96"/>
      <c r="J435" s="97"/>
      <c r="K435" s="96"/>
      <c r="L435" s="97"/>
      <c r="M435" s="96"/>
      <c r="N435" s="97"/>
      <c r="O435" s="96"/>
      <c r="P435" s="97"/>
      <c r="Q435" s="96"/>
      <c r="R435" s="97"/>
      <c r="S435" s="96"/>
      <c r="T435" s="97"/>
      <c r="U435" s="96"/>
      <c r="V435" s="97"/>
      <c r="W435" s="96"/>
      <c r="X435" s="97"/>
      <c r="Y435" s="96"/>
      <c r="Z435" s="97"/>
      <c r="AA435" s="96"/>
      <c r="AB435" s="98"/>
      <c r="AC435" s="1"/>
      <c r="AD435" s="1"/>
      <c r="AE435" s="1"/>
      <c r="AF435" s="1"/>
    </row>
    <row r="436" customFormat="false" ht="18.75" hidden="false" customHeight="true" outlineLevel="0" collapsed="false">
      <c r="A436" s="1"/>
      <c r="B436" s="100"/>
      <c r="C436" s="100"/>
      <c r="D436" s="97"/>
      <c r="E436" s="96"/>
      <c r="F436" s="97"/>
      <c r="G436" s="96"/>
      <c r="H436" s="97"/>
      <c r="I436" s="96"/>
      <c r="J436" s="97"/>
      <c r="K436" s="96"/>
      <c r="L436" s="97"/>
      <c r="M436" s="96"/>
      <c r="N436" s="97"/>
      <c r="O436" s="96"/>
      <c r="P436" s="97"/>
      <c r="Q436" s="96"/>
      <c r="R436" s="97"/>
      <c r="S436" s="96"/>
      <c r="T436" s="97"/>
      <c r="U436" s="96"/>
      <c r="V436" s="97"/>
      <c r="W436" s="96"/>
      <c r="X436" s="97"/>
      <c r="Y436" s="96"/>
      <c r="Z436" s="97"/>
      <c r="AA436" s="96"/>
      <c r="AB436" s="98"/>
      <c r="AC436" s="1"/>
      <c r="AD436" s="1"/>
      <c r="AE436" s="1"/>
      <c r="AF436" s="1"/>
    </row>
    <row r="437" customFormat="false" ht="18.75" hidden="false" customHeight="true" outlineLevel="0" collapsed="false">
      <c r="A437" s="1"/>
      <c r="B437" s="100" t="n">
        <v>45931</v>
      </c>
      <c r="C437" s="101" t="n">
        <v>4</v>
      </c>
      <c r="D437" s="97"/>
      <c r="E437" s="96"/>
      <c r="F437" s="97"/>
      <c r="G437" s="96"/>
      <c r="H437" s="97"/>
      <c r="I437" s="96"/>
      <c r="J437" s="97"/>
      <c r="K437" s="96"/>
      <c r="L437" s="97"/>
      <c r="M437" s="96"/>
      <c r="N437" s="97"/>
      <c r="O437" s="96"/>
      <c r="P437" s="97"/>
      <c r="Q437" s="96"/>
      <c r="R437" s="97"/>
      <c r="S437" s="96"/>
      <c r="T437" s="97"/>
      <c r="U437" s="96"/>
      <c r="V437" s="97"/>
      <c r="W437" s="96"/>
      <c r="X437" s="97"/>
      <c r="Y437" s="96"/>
      <c r="Z437" s="97"/>
      <c r="AA437" s="96"/>
      <c r="AB437" s="98"/>
      <c r="AC437" s="1"/>
      <c r="AD437" s="1"/>
      <c r="AE437" s="1"/>
      <c r="AF437" s="1"/>
    </row>
    <row r="438" customFormat="false" ht="18.75" hidden="false" customHeight="true" outlineLevel="0" collapsed="false">
      <c r="A438" s="1"/>
      <c r="B438" s="100"/>
      <c r="C438" s="100"/>
      <c r="D438" s="97"/>
      <c r="E438" s="96"/>
      <c r="F438" s="97"/>
      <c r="G438" s="96"/>
      <c r="H438" s="97"/>
      <c r="I438" s="96"/>
      <c r="J438" s="97"/>
      <c r="K438" s="96"/>
      <c r="L438" s="97"/>
      <c r="M438" s="96"/>
      <c r="N438" s="97"/>
      <c r="O438" s="96"/>
      <c r="P438" s="97"/>
      <c r="Q438" s="96"/>
      <c r="R438" s="97"/>
      <c r="S438" s="96"/>
      <c r="T438" s="97"/>
      <c r="U438" s="96"/>
      <c r="V438" s="97"/>
      <c r="W438" s="96"/>
      <c r="X438" s="97"/>
      <c r="Y438" s="96"/>
      <c r="Z438" s="97"/>
      <c r="AA438" s="96"/>
      <c r="AB438" s="98"/>
      <c r="AC438" s="1"/>
      <c r="AD438" s="1"/>
      <c r="AE438" s="1"/>
      <c r="AF438" s="1"/>
    </row>
    <row r="439" customFormat="false" ht="18.75" hidden="false" customHeight="true" outlineLevel="0" collapsed="false">
      <c r="A439" s="1"/>
      <c r="B439" s="100"/>
      <c r="C439" s="100"/>
      <c r="D439" s="97"/>
      <c r="E439" s="96"/>
      <c r="F439" s="97"/>
      <c r="G439" s="96"/>
      <c r="H439" s="97"/>
      <c r="I439" s="96"/>
      <c r="J439" s="97"/>
      <c r="K439" s="96"/>
      <c r="L439" s="97"/>
      <c r="M439" s="96"/>
      <c r="N439" s="97"/>
      <c r="O439" s="96"/>
      <c r="P439" s="97"/>
      <c r="Q439" s="96"/>
      <c r="R439" s="97"/>
      <c r="S439" s="96"/>
      <c r="T439" s="97"/>
      <c r="U439" s="96"/>
      <c r="V439" s="97"/>
      <c r="W439" s="96"/>
      <c r="X439" s="97"/>
      <c r="Y439" s="96"/>
      <c r="Z439" s="97"/>
      <c r="AA439" s="96"/>
      <c r="AB439" s="98"/>
      <c r="AC439" s="1"/>
      <c r="AD439" s="1"/>
      <c r="AE439" s="1"/>
      <c r="AF439" s="1"/>
    </row>
    <row r="440" customFormat="false" ht="18.75" hidden="false" customHeight="true" outlineLevel="0" collapsed="false">
      <c r="A440" s="1"/>
      <c r="B440" s="100" t="n">
        <v>45931</v>
      </c>
      <c r="C440" s="96" t="n">
        <v>5</v>
      </c>
      <c r="D440" s="97"/>
      <c r="E440" s="96"/>
      <c r="F440" s="97"/>
      <c r="G440" s="96"/>
      <c r="H440" s="97"/>
      <c r="I440" s="96"/>
      <c r="J440" s="97"/>
      <c r="K440" s="96"/>
      <c r="L440" s="97"/>
      <c r="M440" s="96"/>
      <c r="N440" s="97"/>
      <c r="O440" s="96"/>
      <c r="P440" s="97"/>
      <c r="Q440" s="96"/>
      <c r="R440" s="97"/>
      <c r="S440" s="96"/>
      <c r="T440" s="97"/>
      <c r="U440" s="96"/>
      <c r="V440" s="97"/>
      <c r="W440" s="96"/>
      <c r="X440" s="97"/>
      <c r="Y440" s="96"/>
      <c r="Z440" s="97"/>
      <c r="AA440" s="96"/>
      <c r="AB440" s="98"/>
      <c r="AC440" s="1"/>
      <c r="AD440" s="1"/>
      <c r="AE440" s="1"/>
      <c r="AF440" s="1"/>
    </row>
    <row r="441" customFormat="false" ht="18.75" hidden="false" customHeight="true" outlineLevel="0" collapsed="false">
      <c r="A441" s="1"/>
      <c r="B441" s="100"/>
      <c r="C441" s="100"/>
      <c r="D441" s="97"/>
      <c r="E441" s="96"/>
      <c r="F441" s="97"/>
      <c r="G441" s="96"/>
      <c r="H441" s="97"/>
      <c r="I441" s="96"/>
      <c r="J441" s="97"/>
      <c r="K441" s="96"/>
      <c r="L441" s="97"/>
      <c r="M441" s="96"/>
      <c r="N441" s="97"/>
      <c r="O441" s="96"/>
      <c r="P441" s="97"/>
      <c r="Q441" s="96"/>
      <c r="R441" s="97"/>
      <c r="S441" s="96"/>
      <c r="T441" s="97"/>
      <c r="U441" s="96"/>
      <c r="V441" s="97"/>
      <c r="W441" s="96"/>
      <c r="X441" s="97"/>
      <c r="Y441" s="96"/>
      <c r="Z441" s="97"/>
      <c r="AA441" s="96"/>
      <c r="AB441" s="98"/>
      <c r="AC441" s="1"/>
      <c r="AD441" s="1"/>
      <c r="AE441" s="1"/>
      <c r="AF441" s="1"/>
    </row>
    <row r="442" customFormat="false" ht="18.75" hidden="false" customHeight="true" outlineLevel="0" collapsed="false">
      <c r="A442" s="1"/>
      <c r="B442" s="100"/>
      <c r="C442" s="100"/>
      <c r="D442" s="97"/>
      <c r="E442" s="96"/>
      <c r="F442" s="97"/>
      <c r="G442" s="96"/>
      <c r="H442" s="97"/>
      <c r="I442" s="96"/>
      <c r="J442" s="97"/>
      <c r="K442" s="96"/>
      <c r="L442" s="97"/>
      <c r="M442" s="96"/>
      <c r="N442" s="97"/>
      <c r="O442" s="96"/>
      <c r="P442" s="97"/>
      <c r="Q442" s="96"/>
      <c r="R442" s="97"/>
      <c r="S442" s="96"/>
      <c r="T442" s="97"/>
      <c r="U442" s="96"/>
      <c r="V442" s="97"/>
      <c r="W442" s="96"/>
      <c r="X442" s="97"/>
      <c r="Y442" s="96"/>
      <c r="Z442" s="97"/>
      <c r="AA442" s="96"/>
      <c r="AB442" s="98"/>
      <c r="AC442" s="1"/>
      <c r="AD442" s="1"/>
      <c r="AE442" s="1"/>
      <c r="AF442" s="1"/>
    </row>
    <row r="443" customFormat="false" ht="18.75" hidden="false" customHeight="true" outlineLevel="0" collapsed="false">
      <c r="A443" s="1"/>
      <c r="B443" s="116" t="s">
        <v>78</v>
      </c>
      <c r="C443" s="103"/>
      <c r="D443" s="105" t="n">
        <f aca="false">SUM(D428:D442)</f>
        <v>0</v>
      </c>
      <c r="E443" s="104"/>
      <c r="F443" s="105" t="n">
        <f aca="false">SUM(F428:F442)</f>
        <v>0</v>
      </c>
      <c r="G443" s="104"/>
      <c r="H443" s="105" t="n">
        <f aca="false">SUM(H428:H442)</f>
        <v>0</v>
      </c>
      <c r="I443" s="104"/>
      <c r="J443" s="105" t="n">
        <f aca="false">SUM(J428:J442)</f>
        <v>0</v>
      </c>
      <c r="K443" s="104"/>
      <c r="L443" s="105" t="n">
        <f aca="false">SUM(L428:L442)</f>
        <v>0</v>
      </c>
      <c r="M443" s="104"/>
      <c r="N443" s="105" t="n">
        <f aca="false">SUM(N428:N442)</f>
        <v>0</v>
      </c>
      <c r="O443" s="104"/>
      <c r="P443" s="105" t="n">
        <f aca="false">SUM(P428:P442)</f>
        <v>0</v>
      </c>
      <c r="Q443" s="104"/>
      <c r="R443" s="105" t="n">
        <f aca="false">SUM(R428:R442)</f>
        <v>0</v>
      </c>
      <c r="S443" s="104"/>
      <c r="T443" s="105" t="n">
        <f aca="false">SUM(T428:T442)</f>
        <v>0</v>
      </c>
      <c r="U443" s="104"/>
      <c r="V443" s="105" t="n">
        <f aca="false">SUM(V428:V442)</f>
        <v>0</v>
      </c>
      <c r="W443" s="104"/>
      <c r="X443" s="105" t="n">
        <f aca="false">SUM(X428:X442)</f>
        <v>0</v>
      </c>
      <c r="Y443" s="104"/>
      <c r="Z443" s="105" t="n">
        <f aca="false">SUM(Z428:Z442)</f>
        <v>0</v>
      </c>
      <c r="AA443" s="96"/>
      <c r="AB443" s="106" t="n">
        <f aca="false">SUM(D428:D442)+SUM(F428:F442)+SUM(H428:H442)+SUM(J428:J442)+SUM(L428:L442)+SUM(N428:N442)+SUM(P428:P442)+SUM(R428:R442)+SUM(T428:T442)+SUM(V428:V442)+SUM(X428:X442)+SUM(Z428:Z442)</f>
        <v>0</v>
      </c>
      <c r="AC443" s="1"/>
      <c r="AD443" s="1"/>
      <c r="AE443" s="1"/>
      <c r="AF443" s="1"/>
    </row>
    <row r="444" customFormat="false" ht="18.75" hidden="false" customHeight="true" outlineLevel="0" collapsed="false">
      <c r="A444" s="1"/>
      <c r="B444" s="107" t="s">
        <v>79</v>
      </c>
      <c r="C444" s="107"/>
      <c r="D444" s="108" t="n">
        <f aca="false">SUMPRODUCT(D428:D442,E428:E442)+SUMPRODUCT(F428:F442,G428:G442)</f>
        <v>0</v>
      </c>
      <c r="E444" s="109"/>
      <c r="F444" s="108"/>
      <c r="G444" s="109"/>
      <c r="H444" s="108" t="n">
        <f aca="false">SUMPRODUCT(H428:H442,I428:I442)+SUMPRODUCT(J428:J442,K428:K442)</f>
        <v>0</v>
      </c>
      <c r="I444" s="109"/>
      <c r="J444" s="108"/>
      <c r="K444" s="109"/>
      <c r="L444" s="108" t="n">
        <f aca="false">SUMPRODUCT(L428:L442,M428:M442)+SUMPRODUCT(N428:N442,O428:O442)</f>
        <v>0</v>
      </c>
      <c r="M444" s="109"/>
      <c r="N444" s="108"/>
      <c r="O444" s="109"/>
      <c r="P444" s="108" t="n">
        <f aca="false">SUMPRODUCT(P428:P442,Q428:Q442)+SUMPRODUCT(R428:R442,S428:S442)</f>
        <v>0</v>
      </c>
      <c r="Q444" s="109"/>
      <c r="R444" s="108"/>
      <c r="S444" s="109"/>
      <c r="T444" s="108" t="n">
        <f aca="false">SUMPRODUCT(T428:T442,U428:U442)+SUMPRODUCT(V428:V442,W428:W442)</f>
        <v>0</v>
      </c>
      <c r="U444" s="109"/>
      <c r="V444" s="108"/>
      <c r="W444" s="109"/>
      <c r="X444" s="108" t="n">
        <f aca="false">SUMPRODUCT(X428:X442,Y428:Y442)+SUMPRODUCT(Z428:Z442,AA428:AA442)</f>
        <v>0</v>
      </c>
      <c r="Y444" s="109"/>
      <c r="Z444" s="108"/>
      <c r="AA444" s="110"/>
      <c r="AB444" s="108" t="n">
        <f aca="false">SUM(D444:Z444)</f>
        <v>0</v>
      </c>
      <c r="AC444" s="1"/>
      <c r="AD444" s="1"/>
      <c r="AE444" s="1"/>
      <c r="AF444" s="1"/>
    </row>
    <row r="445" customFormat="false" ht="18.75" hidden="false" customHeight="true" outlineLevel="0" collapsed="false">
      <c r="A445" s="1"/>
      <c r="B445" s="117"/>
      <c r="C445" s="117"/>
      <c r="D445" s="118"/>
      <c r="E445" s="119"/>
      <c r="F445" s="118"/>
      <c r="G445" s="119"/>
      <c r="H445" s="118"/>
      <c r="I445" s="119"/>
      <c r="J445" s="118"/>
      <c r="K445" s="119"/>
      <c r="L445" s="118"/>
      <c r="M445" s="119"/>
      <c r="N445" s="118"/>
      <c r="O445" s="119"/>
      <c r="P445" s="118"/>
      <c r="Q445" s="119"/>
      <c r="R445" s="118"/>
      <c r="S445" s="119"/>
      <c r="T445" s="118"/>
      <c r="U445" s="119"/>
      <c r="V445" s="118"/>
      <c r="W445" s="119"/>
      <c r="X445" s="118"/>
      <c r="Y445" s="119"/>
      <c r="Z445" s="118"/>
      <c r="AA445" s="119"/>
      <c r="AB445" s="118"/>
      <c r="AC445" s="1"/>
      <c r="AD445" s="1"/>
      <c r="AE445" s="1"/>
      <c r="AF445" s="1"/>
    </row>
    <row r="446" customFormat="false" ht="18.75" hidden="false" customHeight="true" outlineLevel="0" collapsed="false">
      <c r="A446" s="1"/>
      <c r="B446" s="92" t="s">
        <v>29</v>
      </c>
      <c r="C446" s="92" t="s">
        <v>71</v>
      </c>
      <c r="D446" s="93" t="s">
        <v>72</v>
      </c>
      <c r="E446" s="94" t="s">
        <v>73</v>
      </c>
      <c r="F446" s="93" t="s">
        <v>74</v>
      </c>
      <c r="G446" s="94" t="s">
        <v>73</v>
      </c>
      <c r="H446" s="93" t="s">
        <v>75</v>
      </c>
      <c r="I446" s="94" t="s">
        <v>73</v>
      </c>
      <c r="J446" s="93" t="s">
        <v>74</v>
      </c>
      <c r="K446" s="94" t="s">
        <v>73</v>
      </c>
      <c r="L446" s="93" t="s">
        <v>75</v>
      </c>
      <c r="M446" s="94" t="s">
        <v>73</v>
      </c>
      <c r="N446" s="93" t="s">
        <v>74</v>
      </c>
      <c r="O446" s="94" t="s">
        <v>73</v>
      </c>
      <c r="P446" s="93" t="s">
        <v>75</v>
      </c>
      <c r="Q446" s="94" t="s">
        <v>73</v>
      </c>
      <c r="R446" s="93" t="s">
        <v>74</v>
      </c>
      <c r="S446" s="94" t="s">
        <v>73</v>
      </c>
      <c r="T446" s="93" t="s">
        <v>75</v>
      </c>
      <c r="U446" s="94" t="s">
        <v>73</v>
      </c>
      <c r="V446" s="93" t="s">
        <v>74</v>
      </c>
      <c r="W446" s="94" t="s">
        <v>73</v>
      </c>
      <c r="X446" s="93" t="s">
        <v>75</v>
      </c>
      <c r="Y446" s="94" t="s">
        <v>73</v>
      </c>
      <c r="Z446" s="93" t="s">
        <v>74</v>
      </c>
      <c r="AA446" s="94" t="s">
        <v>73</v>
      </c>
      <c r="AB446" s="93" t="s">
        <v>76</v>
      </c>
      <c r="AC446" s="1"/>
      <c r="AD446" s="1"/>
      <c r="AE446" s="1"/>
      <c r="AF446" s="1"/>
    </row>
    <row r="447" customFormat="false" ht="29.25" hidden="false" customHeight="true" outlineLevel="0" collapsed="false">
      <c r="A447" s="1"/>
      <c r="B447" s="92"/>
      <c r="C447" s="92"/>
      <c r="D447" s="93"/>
      <c r="E447" s="94"/>
      <c r="F447" s="93"/>
      <c r="G447" s="94"/>
      <c r="H447" s="93"/>
      <c r="I447" s="94"/>
      <c r="J447" s="93"/>
      <c r="K447" s="94"/>
      <c r="L447" s="93"/>
      <c r="M447" s="94"/>
      <c r="N447" s="93"/>
      <c r="O447" s="94"/>
      <c r="P447" s="93"/>
      <c r="Q447" s="94"/>
      <c r="R447" s="93"/>
      <c r="S447" s="94"/>
      <c r="T447" s="93"/>
      <c r="U447" s="94"/>
      <c r="V447" s="93"/>
      <c r="W447" s="94"/>
      <c r="X447" s="93"/>
      <c r="Y447" s="94"/>
      <c r="Z447" s="93"/>
      <c r="AA447" s="94"/>
      <c r="AB447" s="93"/>
      <c r="AC447" s="1"/>
      <c r="AD447" s="1"/>
      <c r="AE447" s="1"/>
      <c r="AF447" s="1"/>
    </row>
    <row r="448" customFormat="false" ht="18.75" hidden="false" customHeight="true" outlineLevel="0" collapsed="false">
      <c r="A448" s="1"/>
      <c r="B448" s="100" t="n">
        <v>45962</v>
      </c>
      <c r="C448" s="96" t="n">
        <v>1</v>
      </c>
      <c r="D448" s="97"/>
      <c r="E448" s="96"/>
      <c r="F448" s="97"/>
      <c r="G448" s="96"/>
      <c r="H448" s="97"/>
      <c r="I448" s="96"/>
      <c r="J448" s="97"/>
      <c r="K448" s="96"/>
      <c r="L448" s="97"/>
      <c r="M448" s="96"/>
      <c r="N448" s="97"/>
      <c r="O448" s="96"/>
      <c r="P448" s="97"/>
      <c r="Q448" s="96"/>
      <c r="R448" s="97"/>
      <c r="S448" s="96"/>
      <c r="T448" s="97"/>
      <c r="U448" s="96"/>
      <c r="V448" s="97"/>
      <c r="W448" s="96"/>
      <c r="X448" s="97"/>
      <c r="Y448" s="96"/>
      <c r="Z448" s="97"/>
      <c r="AA448" s="96"/>
      <c r="AB448" s="98"/>
      <c r="AC448" s="1"/>
      <c r="AD448" s="1"/>
      <c r="AE448" s="1"/>
      <c r="AF448" s="1"/>
    </row>
    <row r="449" customFormat="false" ht="18.75" hidden="false" customHeight="true" outlineLevel="0" collapsed="false">
      <c r="A449" s="1"/>
      <c r="B449" s="100"/>
      <c r="C449" s="100"/>
      <c r="D449" s="97"/>
      <c r="E449" s="96"/>
      <c r="F449" s="97"/>
      <c r="G449" s="96"/>
      <c r="H449" s="97"/>
      <c r="I449" s="96"/>
      <c r="J449" s="97"/>
      <c r="K449" s="96"/>
      <c r="L449" s="97"/>
      <c r="M449" s="96"/>
      <c r="N449" s="97"/>
      <c r="O449" s="96"/>
      <c r="P449" s="97"/>
      <c r="Q449" s="96"/>
      <c r="R449" s="97"/>
      <c r="S449" s="96"/>
      <c r="T449" s="97"/>
      <c r="U449" s="96"/>
      <c r="V449" s="97"/>
      <c r="W449" s="96"/>
      <c r="X449" s="97"/>
      <c r="Y449" s="96"/>
      <c r="Z449" s="97"/>
      <c r="AA449" s="96"/>
      <c r="AB449" s="98"/>
      <c r="AC449" s="1"/>
      <c r="AD449" s="1"/>
      <c r="AE449" s="1"/>
      <c r="AF449" s="1"/>
    </row>
    <row r="450" customFormat="false" ht="18.75" hidden="false" customHeight="true" outlineLevel="0" collapsed="false">
      <c r="A450" s="1"/>
      <c r="B450" s="100"/>
      <c r="C450" s="100"/>
      <c r="D450" s="97"/>
      <c r="E450" s="96"/>
      <c r="F450" s="97"/>
      <c r="G450" s="96"/>
      <c r="H450" s="97"/>
      <c r="I450" s="96"/>
      <c r="J450" s="97"/>
      <c r="K450" s="96"/>
      <c r="L450" s="97"/>
      <c r="M450" s="96"/>
      <c r="N450" s="97"/>
      <c r="O450" s="96"/>
      <c r="P450" s="97"/>
      <c r="Q450" s="96"/>
      <c r="R450" s="97"/>
      <c r="S450" s="96"/>
      <c r="T450" s="97"/>
      <c r="U450" s="96"/>
      <c r="V450" s="97"/>
      <c r="W450" s="96"/>
      <c r="X450" s="97"/>
      <c r="Y450" s="96"/>
      <c r="Z450" s="97"/>
      <c r="AA450" s="96"/>
      <c r="AB450" s="98"/>
      <c r="AC450" s="1"/>
      <c r="AD450" s="1"/>
      <c r="AE450" s="1"/>
      <c r="AF450" s="1"/>
    </row>
    <row r="451" customFormat="false" ht="18.75" hidden="false" customHeight="true" outlineLevel="0" collapsed="false">
      <c r="A451" s="1"/>
      <c r="B451" s="100" t="n">
        <v>45962</v>
      </c>
      <c r="C451" s="96" t="n">
        <v>2</v>
      </c>
      <c r="D451" s="97"/>
      <c r="E451" s="96"/>
      <c r="F451" s="97"/>
      <c r="G451" s="96"/>
      <c r="H451" s="97"/>
      <c r="I451" s="96"/>
      <c r="J451" s="97"/>
      <c r="K451" s="96"/>
      <c r="L451" s="97"/>
      <c r="M451" s="96"/>
      <c r="N451" s="97"/>
      <c r="O451" s="96"/>
      <c r="P451" s="97"/>
      <c r="Q451" s="96"/>
      <c r="R451" s="97"/>
      <c r="S451" s="96"/>
      <c r="T451" s="97"/>
      <c r="U451" s="96"/>
      <c r="V451" s="97"/>
      <c r="W451" s="96"/>
      <c r="X451" s="97"/>
      <c r="Y451" s="96"/>
      <c r="Z451" s="97"/>
      <c r="AA451" s="96"/>
      <c r="AB451" s="98"/>
      <c r="AC451" s="1"/>
      <c r="AD451" s="1"/>
      <c r="AE451" s="1"/>
      <c r="AF451" s="1"/>
    </row>
    <row r="452" customFormat="false" ht="18.75" hidden="false" customHeight="true" outlineLevel="0" collapsed="false">
      <c r="A452" s="1"/>
      <c r="B452" s="100"/>
      <c r="C452" s="100"/>
      <c r="D452" s="97"/>
      <c r="E452" s="96"/>
      <c r="F452" s="97"/>
      <c r="G452" s="96"/>
      <c r="H452" s="97"/>
      <c r="I452" s="96"/>
      <c r="J452" s="97"/>
      <c r="K452" s="96"/>
      <c r="L452" s="97"/>
      <c r="M452" s="96"/>
      <c r="N452" s="97"/>
      <c r="O452" s="96"/>
      <c r="P452" s="97"/>
      <c r="Q452" s="96"/>
      <c r="R452" s="97"/>
      <c r="S452" s="96"/>
      <c r="T452" s="97"/>
      <c r="U452" s="96"/>
      <c r="V452" s="97"/>
      <c r="W452" s="96"/>
      <c r="X452" s="97"/>
      <c r="Y452" s="96"/>
      <c r="Z452" s="97"/>
      <c r="AA452" s="96"/>
      <c r="AB452" s="98"/>
      <c r="AC452" s="1"/>
      <c r="AD452" s="1"/>
      <c r="AE452" s="1"/>
      <c r="AF452" s="1"/>
    </row>
    <row r="453" customFormat="false" ht="18.75" hidden="false" customHeight="true" outlineLevel="0" collapsed="false">
      <c r="A453" s="1"/>
      <c r="B453" s="100"/>
      <c r="C453" s="100"/>
      <c r="D453" s="97"/>
      <c r="E453" s="96"/>
      <c r="F453" s="97"/>
      <c r="G453" s="96"/>
      <c r="H453" s="97"/>
      <c r="I453" s="96"/>
      <c r="J453" s="97"/>
      <c r="K453" s="96"/>
      <c r="L453" s="97"/>
      <c r="M453" s="96"/>
      <c r="N453" s="97"/>
      <c r="O453" s="96"/>
      <c r="P453" s="97"/>
      <c r="Q453" s="96"/>
      <c r="R453" s="97"/>
      <c r="S453" s="96"/>
      <c r="T453" s="97"/>
      <c r="U453" s="96"/>
      <c r="V453" s="97"/>
      <c r="W453" s="96"/>
      <c r="X453" s="97"/>
      <c r="Y453" s="96"/>
      <c r="Z453" s="97"/>
      <c r="AA453" s="96"/>
      <c r="AB453" s="98"/>
      <c r="AC453" s="1"/>
      <c r="AD453" s="1"/>
      <c r="AE453" s="1"/>
      <c r="AF453" s="1"/>
    </row>
    <row r="454" customFormat="false" ht="18.75" hidden="false" customHeight="true" outlineLevel="0" collapsed="false">
      <c r="A454" s="1"/>
      <c r="B454" s="100" t="n">
        <v>45962</v>
      </c>
      <c r="C454" s="96" t="n">
        <v>3</v>
      </c>
      <c r="D454" s="97"/>
      <c r="E454" s="96"/>
      <c r="F454" s="97"/>
      <c r="G454" s="96"/>
      <c r="H454" s="97"/>
      <c r="I454" s="96"/>
      <c r="J454" s="97"/>
      <c r="K454" s="96"/>
      <c r="L454" s="97"/>
      <c r="M454" s="96"/>
      <c r="N454" s="97"/>
      <c r="O454" s="96"/>
      <c r="P454" s="97"/>
      <c r="Q454" s="96"/>
      <c r="R454" s="97"/>
      <c r="S454" s="96"/>
      <c r="T454" s="97"/>
      <c r="U454" s="96"/>
      <c r="V454" s="97"/>
      <c r="W454" s="96"/>
      <c r="X454" s="97"/>
      <c r="Y454" s="96"/>
      <c r="Z454" s="97"/>
      <c r="AA454" s="96"/>
      <c r="AB454" s="98"/>
      <c r="AC454" s="1"/>
      <c r="AD454" s="1"/>
      <c r="AE454" s="1"/>
      <c r="AF454" s="1"/>
    </row>
    <row r="455" customFormat="false" ht="18.75" hidden="false" customHeight="true" outlineLevel="0" collapsed="false">
      <c r="A455" s="1"/>
      <c r="B455" s="100"/>
      <c r="C455" s="100"/>
      <c r="D455" s="97"/>
      <c r="E455" s="96"/>
      <c r="F455" s="97"/>
      <c r="G455" s="96"/>
      <c r="H455" s="97"/>
      <c r="I455" s="96"/>
      <c r="J455" s="97"/>
      <c r="K455" s="96"/>
      <c r="L455" s="97"/>
      <c r="M455" s="96"/>
      <c r="N455" s="97"/>
      <c r="O455" s="96"/>
      <c r="P455" s="97"/>
      <c r="Q455" s="96"/>
      <c r="R455" s="97"/>
      <c r="S455" s="96"/>
      <c r="T455" s="97"/>
      <c r="U455" s="96"/>
      <c r="V455" s="97"/>
      <c r="W455" s="96"/>
      <c r="X455" s="97"/>
      <c r="Y455" s="96"/>
      <c r="Z455" s="97"/>
      <c r="AA455" s="96"/>
      <c r="AB455" s="98"/>
      <c r="AC455" s="1"/>
      <c r="AD455" s="1"/>
      <c r="AE455" s="1"/>
      <c r="AF455" s="1"/>
    </row>
    <row r="456" customFormat="false" ht="18.75" hidden="false" customHeight="true" outlineLevel="0" collapsed="false">
      <c r="A456" s="1"/>
      <c r="B456" s="100"/>
      <c r="C456" s="100"/>
      <c r="D456" s="97"/>
      <c r="E456" s="96"/>
      <c r="F456" s="97"/>
      <c r="G456" s="96"/>
      <c r="H456" s="97"/>
      <c r="I456" s="96"/>
      <c r="J456" s="97"/>
      <c r="K456" s="96"/>
      <c r="L456" s="97"/>
      <c r="M456" s="96"/>
      <c r="N456" s="97"/>
      <c r="O456" s="96"/>
      <c r="P456" s="97"/>
      <c r="Q456" s="96"/>
      <c r="R456" s="97"/>
      <c r="S456" s="96"/>
      <c r="T456" s="97"/>
      <c r="U456" s="96"/>
      <c r="V456" s="97"/>
      <c r="W456" s="96"/>
      <c r="X456" s="97"/>
      <c r="Y456" s="96"/>
      <c r="Z456" s="97"/>
      <c r="AA456" s="96"/>
      <c r="AB456" s="98"/>
      <c r="AC456" s="1"/>
      <c r="AD456" s="1"/>
      <c r="AE456" s="1"/>
      <c r="AF456" s="1"/>
    </row>
    <row r="457" customFormat="false" ht="18.75" hidden="false" customHeight="true" outlineLevel="0" collapsed="false">
      <c r="A457" s="1"/>
      <c r="B457" s="100" t="n">
        <v>45962</v>
      </c>
      <c r="C457" s="101" t="n">
        <v>4</v>
      </c>
      <c r="D457" s="97"/>
      <c r="E457" s="96"/>
      <c r="F457" s="97"/>
      <c r="G457" s="96"/>
      <c r="H457" s="97"/>
      <c r="I457" s="96"/>
      <c r="J457" s="97"/>
      <c r="K457" s="96"/>
      <c r="L457" s="97"/>
      <c r="M457" s="96"/>
      <c r="N457" s="97"/>
      <c r="O457" s="96"/>
      <c r="P457" s="97"/>
      <c r="Q457" s="96"/>
      <c r="R457" s="97"/>
      <c r="S457" s="96"/>
      <c r="T457" s="97"/>
      <c r="U457" s="96"/>
      <c r="V457" s="97"/>
      <c r="W457" s="96"/>
      <c r="X457" s="97"/>
      <c r="Y457" s="96"/>
      <c r="Z457" s="97"/>
      <c r="AA457" s="96"/>
      <c r="AB457" s="98"/>
      <c r="AC457" s="1"/>
      <c r="AD457" s="1"/>
      <c r="AE457" s="1"/>
      <c r="AF457" s="1"/>
    </row>
    <row r="458" customFormat="false" ht="18.75" hidden="false" customHeight="true" outlineLevel="0" collapsed="false">
      <c r="A458" s="1"/>
      <c r="B458" s="100"/>
      <c r="C458" s="100"/>
      <c r="D458" s="97"/>
      <c r="E458" s="96"/>
      <c r="F458" s="97"/>
      <c r="G458" s="96"/>
      <c r="H458" s="97"/>
      <c r="I458" s="96"/>
      <c r="J458" s="97"/>
      <c r="K458" s="96"/>
      <c r="L458" s="97"/>
      <c r="M458" s="96"/>
      <c r="N458" s="97"/>
      <c r="O458" s="96"/>
      <c r="P458" s="97"/>
      <c r="Q458" s="96"/>
      <c r="R458" s="97"/>
      <c r="S458" s="96"/>
      <c r="T458" s="97"/>
      <c r="U458" s="96"/>
      <c r="V458" s="97"/>
      <c r="W458" s="96"/>
      <c r="X458" s="97"/>
      <c r="Y458" s="96"/>
      <c r="Z458" s="97"/>
      <c r="AA458" s="96"/>
      <c r="AB458" s="98"/>
      <c r="AC458" s="1"/>
      <c r="AD458" s="1"/>
      <c r="AE458" s="1"/>
      <c r="AF458" s="1"/>
    </row>
    <row r="459" customFormat="false" ht="18.75" hidden="false" customHeight="true" outlineLevel="0" collapsed="false">
      <c r="A459" s="1"/>
      <c r="B459" s="100"/>
      <c r="C459" s="100"/>
      <c r="D459" s="97"/>
      <c r="E459" s="96"/>
      <c r="F459" s="97"/>
      <c r="G459" s="96"/>
      <c r="H459" s="97"/>
      <c r="I459" s="96"/>
      <c r="J459" s="97"/>
      <c r="K459" s="96"/>
      <c r="L459" s="97"/>
      <c r="M459" s="96"/>
      <c r="N459" s="97"/>
      <c r="O459" s="96"/>
      <c r="P459" s="97"/>
      <c r="Q459" s="96"/>
      <c r="R459" s="97"/>
      <c r="S459" s="96"/>
      <c r="T459" s="97"/>
      <c r="U459" s="96"/>
      <c r="V459" s="97"/>
      <c r="W459" s="96"/>
      <c r="X459" s="97"/>
      <c r="Y459" s="96"/>
      <c r="Z459" s="97"/>
      <c r="AA459" s="96"/>
      <c r="AB459" s="98"/>
      <c r="AC459" s="1"/>
      <c r="AD459" s="1"/>
      <c r="AE459" s="1"/>
      <c r="AF459" s="1"/>
    </row>
    <row r="460" customFormat="false" ht="18.75" hidden="false" customHeight="true" outlineLevel="0" collapsed="false">
      <c r="A460" s="1"/>
      <c r="B460" s="100" t="n">
        <v>45962</v>
      </c>
      <c r="C460" s="96" t="n">
        <v>5</v>
      </c>
      <c r="D460" s="97"/>
      <c r="E460" s="96"/>
      <c r="F460" s="97"/>
      <c r="G460" s="96"/>
      <c r="H460" s="97"/>
      <c r="I460" s="96"/>
      <c r="J460" s="97"/>
      <c r="K460" s="96"/>
      <c r="L460" s="97"/>
      <c r="M460" s="96"/>
      <c r="N460" s="97"/>
      <c r="O460" s="96"/>
      <c r="P460" s="97"/>
      <c r="Q460" s="96"/>
      <c r="R460" s="97"/>
      <c r="S460" s="96"/>
      <c r="T460" s="97"/>
      <c r="U460" s="96"/>
      <c r="V460" s="97"/>
      <c r="W460" s="96"/>
      <c r="X460" s="97"/>
      <c r="Y460" s="96"/>
      <c r="Z460" s="97"/>
      <c r="AA460" s="96"/>
      <c r="AB460" s="98"/>
      <c r="AC460" s="1"/>
      <c r="AD460" s="1"/>
      <c r="AE460" s="1"/>
      <c r="AF460" s="1"/>
    </row>
    <row r="461" customFormat="false" ht="18.75" hidden="false" customHeight="true" outlineLevel="0" collapsed="false">
      <c r="A461" s="1"/>
      <c r="B461" s="100"/>
      <c r="C461" s="100"/>
      <c r="D461" s="97"/>
      <c r="E461" s="96"/>
      <c r="F461" s="97"/>
      <c r="G461" s="96"/>
      <c r="H461" s="97"/>
      <c r="I461" s="96"/>
      <c r="J461" s="97"/>
      <c r="K461" s="96"/>
      <c r="L461" s="97"/>
      <c r="M461" s="96"/>
      <c r="N461" s="97"/>
      <c r="O461" s="96"/>
      <c r="P461" s="97"/>
      <c r="Q461" s="96"/>
      <c r="R461" s="97"/>
      <c r="S461" s="96"/>
      <c r="T461" s="97"/>
      <c r="U461" s="96"/>
      <c r="V461" s="97"/>
      <c r="W461" s="96"/>
      <c r="X461" s="97"/>
      <c r="Y461" s="96"/>
      <c r="Z461" s="97"/>
      <c r="AA461" s="96"/>
      <c r="AB461" s="98"/>
      <c r="AC461" s="1"/>
      <c r="AD461" s="1"/>
      <c r="AE461" s="1"/>
      <c r="AF461" s="1"/>
    </row>
    <row r="462" customFormat="false" ht="18.75" hidden="false" customHeight="true" outlineLevel="0" collapsed="false">
      <c r="A462" s="1"/>
      <c r="B462" s="100"/>
      <c r="C462" s="100"/>
      <c r="D462" s="97"/>
      <c r="E462" s="96"/>
      <c r="F462" s="97"/>
      <c r="G462" s="96"/>
      <c r="H462" s="97"/>
      <c r="I462" s="96"/>
      <c r="J462" s="97"/>
      <c r="K462" s="96"/>
      <c r="L462" s="97"/>
      <c r="M462" s="96"/>
      <c r="N462" s="97"/>
      <c r="O462" s="96"/>
      <c r="P462" s="97"/>
      <c r="Q462" s="96"/>
      <c r="R462" s="97"/>
      <c r="S462" s="96"/>
      <c r="T462" s="97"/>
      <c r="U462" s="96"/>
      <c r="V462" s="97"/>
      <c r="W462" s="96"/>
      <c r="X462" s="97"/>
      <c r="Y462" s="96"/>
      <c r="Z462" s="97"/>
      <c r="AA462" s="96"/>
      <c r="AB462" s="98"/>
      <c r="AC462" s="1"/>
      <c r="AD462" s="1"/>
      <c r="AE462" s="1"/>
      <c r="AF462" s="1"/>
    </row>
    <row r="463" customFormat="false" ht="18.75" hidden="false" customHeight="true" outlineLevel="0" collapsed="false">
      <c r="A463" s="1"/>
      <c r="B463" s="116" t="s">
        <v>78</v>
      </c>
      <c r="C463" s="103"/>
      <c r="D463" s="105" t="n">
        <f aca="false">SUM(D448:D462)</f>
        <v>0</v>
      </c>
      <c r="E463" s="104"/>
      <c r="F463" s="105" t="n">
        <f aca="false">SUM(F448:F462)</f>
        <v>0</v>
      </c>
      <c r="G463" s="104"/>
      <c r="H463" s="105" t="n">
        <f aca="false">SUM(H448:H462)</f>
        <v>0</v>
      </c>
      <c r="I463" s="104"/>
      <c r="J463" s="105" t="n">
        <f aca="false">SUM(J448:J462)</f>
        <v>0</v>
      </c>
      <c r="K463" s="104"/>
      <c r="L463" s="105" t="n">
        <f aca="false">SUM(L448:L462)</f>
        <v>0</v>
      </c>
      <c r="M463" s="104"/>
      <c r="N463" s="105" t="n">
        <f aca="false">SUM(N448:N462)</f>
        <v>0</v>
      </c>
      <c r="O463" s="104"/>
      <c r="P463" s="105" t="n">
        <f aca="false">SUM(P448:P462)</f>
        <v>0</v>
      </c>
      <c r="Q463" s="104"/>
      <c r="R463" s="105" t="n">
        <f aca="false">SUM(R448:R462)</f>
        <v>0</v>
      </c>
      <c r="S463" s="104"/>
      <c r="T463" s="105" t="n">
        <f aca="false">SUM(T448:T462)</f>
        <v>0</v>
      </c>
      <c r="U463" s="104"/>
      <c r="V463" s="105" t="n">
        <f aca="false">SUM(V448:V462)</f>
        <v>0</v>
      </c>
      <c r="W463" s="104"/>
      <c r="X463" s="105" t="n">
        <f aca="false">SUM(X448:X462)</f>
        <v>0</v>
      </c>
      <c r="Y463" s="104"/>
      <c r="Z463" s="105" t="n">
        <f aca="false">SUM(Z448:Z462)</f>
        <v>0</v>
      </c>
      <c r="AA463" s="96"/>
      <c r="AB463" s="106" t="n">
        <f aca="false">SUM(D448:D462)+SUM(F448:F462)+SUM(H448:H462)+SUM(J448:J462)+SUM(L448:L462)+SUM(N448:N462)+SUM(P448:P462)+SUM(R448:R462)+SUM(T448:T462)+SUM(V448:V462)+SUM(X448:X462)+SUM(Z448:Z462)</f>
        <v>0</v>
      </c>
      <c r="AC463" s="1"/>
      <c r="AD463" s="1"/>
      <c r="AE463" s="1"/>
      <c r="AF463" s="1"/>
    </row>
    <row r="464" customFormat="false" ht="18.75" hidden="false" customHeight="true" outlineLevel="0" collapsed="false">
      <c r="A464" s="1"/>
      <c r="B464" s="107" t="s">
        <v>79</v>
      </c>
      <c r="C464" s="107"/>
      <c r="D464" s="108" t="n">
        <f aca="false">SUMPRODUCT(D448:D462,E448:E462)+SUMPRODUCT(F448:F462,G448:G462)</f>
        <v>0</v>
      </c>
      <c r="E464" s="109"/>
      <c r="F464" s="108"/>
      <c r="G464" s="109"/>
      <c r="H464" s="108" t="n">
        <f aca="false">SUMPRODUCT(H448:H462,I448:I462)+SUMPRODUCT(J448:J462,K448:K462)</f>
        <v>0</v>
      </c>
      <c r="I464" s="109"/>
      <c r="J464" s="108"/>
      <c r="K464" s="109"/>
      <c r="L464" s="108" t="n">
        <f aca="false">SUMPRODUCT(L448:L462,M448:M462)+SUMPRODUCT(N448:N462,O448:O462)</f>
        <v>0</v>
      </c>
      <c r="M464" s="109"/>
      <c r="N464" s="108"/>
      <c r="O464" s="109"/>
      <c r="P464" s="108" t="n">
        <f aca="false">SUMPRODUCT(P448:P462,Q448:Q462)+SUMPRODUCT(R448:R462,S448:S462)</f>
        <v>0</v>
      </c>
      <c r="Q464" s="109"/>
      <c r="R464" s="108"/>
      <c r="S464" s="109"/>
      <c r="T464" s="108" t="n">
        <f aca="false">SUMPRODUCT(T448:T462,U448:U462)+SUMPRODUCT(V448:V462,W448:W462)</f>
        <v>0</v>
      </c>
      <c r="U464" s="109"/>
      <c r="V464" s="108"/>
      <c r="W464" s="109"/>
      <c r="X464" s="108" t="n">
        <f aca="false">SUMPRODUCT(X448:X462,Y448:Y462)+SUMPRODUCT(Z448:Z462,AA448:AA462)</f>
        <v>0</v>
      </c>
      <c r="Y464" s="109"/>
      <c r="Z464" s="108"/>
      <c r="AA464" s="110"/>
      <c r="AB464" s="108" t="n">
        <f aca="false">SUM(D464:Z464)</f>
        <v>0</v>
      </c>
      <c r="AC464" s="1"/>
      <c r="AD464" s="1"/>
      <c r="AE464" s="1"/>
      <c r="AF464" s="1"/>
    </row>
    <row r="465" customFormat="false" ht="18.75" hidden="false" customHeight="true" outlineLevel="0" collapsed="false">
      <c r="A465" s="1"/>
      <c r="B465" s="117"/>
      <c r="C465" s="117"/>
      <c r="D465" s="118"/>
      <c r="E465" s="119"/>
      <c r="F465" s="118"/>
      <c r="G465" s="119"/>
      <c r="H465" s="118"/>
      <c r="I465" s="119"/>
      <c r="J465" s="118"/>
      <c r="K465" s="119"/>
      <c r="L465" s="118"/>
      <c r="M465" s="119"/>
      <c r="N465" s="118"/>
      <c r="O465" s="119"/>
      <c r="P465" s="118"/>
      <c r="Q465" s="119"/>
      <c r="R465" s="118"/>
      <c r="S465" s="119"/>
      <c r="T465" s="118"/>
      <c r="U465" s="119"/>
      <c r="V465" s="118"/>
      <c r="W465" s="119"/>
      <c r="X465" s="118"/>
      <c r="Y465" s="119"/>
      <c r="Z465" s="118"/>
      <c r="AA465" s="119"/>
      <c r="AB465" s="118"/>
      <c r="AC465" s="1"/>
      <c r="AD465" s="1"/>
      <c r="AE465" s="1"/>
      <c r="AF465" s="1"/>
    </row>
    <row r="466" customFormat="false" ht="18.75" hidden="false" customHeight="true" outlineLevel="0" collapsed="false">
      <c r="A466" s="1"/>
      <c r="B466" s="92" t="s">
        <v>29</v>
      </c>
      <c r="C466" s="92" t="s">
        <v>71</v>
      </c>
      <c r="D466" s="93" t="s">
        <v>72</v>
      </c>
      <c r="E466" s="94" t="s">
        <v>73</v>
      </c>
      <c r="F466" s="93" t="s">
        <v>74</v>
      </c>
      <c r="G466" s="94" t="s">
        <v>73</v>
      </c>
      <c r="H466" s="93" t="s">
        <v>75</v>
      </c>
      <c r="I466" s="94" t="s">
        <v>73</v>
      </c>
      <c r="J466" s="93" t="s">
        <v>74</v>
      </c>
      <c r="K466" s="94" t="s">
        <v>73</v>
      </c>
      <c r="L466" s="93" t="s">
        <v>75</v>
      </c>
      <c r="M466" s="94" t="s">
        <v>73</v>
      </c>
      <c r="N466" s="93" t="s">
        <v>74</v>
      </c>
      <c r="O466" s="94" t="s">
        <v>73</v>
      </c>
      <c r="P466" s="93" t="s">
        <v>75</v>
      </c>
      <c r="Q466" s="94" t="s">
        <v>73</v>
      </c>
      <c r="R466" s="93" t="s">
        <v>74</v>
      </c>
      <c r="S466" s="94" t="s">
        <v>73</v>
      </c>
      <c r="T466" s="93" t="s">
        <v>75</v>
      </c>
      <c r="U466" s="94" t="s">
        <v>73</v>
      </c>
      <c r="V466" s="93" t="s">
        <v>74</v>
      </c>
      <c r="W466" s="94" t="s">
        <v>73</v>
      </c>
      <c r="X466" s="93" t="s">
        <v>75</v>
      </c>
      <c r="Y466" s="94" t="s">
        <v>73</v>
      </c>
      <c r="Z466" s="93" t="s">
        <v>74</v>
      </c>
      <c r="AA466" s="94" t="s">
        <v>73</v>
      </c>
      <c r="AB466" s="93" t="s">
        <v>76</v>
      </c>
      <c r="AC466" s="1"/>
      <c r="AD466" s="1"/>
      <c r="AE466" s="1"/>
      <c r="AF466" s="1"/>
    </row>
    <row r="467" customFormat="false" ht="27.75" hidden="false" customHeight="true" outlineLevel="0" collapsed="false">
      <c r="A467" s="1"/>
      <c r="B467" s="92"/>
      <c r="C467" s="92"/>
      <c r="D467" s="93"/>
      <c r="E467" s="94"/>
      <c r="F467" s="93"/>
      <c r="G467" s="94"/>
      <c r="H467" s="93"/>
      <c r="I467" s="94"/>
      <c r="J467" s="93"/>
      <c r="K467" s="94"/>
      <c r="L467" s="93"/>
      <c r="M467" s="94"/>
      <c r="N467" s="93"/>
      <c r="O467" s="94"/>
      <c r="P467" s="93"/>
      <c r="Q467" s="94"/>
      <c r="R467" s="93"/>
      <c r="S467" s="94"/>
      <c r="T467" s="93"/>
      <c r="U467" s="94"/>
      <c r="V467" s="93"/>
      <c r="W467" s="94"/>
      <c r="X467" s="93"/>
      <c r="Y467" s="94"/>
      <c r="Z467" s="93"/>
      <c r="AA467" s="94"/>
      <c r="AB467" s="93"/>
      <c r="AC467" s="1"/>
      <c r="AD467" s="1"/>
      <c r="AE467" s="1"/>
      <c r="AF467" s="1"/>
    </row>
    <row r="468" customFormat="false" ht="18.75" hidden="false" customHeight="true" outlineLevel="0" collapsed="false">
      <c r="A468" s="1"/>
      <c r="B468" s="100" t="n">
        <v>45992</v>
      </c>
      <c r="C468" s="96" t="n">
        <v>1</v>
      </c>
      <c r="D468" s="97"/>
      <c r="E468" s="96"/>
      <c r="F468" s="97"/>
      <c r="G468" s="96"/>
      <c r="H468" s="97"/>
      <c r="I468" s="96"/>
      <c r="J468" s="97"/>
      <c r="K468" s="96"/>
      <c r="L468" s="97"/>
      <c r="M468" s="96"/>
      <c r="N468" s="97"/>
      <c r="O468" s="96"/>
      <c r="P468" s="97"/>
      <c r="Q468" s="96"/>
      <c r="R468" s="97"/>
      <c r="S468" s="96"/>
      <c r="T468" s="97"/>
      <c r="U468" s="96"/>
      <c r="V468" s="97"/>
      <c r="W468" s="96"/>
      <c r="X468" s="97"/>
      <c r="Y468" s="96"/>
      <c r="Z468" s="97"/>
      <c r="AA468" s="96"/>
      <c r="AB468" s="98"/>
      <c r="AC468" s="1"/>
      <c r="AD468" s="1"/>
      <c r="AE468" s="1"/>
      <c r="AF468" s="1"/>
    </row>
    <row r="469" customFormat="false" ht="18.75" hidden="false" customHeight="true" outlineLevel="0" collapsed="false">
      <c r="A469" s="1"/>
      <c r="B469" s="100"/>
      <c r="C469" s="100"/>
      <c r="D469" s="97"/>
      <c r="E469" s="96"/>
      <c r="F469" s="97"/>
      <c r="G469" s="96"/>
      <c r="H469" s="97"/>
      <c r="I469" s="96"/>
      <c r="J469" s="97"/>
      <c r="K469" s="96"/>
      <c r="L469" s="97"/>
      <c r="M469" s="96"/>
      <c r="N469" s="97"/>
      <c r="O469" s="96"/>
      <c r="P469" s="97"/>
      <c r="Q469" s="96"/>
      <c r="R469" s="97"/>
      <c r="S469" s="96"/>
      <c r="T469" s="97"/>
      <c r="U469" s="96"/>
      <c r="V469" s="97"/>
      <c r="W469" s="96"/>
      <c r="X469" s="97"/>
      <c r="Y469" s="96"/>
      <c r="Z469" s="97"/>
      <c r="AA469" s="96"/>
      <c r="AB469" s="98"/>
      <c r="AC469" s="1"/>
      <c r="AD469" s="1"/>
      <c r="AE469" s="1"/>
      <c r="AF469" s="1"/>
    </row>
    <row r="470" customFormat="false" ht="18.75" hidden="false" customHeight="true" outlineLevel="0" collapsed="false">
      <c r="A470" s="1"/>
      <c r="B470" s="100"/>
      <c r="C470" s="100"/>
      <c r="D470" s="97"/>
      <c r="E470" s="96"/>
      <c r="F470" s="97"/>
      <c r="G470" s="96"/>
      <c r="H470" s="97"/>
      <c r="I470" s="96"/>
      <c r="J470" s="97"/>
      <c r="K470" s="96"/>
      <c r="L470" s="97"/>
      <c r="M470" s="96"/>
      <c r="N470" s="97"/>
      <c r="O470" s="96"/>
      <c r="P470" s="97"/>
      <c r="Q470" s="96"/>
      <c r="R470" s="97"/>
      <c r="S470" s="96"/>
      <c r="T470" s="97"/>
      <c r="U470" s="96"/>
      <c r="V470" s="97"/>
      <c r="W470" s="96"/>
      <c r="X470" s="97"/>
      <c r="Y470" s="96"/>
      <c r="Z470" s="97"/>
      <c r="AA470" s="96"/>
      <c r="AB470" s="98"/>
      <c r="AC470" s="1"/>
      <c r="AD470" s="1"/>
      <c r="AE470" s="1"/>
      <c r="AF470" s="1"/>
    </row>
    <row r="471" customFormat="false" ht="18.75" hidden="false" customHeight="true" outlineLevel="0" collapsed="false">
      <c r="A471" s="1"/>
      <c r="B471" s="100" t="n">
        <v>45992</v>
      </c>
      <c r="C471" s="96" t="n">
        <v>2</v>
      </c>
      <c r="D471" s="97"/>
      <c r="E471" s="96"/>
      <c r="F471" s="97"/>
      <c r="G471" s="96"/>
      <c r="H471" s="97"/>
      <c r="I471" s="96"/>
      <c r="J471" s="97"/>
      <c r="K471" s="96"/>
      <c r="L471" s="97"/>
      <c r="M471" s="96"/>
      <c r="N471" s="97"/>
      <c r="O471" s="96"/>
      <c r="P471" s="97"/>
      <c r="Q471" s="96"/>
      <c r="R471" s="97"/>
      <c r="S471" s="96"/>
      <c r="T471" s="97"/>
      <c r="U471" s="96"/>
      <c r="V471" s="97"/>
      <c r="W471" s="96"/>
      <c r="X471" s="97"/>
      <c r="Y471" s="96"/>
      <c r="Z471" s="97"/>
      <c r="AA471" s="96"/>
      <c r="AB471" s="98"/>
      <c r="AC471" s="1"/>
      <c r="AD471" s="1"/>
      <c r="AE471" s="1"/>
      <c r="AF471" s="1"/>
    </row>
    <row r="472" customFormat="false" ht="18.75" hidden="false" customHeight="true" outlineLevel="0" collapsed="false">
      <c r="A472" s="1"/>
      <c r="B472" s="100"/>
      <c r="C472" s="100"/>
      <c r="D472" s="97"/>
      <c r="E472" s="96"/>
      <c r="F472" s="97"/>
      <c r="G472" s="96"/>
      <c r="H472" s="97"/>
      <c r="I472" s="96"/>
      <c r="J472" s="97"/>
      <c r="K472" s="96"/>
      <c r="L472" s="97"/>
      <c r="M472" s="96"/>
      <c r="N472" s="97"/>
      <c r="O472" s="96"/>
      <c r="P472" s="97"/>
      <c r="Q472" s="96"/>
      <c r="R472" s="97"/>
      <c r="S472" s="96"/>
      <c r="T472" s="97"/>
      <c r="U472" s="96"/>
      <c r="V472" s="97"/>
      <c r="W472" s="96"/>
      <c r="X472" s="97"/>
      <c r="Y472" s="96"/>
      <c r="Z472" s="97"/>
      <c r="AA472" s="96"/>
      <c r="AB472" s="98"/>
      <c r="AC472" s="1"/>
      <c r="AD472" s="1"/>
      <c r="AE472" s="1"/>
      <c r="AF472" s="1"/>
    </row>
    <row r="473" customFormat="false" ht="18.75" hidden="false" customHeight="true" outlineLevel="0" collapsed="false">
      <c r="A473" s="1"/>
      <c r="B473" s="100"/>
      <c r="C473" s="100"/>
      <c r="D473" s="97"/>
      <c r="E473" s="96"/>
      <c r="F473" s="97"/>
      <c r="G473" s="96"/>
      <c r="H473" s="97"/>
      <c r="I473" s="96"/>
      <c r="J473" s="97"/>
      <c r="K473" s="96"/>
      <c r="L473" s="97"/>
      <c r="M473" s="96"/>
      <c r="N473" s="97"/>
      <c r="O473" s="96"/>
      <c r="P473" s="97"/>
      <c r="Q473" s="96"/>
      <c r="R473" s="97"/>
      <c r="S473" s="96"/>
      <c r="T473" s="97"/>
      <c r="U473" s="96"/>
      <c r="V473" s="97"/>
      <c r="W473" s="96"/>
      <c r="X473" s="97"/>
      <c r="Y473" s="96"/>
      <c r="Z473" s="97"/>
      <c r="AA473" s="96"/>
      <c r="AB473" s="98"/>
      <c r="AC473" s="1"/>
      <c r="AD473" s="1"/>
      <c r="AE473" s="1"/>
      <c r="AF473" s="1"/>
    </row>
    <row r="474" customFormat="false" ht="18.75" hidden="false" customHeight="true" outlineLevel="0" collapsed="false">
      <c r="A474" s="1"/>
      <c r="B474" s="100" t="n">
        <v>45992</v>
      </c>
      <c r="C474" s="96" t="n">
        <v>3</v>
      </c>
      <c r="D474" s="97"/>
      <c r="E474" s="96"/>
      <c r="F474" s="97"/>
      <c r="G474" s="96"/>
      <c r="H474" s="97"/>
      <c r="I474" s="96"/>
      <c r="J474" s="97"/>
      <c r="K474" s="96"/>
      <c r="L474" s="97"/>
      <c r="M474" s="96"/>
      <c r="N474" s="97"/>
      <c r="O474" s="96"/>
      <c r="P474" s="97"/>
      <c r="Q474" s="96"/>
      <c r="R474" s="97"/>
      <c r="S474" s="96"/>
      <c r="T474" s="97"/>
      <c r="U474" s="96"/>
      <c r="V474" s="97"/>
      <c r="W474" s="96"/>
      <c r="X474" s="97"/>
      <c r="Y474" s="96"/>
      <c r="Z474" s="97"/>
      <c r="AA474" s="96"/>
      <c r="AB474" s="98"/>
      <c r="AC474" s="1"/>
      <c r="AD474" s="1"/>
      <c r="AE474" s="1"/>
      <c r="AF474" s="1"/>
    </row>
    <row r="475" customFormat="false" ht="18.75" hidden="false" customHeight="true" outlineLevel="0" collapsed="false">
      <c r="A475" s="1"/>
      <c r="B475" s="100"/>
      <c r="C475" s="100"/>
      <c r="D475" s="97"/>
      <c r="E475" s="96"/>
      <c r="F475" s="97"/>
      <c r="G475" s="96"/>
      <c r="H475" s="97"/>
      <c r="I475" s="96"/>
      <c r="J475" s="97"/>
      <c r="K475" s="96"/>
      <c r="L475" s="97"/>
      <c r="M475" s="96"/>
      <c r="N475" s="97"/>
      <c r="O475" s="96"/>
      <c r="P475" s="97"/>
      <c r="Q475" s="96"/>
      <c r="R475" s="97"/>
      <c r="S475" s="96"/>
      <c r="T475" s="97"/>
      <c r="U475" s="96"/>
      <c r="V475" s="97"/>
      <c r="W475" s="96"/>
      <c r="X475" s="97"/>
      <c r="Y475" s="96"/>
      <c r="Z475" s="97"/>
      <c r="AA475" s="96"/>
      <c r="AB475" s="98"/>
      <c r="AC475" s="1"/>
      <c r="AD475" s="1"/>
      <c r="AE475" s="1"/>
      <c r="AF475" s="1"/>
    </row>
    <row r="476" customFormat="false" ht="18.75" hidden="false" customHeight="true" outlineLevel="0" collapsed="false">
      <c r="A476" s="1"/>
      <c r="B476" s="100"/>
      <c r="C476" s="100"/>
      <c r="D476" s="97"/>
      <c r="E476" s="96"/>
      <c r="F476" s="97"/>
      <c r="G476" s="96"/>
      <c r="H476" s="97"/>
      <c r="I476" s="96"/>
      <c r="J476" s="97"/>
      <c r="K476" s="96"/>
      <c r="L476" s="97"/>
      <c r="M476" s="96"/>
      <c r="N476" s="97"/>
      <c r="O476" s="96"/>
      <c r="P476" s="97"/>
      <c r="Q476" s="96"/>
      <c r="R476" s="97"/>
      <c r="S476" s="96"/>
      <c r="T476" s="97"/>
      <c r="U476" s="96"/>
      <c r="V476" s="97"/>
      <c r="W476" s="96"/>
      <c r="X476" s="97"/>
      <c r="Y476" s="96"/>
      <c r="Z476" s="97"/>
      <c r="AA476" s="96"/>
      <c r="AB476" s="98"/>
      <c r="AC476" s="1"/>
      <c r="AD476" s="1"/>
      <c r="AE476" s="1"/>
      <c r="AF476" s="1"/>
    </row>
    <row r="477" customFormat="false" ht="18.75" hidden="false" customHeight="true" outlineLevel="0" collapsed="false">
      <c r="A477" s="1"/>
      <c r="B477" s="100" t="n">
        <v>45992</v>
      </c>
      <c r="C477" s="101" t="n">
        <v>4</v>
      </c>
      <c r="D477" s="97"/>
      <c r="E477" s="96"/>
      <c r="F477" s="97"/>
      <c r="G477" s="96"/>
      <c r="H477" s="97"/>
      <c r="I477" s="96"/>
      <c r="J477" s="97"/>
      <c r="K477" s="96"/>
      <c r="L477" s="97"/>
      <c r="M477" s="96"/>
      <c r="N477" s="97"/>
      <c r="O477" s="96"/>
      <c r="P477" s="97"/>
      <c r="Q477" s="96"/>
      <c r="R477" s="97"/>
      <c r="S477" s="96"/>
      <c r="T477" s="97"/>
      <c r="U477" s="96"/>
      <c r="V477" s="97"/>
      <c r="W477" s="96"/>
      <c r="X477" s="97"/>
      <c r="Y477" s="96"/>
      <c r="Z477" s="97"/>
      <c r="AA477" s="96"/>
      <c r="AB477" s="98"/>
      <c r="AC477" s="1"/>
      <c r="AD477" s="1"/>
      <c r="AE477" s="1"/>
      <c r="AF477" s="1"/>
    </row>
    <row r="478" customFormat="false" ht="18.75" hidden="false" customHeight="true" outlineLevel="0" collapsed="false">
      <c r="A478" s="1"/>
      <c r="B478" s="100"/>
      <c r="C478" s="100"/>
      <c r="D478" s="97"/>
      <c r="E478" s="96"/>
      <c r="F478" s="97"/>
      <c r="G478" s="96"/>
      <c r="H478" s="97"/>
      <c r="I478" s="96"/>
      <c r="J478" s="97"/>
      <c r="K478" s="96"/>
      <c r="L478" s="97"/>
      <c r="M478" s="96"/>
      <c r="N478" s="97"/>
      <c r="O478" s="96"/>
      <c r="P478" s="97"/>
      <c r="Q478" s="96"/>
      <c r="R478" s="97"/>
      <c r="S478" s="96"/>
      <c r="T478" s="97"/>
      <c r="U478" s="96"/>
      <c r="V478" s="97"/>
      <c r="W478" s="96"/>
      <c r="X478" s="97"/>
      <c r="Y478" s="96"/>
      <c r="Z478" s="97"/>
      <c r="AA478" s="96"/>
      <c r="AB478" s="98"/>
      <c r="AC478" s="1"/>
      <c r="AD478" s="1"/>
      <c r="AE478" s="1"/>
      <c r="AF478" s="1"/>
    </row>
    <row r="479" customFormat="false" ht="18.75" hidden="false" customHeight="true" outlineLevel="0" collapsed="false">
      <c r="A479" s="1"/>
      <c r="B479" s="100"/>
      <c r="C479" s="100"/>
      <c r="D479" s="97"/>
      <c r="E479" s="96"/>
      <c r="F479" s="97"/>
      <c r="G479" s="96"/>
      <c r="H479" s="97"/>
      <c r="I479" s="96"/>
      <c r="J479" s="97"/>
      <c r="K479" s="96"/>
      <c r="L479" s="97"/>
      <c r="M479" s="96"/>
      <c r="N479" s="97"/>
      <c r="O479" s="96"/>
      <c r="P479" s="97"/>
      <c r="Q479" s="96"/>
      <c r="R479" s="97"/>
      <c r="S479" s="96"/>
      <c r="T479" s="97"/>
      <c r="U479" s="96"/>
      <c r="V479" s="97"/>
      <c r="W479" s="96"/>
      <c r="X479" s="97"/>
      <c r="Y479" s="96"/>
      <c r="Z479" s="97"/>
      <c r="AA479" s="96"/>
      <c r="AB479" s="98"/>
      <c r="AC479" s="1"/>
      <c r="AD479" s="1"/>
      <c r="AE479" s="1"/>
      <c r="AF479" s="1"/>
    </row>
    <row r="480" customFormat="false" ht="18.75" hidden="false" customHeight="true" outlineLevel="0" collapsed="false">
      <c r="A480" s="1"/>
      <c r="B480" s="100" t="n">
        <v>45992</v>
      </c>
      <c r="C480" s="96" t="n">
        <v>5</v>
      </c>
      <c r="D480" s="97"/>
      <c r="E480" s="96"/>
      <c r="F480" s="97"/>
      <c r="G480" s="96"/>
      <c r="H480" s="97"/>
      <c r="I480" s="96"/>
      <c r="J480" s="97"/>
      <c r="K480" s="96"/>
      <c r="L480" s="97"/>
      <c r="M480" s="96"/>
      <c r="N480" s="97"/>
      <c r="O480" s="96"/>
      <c r="P480" s="97"/>
      <c r="Q480" s="96"/>
      <c r="R480" s="97"/>
      <c r="S480" s="96"/>
      <c r="T480" s="97"/>
      <c r="U480" s="96"/>
      <c r="V480" s="97"/>
      <c r="W480" s="96"/>
      <c r="X480" s="97"/>
      <c r="Y480" s="96"/>
      <c r="Z480" s="97"/>
      <c r="AA480" s="96"/>
      <c r="AB480" s="98"/>
      <c r="AC480" s="1"/>
      <c r="AD480" s="1"/>
      <c r="AE480" s="1"/>
      <c r="AF480" s="1"/>
    </row>
    <row r="481" customFormat="false" ht="18.75" hidden="false" customHeight="true" outlineLevel="0" collapsed="false">
      <c r="A481" s="1"/>
      <c r="B481" s="100"/>
      <c r="C481" s="100"/>
      <c r="D481" s="97"/>
      <c r="E481" s="96"/>
      <c r="F481" s="97"/>
      <c r="G481" s="96"/>
      <c r="H481" s="97"/>
      <c r="I481" s="96"/>
      <c r="J481" s="97"/>
      <c r="K481" s="96"/>
      <c r="L481" s="97"/>
      <c r="M481" s="96"/>
      <c r="N481" s="97"/>
      <c r="O481" s="96"/>
      <c r="P481" s="97"/>
      <c r="Q481" s="96"/>
      <c r="R481" s="97"/>
      <c r="S481" s="96"/>
      <c r="T481" s="97"/>
      <c r="U481" s="96"/>
      <c r="V481" s="97"/>
      <c r="W481" s="96"/>
      <c r="X481" s="97"/>
      <c r="Y481" s="96"/>
      <c r="Z481" s="97"/>
      <c r="AA481" s="96"/>
      <c r="AB481" s="98"/>
      <c r="AC481" s="1"/>
      <c r="AD481" s="1"/>
      <c r="AE481" s="1"/>
      <c r="AF481" s="1"/>
    </row>
    <row r="482" customFormat="false" ht="18.75" hidden="false" customHeight="true" outlineLevel="0" collapsed="false">
      <c r="A482" s="1"/>
      <c r="B482" s="100"/>
      <c r="C482" s="100"/>
      <c r="D482" s="97"/>
      <c r="E482" s="96"/>
      <c r="F482" s="97"/>
      <c r="G482" s="96"/>
      <c r="H482" s="97"/>
      <c r="I482" s="96"/>
      <c r="J482" s="97"/>
      <c r="K482" s="96"/>
      <c r="L482" s="97"/>
      <c r="M482" s="96"/>
      <c r="N482" s="97"/>
      <c r="O482" s="96"/>
      <c r="P482" s="97"/>
      <c r="Q482" s="96"/>
      <c r="R482" s="97"/>
      <c r="S482" s="96"/>
      <c r="T482" s="97"/>
      <c r="U482" s="96"/>
      <c r="V482" s="97"/>
      <c r="W482" s="96"/>
      <c r="X482" s="97"/>
      <c r="Y482" s="96"/>
      <c r="Z482" s="97"/>
      <c r="AA482" s="96"/>
      <c r="AB482" s="98"/>
      <c r="AC482" s="1"/>
      <c r="AD482" s="1"/>
      <c r="AE482" s="1"/>
      <c r="AF482" s="1"/>
    </row>
    <row r="483" customFormat="false" ht="18.75" hidden="false" customHeight="true" outlineLevel="0" collapsed="false">
      <c r="A483" s="1"/>
      <c r="B483" s="116" t="s">
        <v>78</v>
      </c>
      <c r="C483" s="103"/>
      <c r="D483" s="105" t="n">
        <f aca="false">SUM(D468:D482)</f>
        <v>0</v>
      </c>
      <c r="E483" s="104"/>
      <c r="F483" s="105" t="n">
        <f aca="false">SUM(F468:F482)</f>
        <v>0</v>
      </c>
      <c r="G483" s="104"/>
      <c r="H483" s="105" t="n">
        <f aca="false">SUM(H468:H482)</f>
        <v>0</v>
      </c>
      <c r="I483" s="104"/>
      <c r="J483" s="105" t="n">
        <f aca="false">SUM(J468:J482)</f>
        <v>0</v>
      </c>
      <c r="K483" s="104"/>
      <c r="L483" s="105" t="n">
        <f aca="false">SUM(L468:L482)</f>
        <v>0</v>
      </c>
      <c r="M483" s="104"/>
      <c r="N483" s="105" t="n">
        <f aca="false">SUM(N468:N482)</f>
        <v>0</v>
      </c>
      <c r="O483" s="104"/>
      <c r="P483" s="105" t="n">
        <f aca="false">SUM(P468:P482)</f>
        <v>0</v>
      </c>
      <c r="Q483" s="104"/>
      <c r="R483" s="105" t="n">
        <f aca="false">SUM(R468:R482)</f>
        <v>0</v>
      </c>
      <c r="S483" s="104"/>
      <c r="T483" s="105" t="n">
        <f aca="false">SUM(T468:T482)</f>
        <v>0</v>
      </c>
      <c r="U483" s="104"/>
      <c r="V483" s="105" t="n">
        <f aca="false">SUM(V468:V482)</f>
        <v>0</v>
      </c>
      <c r="W483" s="104"/>
      <c r="X483" s="105" t="n">
        <f aca="false">SUM(X468:X482)</f>
        <v>0</v>
      </c>
      <c r="Y483" s="104"/>
      <c r="Z483" s="105" t="n">
        <f aca="false">SUM(Z468:Z482)</f>
        <v>0</v>
      </c>
      <c r="AA483" s="96"/>
      <c r="AB483" s="106" t="n">
        <f aca="false">SUM(D468:D482)+SUM(F468:F482)+SUM(H468:H482)+SUM(J468:J482)+SUM(L468:L482)+SUM(N468:N482)+SUM(P468:P482)+SUM(R468:R482)+SUM(T468:T482)+SUM(V468:V482)+SUM(X468:X482)+SUM(Z468:Z482)</f>
        <v>0</v>
      </c>
      <c r="AC483" s="1"/>
      <c r="AD483" s="1"/>
      <c r="AE483" s="1"/>
      <c r="AF483" s="1"/>
    </row>
    <row r="484" customFormat="false" ht="18.75" hidden="false" customHeight="true" outlineLevel="0" collapsed="false">
      <c r="A484" s="1"/>
      <c r="B484" s="107" t="s">
        <v>79</v>
      </c>
      <c r="C484" s="107"/>
      <c r="D484" s="108" t="n">
        <f aca="false">SUMPRODUCT(D468:D482,E468:E482)+SUMPRODUCT(F468:F482,G468:G482)</f>
        <v>0</v>
      </c>
      <c r="E484" s="109"/>
      <c r="F484" s="108"/>
      <c r="G484" s="109"/>
      <c r="H484" s="108" t="n">
        <f aca="false">SUMPRODUCT(H468:H482,I468:I482)+SUMPRODUCT(J468:J482,K468:K482)</f>
        <v>0</v>
      </c>
      <c r="I484" s="109"/>
      <c r="J484" s="108"/>
      <c r="K484" s="109"/>
      <c r="L484" s="108" t="n">
        <f aca="false">SUMPRODUCT(L468:L482,M468:M482)+SUMPRODUCT(N468:N482,O468:O482)</f>
        <v>0</v>
      </c>
      <c r="M484" s="109"/>
      <c r="N484" s="108"/>
      <c r="O484" s="109"/>
      <c r="P484" s="108" t="n">
        <f aca="false">SUMPRODUCT(P468:P482,Q468:Q482)+SUMPRODUCT(R468:R482,S468:S482)</f>
        <v>0</v>
      </c>
      <c r="Q484" s="109"/>
      <c r="R484" s="108"/>
      <c r="S484" s="109"/>
      <c r="T484" s="108" t="n">
        <f aca="false">SUMPRODUCT(T468:T482,U468:U482)+SUMPRODUCT(V468:V482,W468:W482)</f>
        <v>0</v>
      </c>
      <c r="U484" s="109"/>
      <c r="V484" s="108"/>
      <c r="W484" s="109"/>
      <c r="X484" s="108" t="n">
        <f aca="false">SUMPRODUCT(X468:X482,Y468:Y482)+SUMPRODUCT(Z468:Z482,AA468:AA482)</f>
        <v>0</v>
      </c>
      <c r="Y484" s="109"/>
      <c r="Z484" s="108"/>
      <c r="AA484" s="110"/>
      <c r="AB484" s="108" t="n">
        <f aca="false">SUM(D484:Z484)</f>
        <v>0</v>
      </c>
      <c r="AC484" s="1"/>
      <c r="AD484" s="1"/>
      <c r="AE484" s="1"/>
      <c r="AF484" s="1"/>
    </row>
    <row r="485" customFormat="false" ht="18.75" hidden="false" customHeight="true" outlineLevel="0" collapsed="false">
      <c r="A485" s="1"/>
      <c r="B485" s="117"/>
      <c r="C485" s="117"/>
      <c r="D485" s="118"/>
      <c r="E485" s="119"/>
      <c r="F485" s="118"/>
      <c r="G485" s="119"/>
      <c r="H485" s="118"/>
      <c r="I485" s="119"/>
      <c r="J485" s="118"/>
      <c r="K485" s="119"/>
      <c r="L485" s="118"/>
      <c r="M485" s="119"/>
      <c r="N485" s="118"/>
      <c r="O485" s="119"/>
      <c r="P485" s="118"/>
      <c r="Q485" s="119"/>
      <c r="R485" s="118"/>
      <c r="S485" s="119"/>
      <c r="T485" s="118"/>
      <c r="U485" s="119"/>
      <c r="V485" s="118"/>
      <c r="W485" s="119"/>
      <c r="X485" s="118"/>
      <c r="Y485" s="119"/>
      <c r="Z485" s="118"/>
      <c r="AA485" s="119"/>
      <c r="AB485" s="118"/>
      <c r="AC485" s="1"/>
      <c r="AD485" s="1"/>
      <c r="AE485" s="1"/>
      <c r="AF485" s="1"/>
    </row>
    <row r="486" customFormat="false" ht="18.75" hidden="false" customHeight="true" outlineLevel="0" collapsed="false">
      <c r="A486" s="1"/>
      <c r="B486" s="92" t="s">
        <v>29</v>
      </c>
      <c r="C486" s="92" t="s">
        <v>71</v>
      </c>
      <c r="D486" s="93" t="s">
        <v>72</v>
      </c>
      <c r="E486" s="94" t="s">
        <v>73</v>
      </c>
      <c r="F486" s="93" t="s">
        <v>74</v>
      </c>
      <c r="G486" s="94" t="s">
        <v>73</v>
      </c>
      <c r="H486" s="93" t="s">
        <v>75</v>
      </c>
      <c r="I486" s="94" t="s">
        <v>73</v>
      </c>
      <c r="J486" s="93" t="s">
        <v>74</v>
      </c>
      <c r="K486" s="94" t="s">
        <v>73</v>
      </c>
      <c r="L486" s="93" t="s">
        <v>75</v>
      </c>
      <c r="M486" s="94" t="s">
        <v>73</v>
      </c>
      <c r="N486" s="93" t="s">
        <v>74</v>
      </c>
      <c r="O486" s="94" t="s">
        <v>73</v>
      </c>
      <c r="P486" s="93" t="s">
        <v>75</v>
      </c>
      <c r="Q486" s="94" t="s">
        <v>73</v>
      </c>
      <c r="R486" s="93" t="s">
        <v>74</v>
      </c>
      <c r="S486" s="94" t="s">
        <v>73</v>
      </c>
      <c r="T486" s="93" t="s">
        <v>75</v>
      </c>
      <c r="U486" s="94" t="s">
        <v>73</v>
      </c>
      <c r="V486" s="93" t="s">
        <v>74</v>
      </c>
      <c r="W486" s="94" t="s">
        <v>73</v>
      </c>
      <c r="X486" s="93" t="s">
        <v>75</v>
      </c>
      <c r="Y486" s="94" t="s">
        <v>73</v>
      </c>
      <c r="Z486" s="93" t="s">
        <v>74</v>
      </c>
      <c r="AA486" s="94" t="s">
        <v>73</v>
      </c>
      <c r="AB486" s="93" t="s">
        <v>76</v>
      </c>
      <c r="AC486" s="1"/>
      <c r="AD486" s="1"/>
      <c r="AE486" s="1"/>
      <c r="AF486" s="1"/>
    </row>
    <row r="487" customFormat="false" ht="29.25" hidden="false" customHeight="true" outlineLevel="0" collapsed="false">
      <c r="A487" s="1"/>
      <c r="B487" s="92"/>
      <c r="C487" s="92"/>
      <c r="D487" s="93"/>
      <c r="E487" s="94"/>
      <c r="F487" s="93"/>
      <c r="G487" s="94"/>
      <c r="H487" s="93"/>
      <c r="I487" s="94"/>
      <c r="J487" s="93"/>
      <c r="K487" s="94"/>
      <c r="L487" s="93"/>
      <c r="M487" s="94"/>
      <c r="N487" s="93"/>
      <c r="O487" s="94"/>
      <c r="P487" s="93"/>
      <c r="Q487" s="94"/>
      <c r="R487" s="93"/>
      <c r="S487" s="94"/>
      <c r="T487" s="93"/>
      <c r="U487" s="94"/>
      <c r="V487" s="93"/>
      <c r="W487" s="94"/>
      <c r="X487" s="93"/>
      <c r="Y487" s="94"/>
      <c r="Z487" s="93"/>
      <c r="AA487" s="94"/>
      <c r="AB487" s="93"/>
      <c r="AC487" s="1"/>
      <c r="AD487" s="1"/>
      <c r="AE487" s="1"/>
      <c r="AF487" s="1"/>
    </row>
    <row r="488" customFormat="false" ht="18.75" hidden="false" customHeight="true" outlineLevel="0" collapsed="false">
      <c r="A488" s="1"/>
      <c r="B488" s="100" t="n">
        <v>46023</v>
      </c>
      <c r="C488" s="96" t="n">
        <v>1</v>
      </c>
      <c r="D488" s="97"/>
      <c r="E488" s="96"/>
      <c r="F488" s="97"/>
      <c r="G488" s="96"/>
      <c r="H488" s="97"/>
      <c r="I488" s="96"/>
      <c r="J488" s="97"/>
      <c r="K488" s="96"/>
      <c r="L488" s="97"/>
      <c r="M488" s="96"/>
      <c r="N488" s="97"/>
      <c r="O488" s="96"/>
      <c r="P488" s="97"/>
      <c r="Q488" s="96"/>
      <c r="R488" s="97"/>
      <c r="S488" s="96"/>
      <c r="T488" s="97"/>
      <c r="U488" s="96"/>
      <c r="V488" s="97"/>
      <c r="W488" s="96"/>
      <c r="X488" s="97"/>
      <c r="Y488" s="96"/>
      <c r="Z488" s="97"/>
      <c r="AA488" s="96"/>
      <c r="AB488" s="98"/>
      <c r="AC488" s="1"/>
      <c r="AD488" s="1"/>
      <c r="AE488" s="1"/>
      <c r="AF488" s="1"/>
    </row>
    <row r="489" customFormat="false" ht="18.75" hidden="false" customHeight="true" outlineLevel="0" collapsed="false">
      <c r="A489" s="1"/>
      <c r="B489" s="100"/>
      <c r="C489" s="100"/>
      <c r="D489" s="97"/>
      <c r="E489" s="96"/>
      <c r="F489" s="97"/>
      <c r="G489" s="96"/>
      <c r="H489" s="97"/>
      <c r="I489" s="96"/>
      <c r="J489" s="97"/>
      <c r="K489" s="96"/>
      <c r="L489" s="97"/>
      <c r="M489" s="96"/>
      <c r="N489" s="97"/>
      <c r="O489" s="96"/>
      <c r="P489" s="97"/>
      <c r="Q489" s="96"/>
      <c r="R489" s="97"/>
      <c r="S489" s="96"/>
      <c r="T489" s="97"/>
      <c r="U489" s="96"/>
      <c r="V489" s="97"/>
      <c r="W489" s="96"/>
      <c r="X489" s="97"/>
      <c r="Y489" s="96"/>
      <c r="Z489" s="97"/>
      <c r="AA489" s="96"/>
      <c r="AB489" s="98"/>
      <c r="AC489" s="1"/>
      <c r="AD489" s="1"/>
      <c r="AE489" s="1"/>
      <c r="AF489" s="1"/>
    </row>
    <row r="490" customFormat="false" ht="18.75" hidden="false" customHeight="true" outlineLevel="0" collapsed="false">
      <c r="A490" s="1"/>
      <c r="B490" s="100"/>
      <c r="C490" s="100"/>
      <c r="D490" s="97"/>
      <c r="E490" s="96"/>
      <c r="F490" s="97"/>
      <c r="G490" s="96"/>
      <c r="H490" s="97"/>
      <c r="I490" s="96"/>
      <c r="J490" s="97"/>
      <c r="K490" s="96"/>
      <c r="L490" s="97"/>
      <c r="M490" s="96"/>
      <c r="N490" s="97"/>
      <c r="O490" s="96"/>
      <c r="P490" s="97"/>
      <c r="Q490" s="96"/>
      <c r="R490" s="97"/>
      <c r="S490" s="96"/>
      <c r="T490" s="97"/>
      <c r="U490" s="96"/>
      <c r="V490" s="97"/>
      <c r="W490" s="96"/>
      <c r="X490" s="97"/>
      <c r="Y490" s="96"/>
      <c r="Z490" s="97"/>
      <c r="AA490" s="96"/>
      <c r="AB490" s="98"/>
      <c r="AC490" s="1"/>
      <c r="AD490" s="1"/>
      <c r="AE490" s="1"/>
      <c r="AF490" s="1"/>
    </row>
    <row r="491" customFormat="false" ht="18.75" hidden="false" customHeight="true" outlineLevel="0" collapsed="false">
      <c r="A491" s="1"/>
      <c r="B491" s="100" t="n">
        <v>46023</v>
      </c>
      <c r="C491" s="96" t="n">
        <v>2</v>
      </c>
      <c r="D491" s="97"/>
      <c r="E491" s="96"/>
      <c r="F491" s="97"/>
      <c r="G491" s="96"/>
      <c r="H491" s="97"/>
      <c r="I491" s="96"/>
      <c r="J491" s="97"/>
      <c r="K491" s="96"/>
      <c r="L491" s="97"/>
      <c r="M491" s="96"/>
      <c r="N491" s="97"/>
      <c r="O491" s="96"/>
      <c r="P491" s="97"/>
      <c r="Q491" s="96"/>
      <c r="R491" s="97"/>
      <c r="S491" s="96"/>
      <c r="T491" s="97"/>
      <c r="U491" s="96"/>
      <c r="V491" s="97"/>
      <c r="W491" s="96"/>
      <c r="X491" s="97"/>
      <c r="Y491" s="96"/>
      <c r="Z491" s="97"/>
      <c r="AA491" s="96"/>
      <c r="AB491" s="98"/>
      <c r="AC491" s="1"/>
      <c r="AD491" s="1"/>
      <c r="AE491" s="1"/>
      <c r="AF491" s="1"/>
    </row>
    <row r="492" customFormat="false" ht="18.75" hidden="false" customHeight="true" outlineLevel="0" collapsed="false">
      <c r="A492" s="1"/>
      <c r="B492" s="100"/>
      <c r="C492" s="100"/>
      <c r="D492" s="97"/>
      <c r="E492" s="96"/>
      <c r="F492" s="97"/>
      <c r="G492" s="96"/>
      <c r="H492" s="97"/>
      <c r="I492" s="96"/>
      <c r="J492" s="97"/>
      <c r="K492" s="96"/>
      <c r="L492" s="97"/>
      <c r="M492" s="96"/>
      <c r="N492" s="97"/>
      <c r="O492" s="96"/>
      <c r="P492" s="97"/>
      <c r="Q492" s="96"/>
      <c r="R492" s="97"/>
      <c r="S492" s="96"/>
      <c r="T492" s="97"/>
      <c r="U492" s="96"/>
      <c r="V492" s="97"/>
      <c r="W492" s="96"/>
      <c r="X492" s="97"/>
      <c r="Y492" s="96"/>
      <c r="Z492" s="97"/>
      <c r="AA492" s="96"/>
      <c r="AB492" s="98"/>
      <c r="AC492" s="1"/>
      <c r="AD492" s="1"/>
      <c r="AE492" s="1"/>
      <c r="AF492" s="1"/>
    </row>
    <row r="493" customFormat="false" ht="18.75" hidden="false" customHeight="true" outlineLevel="0" collapsed="false">
      <c r="A493" s="1"/>
      <c r="B493" s="100"/>
      <c r="C493" s="100"/>
      <c r="D493" s="97"/>
      <c r="E493" s="96"/>
      <c r="F493" s="97"/>
      <c r="G493" s="96"/>
      <c r="H493" s="97"/>
      <c r="I493" s="96"/>
      <c r="J493" s="97"/>
      <c r="K493" s="96"/>
      <c r="L493" s="97"/>
      <c r="M493" s="96"/>
      <c r="N493" s="97"/>
      <c r="O493" s="96"/>
      <c r="P493" s="97"/>
      <c r="Q493" s="96"/>
      <c r="R493" s="97"/>
      <c r="S493" s="96"/>
      <c r="T493" s="97"/>
      <c r="U493" s="96"/>
      <c r="V493" s="97"/>
      <c r="W493" s="96"/>
      <c r="X493" s="97"/>
      <c r="Y493" s="96"/>
      <c r="Z493" s="97"/>
      <c r="AA493" s="96"/>
      <c r="AB493" s="98"/>
      <c r="AC493" s="1"/>
      <c r="AD493" s="1"/>
      <c r="AE493" s="1"/>
      <c r="AF493" s="1"/>
    </row>
    <row r="494" customFormat="false" ht="18.75" hidden="false" customHeight="true" outlineLevel="0" collapsed="false">
      <c r="A494" s="1"/>
      <c r="B494" s="100" t="n">
        <v>46023</v>
      </c>
      <c r="C494" s="96" t="n">
        <v>3</v>
      </c>
      <c r="D494" s="97"/>
      <c r="E494" s="96"/>
      <c r="F494" s="97"/>
      <c r="G494" s="96"/>
      <c r="H494" s="97"/>
      <c r="I494" s="96"/>
      <c r="J494" s="97"/>
      <c r="K494" s="96"/>
      <c r="L494" s="97"/>
      <c r="M494" s="96"/>
      <c r="N494" s="97"/>
      <c r="O494" s="96"/>
      <c r="P494" s="97"/>
      <c r="Q494" s="96"/>
      <c r="R494" s="97"/>
      <c r="S494" s="96"/>
      <c r="T494" s="97"/>
      <c r="U494" s="96"/>
      <c r="V494" s="97"/>
      <c r="W494" s="96"/>
      <c r="X494" s="97"/>
      <c r="Y494" s="96"/>
      <c r="Z494" s="97"/>
      <c r="AA494" s="96"/>
      <c r="AB494" s="98"/>
      <c r="AC494" s="1"/>
      <c r="AD494" s="1"/>
      <c r="AE494" s="1"/>
      <c r="AF494" s="1"/>
    </row>
    <row r="495" customFormat="false" ht="18.75" hidden="false" customHeight="true" outlineLevel="0" collapsed="false">
      <c r="A495" s="1"/>
      <c r="B495" s="100"/>
      <c r="C495" s="100"/>
      <c r="D495" s="97"/>
      <c r="E495" s="96"/>
      <c r="F495" s="97"/>
      <c r="G495" s="96"/>
      <c r="H495" s="97"/>
      <c r="I495" s="96"/>
      <c r="J495" s="97"/>
      <c r="K495" s="96"/>
      <c r="L495" s="97"/>
      <c r="M495" s="96"/>
      <c r="N495" s="97"/>
      <c r="O495" s="96"/>
      <c r="P495" s="97"/>
      <c r="Q495" s="96"/>
      <c r="R495" s="97"/>
      <c r="S495" s="96"/>
      <c r="T495" s="97"/>
      <c r="U495" s="96"/>
      <c r="V495" s="97"/>
      <c r="W495" s="96"/>
      <c r="X495" s="97"/>
      <c r="Y495" s="96"/>
      <c r="Z495" s="97"/>
      <c r="AA495" s="96"/>
      <c r="AB495" s="98"/>
      <c r="AC495" s="1"/>
      <c r="AD495" s="1"/>
      <c r="AE495" s="1"/>
      <c r="AF495" s="1"/>
    </row>
    <row r="496" customFormat="false" ht="18.75" hidden="false" customHeight="true" outlineLevel="0" collapsed="false">
      <c r="A496" s="1"/>
      <c r="B496" s="100"/>
      <c r="C496" s="100"/>
      <c r="D496" s="97"/>
      <c r="E496" s="96"/>
      <c r="F496" s="97"/>
      <c r="G496" s="96"/>
      <c r="H496" s="97"/>
      <c r="I496" s="96"/>
      <c r="J496" s="97"/>
      <c r="K496" s="96"/>
      <c r="L496" s="97"/>
      <c r="M496" s="96"/>
      <c r="N496" s="97"/>
      <c r="O496" s="96"/>
      <c r="P496" s="97"/>
      <c r="Q496" s="96"/>
      <c r="R496" s="97"/>
      <c r="S496" s="96"/>
      <c r="T496" s="97"/>
      <c r="U496" s="96"/>
      <c r="V496" s="97"/>
      <c r="W496" s="96"/>
      <c r="X496" s="97"/>
      <c r="Y496" s="96"/>
      <c r="Z496" s="97"/>
      <c r="AA496" s="96"/>
      <c r="AB496" s="98"/>
      <c r="AC496" s="1"/>
      <c r="AD496" s="1"/>
      <c r="AE496" s="1"/>
      <c r="AF496" s="1"/>
    </row>
    <row r="497" customFormat="false" ht="18.75" hidden="false" customHeight="true" outlineLevel="0" collapsed="false">
      <c r="A497" s="1"/>
      <c r="B497" s="100" t="n">
        <v>46023</v>
      </c>
      <c r="C497" s="101" t="n">
        <v>4</v>
      </c>
      <c r="D497" s="97"/>
      <c r="E497" s="96"/>
      <c r="F497" s="97"/>
      <c r="G497" s="96"/>
      <c r="H497" s="97"/>
      <c r="I497" s="96"/>
      <c r="J497" s="97"/>
      <c r="K497" s="96"/>
      <c r="L497" s="97"/>
      <c r="M497" s="96"/>
      <c r="N497" s="97"/>
      <c r="O497" s="96"/>
      <c r="P497" s="97"/>
      <c r="Q497" s="96"/>
      <c r="R497" s="97"/>
      <c r="S497" s="96"/>
      <c r="T497" s="97"/>
      <c r="U497" s="96"/>
      <c r="V497" s="97"/>
      <c r="W497" s="96"/>
      <c r="X497" s="97"/>
      <c r="Y497" s="96"/>
      <c r="Z497" s="97"/>
      <c r="AA497" s="96"/>
      <c r="AB497" s="98"/>
      <c r="AC497" s="1"/>
      <c r="AD497" s="1"/>
      <c r="AE497" s="1"/>
      <c r="AF497" s="1"/>
    </row>
    <row r="498" customFormat="false" ht="18.75" hidden="false" customHeight="true" outlineLevel="0" collapsed="false">
      <c r="A498" s="1"/>
      <c r="B498" s="100"/>
      <c r="C498" s="100"/>
      <c r="D498" s="97"/>
      <c r="E498" s="96"/>
      <c r="F498" s="97"/>
      <c r="G498" s="96"/>
      <c r="H498" s="97"/>
      <c r="I498" s="96"/>
      <c r="J498" s="97"/>
      <c r="K498" s="96"/>
      <c r="L498" s="97"/>
      <c r="M498" s="96"/>
      <c r="N498" s="97"/>
      <c r="O498" s="96"/>
      <c r="P498" s="97"/>
      <c r="Q498" s="96"/>
      <c r="R498" s="97"/>
      <c r="S498" s="96"/>
      <c r="T498" s="97"/>
      <c r="U498" s="96"/>
      <c r="V498" s="97"/>
      <c r="W498" s="96"/>
      <c r="X498" s="97"/>
      <c r="Y498" s="96"/>
      <c r="Z498" s="97"/>
      <c r="AA498" s="96"/>
      <c r="AB498" s="98"/>
      <c r="AC498" s="1"/>
      <c r="AD498" s="1"/>
      <c r="AE498" s="1"/>
      <c r="AF498" s="1"/>
    </row>
    <row r="499" customFormat="false" ht="18.75" hidden="false" customHeight="true" outlineLevel="0" collapsed="false">
      <c r="A499" s="1"/>
      <c r="B499" s="100"/>
      <c r="C499" s="100"/>
      <c r="D499" s="97"/>
      <c r="E499" s="96"/>
      <c r="F499" s="97"/>
      <c r="G499" s="96"/>
      <c r="H499" s="97"/>
      <c r="I499" s="96"/>
      <c r="J499" s="97"/>
      <c r="K499" s="96"/>
      <c r="L499" s="97"/>
      <c r="M499" s="96"/>
      <c r="N499" s="97"/>
      <c r="O499" s="96"/>
      <c r="P499" s="97"/>
      <c r="Q499" s="96"/>
      <c r="R499" s="97"/>
      <c r="S499" s="96"/>
      <c r="T499" s="97"/>
      <c r="U499" s="96"/>
      <c r="V499" s="97"/>
      <c r="W499" s="96"/>
      <c r="X499" s="97"/>
      <c r="Y499" s="96"/>
      <c r="Z499" s="97"/>
      <c r="AA499" s="96"/>
      <c r="AB499" s="98"/>
      <c r="AC499" s="1"/>
      <c r="AD499" s="1"/>
      <c r="AE499" s="1"/>
      <c r="AF499" s="1"/>
    </row>
    <row r="500" customFormat="false" ht="18.75" hidden="false" customHeight="true" outlineLevel="0" collapsed="false">
      <c r="A500" s="1"/>
      <c r="B500" s="100" t="n">
        <v>46023</v>
      </c>
      <c r="C500" s="96" t="n">
        <v>5</v>
      </c>
      <c r="D500" s="97"/>
      <c r="E500" s="96"/>
      <c r="F500" s="97"/>
      <c r="G500" s="96"/>
      <c r="H500" s="97"/>
      <c r="I500" s="96"/>
      <c r="J500" s="97"/>
      <c r="K500" s="96"/>
      <c r="L500" s="97"/>
      <c r="M500" s="96"/>
      <c r="N500" s="97"/>
      <c r="O500" s="96"/>
      <c r="P500" s="97"/>
      <c r="Q500" s="96"/>
      <c r="R500" s="97"/>
      <c r="S500" s="96"/>
      <c r="T500" s="97"/>
      <c r="U500" s="96"/>
      <c r="V500" s="97"/>
      <c r="W500" s="96"/>
      <c r="X500" s="97"/>
      <c r="Y500" s="96"/>
      <c r="Z500" s="97"/>
      <c r="AA500" s="96"/>
      <c r="AB500" s="98"/>
      <c r="AC500" s="1"/>
      <c r="AD500" s="1"/>
      <c r="AE500" s="1"/>
      <c r="AF500" s="1"/>
    </row>
    <row r="501" customFormat="false" ht="18.75" hidden="false" customHeight="true" outlineLevel="0" collapsed="false">
      <c r="A501" s="1"/>
      <c r="B501" s="100"/>
      <c r="C501" s="100"/>
      <c r="D501" s="97"/>
      <c r="E501" s="96"/>
      <c r="F501" s="97"/>
      <c r="G501" s="96"/>
      <c r="H501" s="97"/>
      <c r="I501" s="96"/>
      <c r="J501" s="97"/>
      <c r="K501" s="96"/>
      <c r="L501" s="97"/>
      <c r="M501" s="96"/>
      <c r="N501" s="97"/>
      <c r="O501" s="96"/>
      <c r="P501" s="97"/>
      <c r="Q501" s="96"/>
      <c r="R501" s="97"/>
      <c r="S501" s="96"/>
      <c r="T501" s="97"/>
      <c r="U501" s="96"/>
      <c r="V501" s="97"/>
      <c r="W501" s="96"/>
      <c r="X501" s="97"/>
      <c r="Y501" s="96"/>
      <c r="Z501" s="97"/>
      <c r="AA501" s="96"/>
      <c r="AB501" s="98"/>
      <c r="AC501" s="1"/>
      <c r="AD501" s="1"/>
      <c r="AE501" s="1"/>
      <c r="AF501" s="1"/>
    </row>
    <row r="502" customFormat="false" ht="18.75" hidden="false" customHeight="true" outlineLevel="0" collapsed="false">
      <c r="A502" s="1"/>
      <c r="B502" s="100"/>
      <c r="C502" s="100"/>
      <c r="D502" s="97"/>
      <c r="E502" s="96"/>
      <c r="F502" s="97"/>
      <c r="G502" s="96"/>
      <c r="H502" s="97"/>
      <c r="I502" s="96"/>
      <c r="J502" s="97"/>
      <c r="K502" s="96"/>
      <c r="L502" s="97"/>
      <c r="M502" s="96"/>
      <c r="N502" s="97"/>
      <c r="O502" s="96"/>
      <c r="P502" s="97"/>
      <c r="Q502" s="96"/>
      <c r="R502" s="97"/>
      <c r="S502" s="96"/>
      <c r="T502" s="97"/>
      <c r="U502" s="96"/>
      <c r="V502" s="97"/>
      <c r="W502" s="96"/>
      <c r="X502" s="97"/>
      <c r="Y502" s="96"/>
      <c r="Z502" s="97"/>
      <c r="AA502" s="96"/>
      <c r="AB502" s="98"/>
      <c r="AC502" s="1"/>
      <c r="AD502" s="1"/>
      <c r="AE502" s="1"/>
      <c r="AF502" s="1"/>
    </row>
    <row r="503" customFormat="false" ht="18.75" hidden="false" customHeight="true" outlineLevel="0" collapsed="false">
      <c r="A503" s="1"/>
      <c r="B503" s="116" t="s">
        <v>78</v>
      </c>
      <c r="C503" s="103"/>
      <c r="D503" s="105" t="n">
        <f aca="false">SUM(D488:D502)</f>
        <v>0</v>
      </c>
      <c r="E503" s="104"/>
      <c r="F503" s="105" t="n">
        <f aca="false">SUM(F488:F502)</f>
        <v>0</v>
      </c>
      <c r="G503" s="104"/>
      <c r="H503" s="105" t="n">
        <f aca="false">SUM(H488:H502)</f>
        <v>0</v>
      </c>
      <c r="I503" s="104"/>
      <c r="J503" s="105" t="n">
        <f aca="false">SUM(J488:J502)</f>
        <v>0</v>
      </c>
      <c r="K503" s="104"/>
      <c r="L503" s="105" t="n">
        <f aca="false">SUM(L488:L502)</f>
        <v>0</v>
      </c>
      <c r="M503" s="104"/>
      <c r="N503" s="105" t="n">
        <f aca="false">SUM(N488:N502)</f>
        <v>0</v>
      </c>
      <c r="O503" s="104"/>
      <c r="P503" s="105" t="n">
        <f aca="false">SUM(P488:P502)</f>
        <v>0</v>
      </c>
      <c r="Q503" s="104"/>
      <c r="R503" s="105" t="n">
        <f aca="false">SUM(R488:R502)</f>
        <v>0</v>
      </c>
      <c r="S503" s="104"/>
      <c r="T503" s="105" t="n">
        <f aca="false">SUM(T488:T502)</f>
        <v>0</v>
      </c>
      <c r="U503" s="104"/>
      <c r="V503" s="105" t="n">
        <f aca="false">SUM(V488:V502)</f>
        <v>0</v>
      </c>
      <c r="W503" s="104"/>
      <c r="X503" s="105" t="n">
        <f aca="false">SUM(X488:X502)</f>
        <v>0</v>
      </c>
      <c r="Y503" s="104"/>
      <c r="Z503" s="105" t="n">
        <f aca="false">SUM(Z488:Z502)</f>
        <v>0</v>
      </c>
      <c r="AA503" s="96"/>
      <c r="AB503" s="106" t="n">
        <f aca="false">SUM(D488:D502)+SUM(F488:F502)+SUM(H488:H502)+SUM(J488:J502)+SUM(L488:L502)+SUM(N488:N502)+SUM(P488:P502)+SUM(R488:R502)+SUM(T488:T502)+SUM(V488:V502)+SUM(X488:X502)+SUM(Z488:Z502)</f>
        <v>0</v>
      </c>
      <c r="AC503" s="1"/>
      <c r="AD503" s="1"/>
      <c r="AE503" s="1"/>
      <c r="AF503" s="1"/>
    </row>
    <row r="504" customFormat="false" ht="18.75" hidden="false" customHeight="true" outlineLevel="0" collapsed="false">
      <c r="A504" s="1"/>
      <c r="B504" s="107" t="s">
        <v>79</v>
      </c>
      <c r="C504" s="107"/>
      <c r="D504" s="108" t="n">
        <f aca="false">SUMPRODUCT(D488:D502,E488:E502)+SUMPRODUCT(F488:F502,G488:G502)</f>
        <v>0</v>
      </c>
      <c r="E504" s="109"/>
      <c r="F504" s="108"/>
      <c r="G504" s="109"/>
      <c r="H504" s="108" t="n">
        <f aca="false">SUMPRODUCT(H488:H502,I488:I502)+SUMPRODUCT(J488:J502,K488:K502)</f>
        <v>0</v>
      </c>
      <c r="I504" s="109"/>
      <c r="J504" s="108"/>
      <c r="K504" s="109"/>
      <c r="L504" s="108" t="n">
        <f aca="false">SUMPRODUCT(L488:L502,M488:M502)+SUMPRODUCT(N488:N502,O488:O502)</f>
        <v>0</v>
      </c>
      <c r="M504" s="109"/>
      <c r="N504" s="108"/>
      <c r="O504" s="109"/>
      <c r="P504" s="108" t="n">
        <f aca="false">SUMPRODUCT(P488:P502,Q488:Q502)+SUMPRODUCT(R488:R502,S488:S502)</f>
        <v>0</v>
      </c>
      <c r="Q504" s="109"/>
      <c r="R504" s="108"/>
      <c r="S504" s="109"/>
      <c r="T504" s="108" t="n">
        <f aca="false">SUMPRODUCT(T488:T502,U488:U502)+SUMPRODUCT(V488:V502,W488:W502)</f>
        <v>0</v>
      </c>
      <c r="U504" s="109"/>
      <c r="V504" s="108"/>
      <c r="W504" s="109"/>
      <c r="X504" s="108" t="n">
        <f aca="false">SUMPRODUCT(X488:X502,Y488:Y502)+SUMPRODUCT(Z488:Z502,AA488:AA502)</f>
        <v>0</v>
      </c>
      <c r="Y504" s="109"/>
      <c r="Z504" s="108"/>
      <c r="AA504" s="110"/>
      <c r="AB504" s="108" t="n">
        <f aca="false">SUM(D504:Z504)</f>
        <v>0</v>
      </c>
      <c r="AC504" s="1"/>
      <c r="AD504" s="1"/>
      <c r="AE504" s="1"/>
      <c r="AF504" s="1"/>
    </row>
    <row r="505" customFormat="false" ht="18.75" hidden="false" customHeight="true" outlineLevel="0" collapsed="false">
      <c r="A505" s="1"/>
      <c r="B505" s="117"/>
      <c r="C505" s="117"/>
      <c r="D505" s="118"/>
      <c r="E505" s="119"/>
      <c r="F505" s="118"/>
      <c r="G505" s="119"/>
      <c r="H505" s="118"/>
      <c r="I505" s="119"/>
      <c r="J505" s="118"/>
      <c r="K505" s="119"/>
      <c r="L505" s="118"/>
      <c r="M505" s="119"/>
      <c r="N505" s="118"/>
      <c r="O505" s="119"/>
      <c r="P505" s="118"/>
      <c r="Q505" s="119"/>
      <c r="R505" s="118"/>
      <c r="S505" s="119"/>
      <c r="T505" s="118"/>
      <c r="U505" s="119"/>
      <c r="V505" s="118"/>
      <c r="W505" s="119"/>
      <c r="X505" s="118"/>
      <c r="Y505" s="119"/>
      <c r="Z505" s="118"/>
      <c r="AA505" s="119"/>
      <c r="AB505" s="118"/>
      <c r="AC505" s="1"/>
      <c r="AD505" s="1"/>
      <c r="AE505" s="1"/>
      <c r="AF505" s="1"/>
    </row>
    <row r="506" customFormat="false" ht="18.75" hidden="false" customHeight="true" outlineLevel="0" collapsed="false">
      <c r="A506" s="1"/>
      <c r="B506" s="92" t="s">
        <v>29</v>
      </c>
      <c r="C506" s="92" t="s">
        <v>71</v>
      </c>
      <c r="D506" s="93" t="s">
        <v>72</v>
      </c>
      <c r="E506" s="94" t="s">
        <v>73</v>
      </c>
      <c r="F506" s="93" t="s">
        <v>74</v>
      </c>
      <c r="G506" s="94" t="s">
        <v>73</v>
      </c>
      <c r="H506" s="93" t="s">
        <v>75</v>
      </c>
      <c r="I506" s="94" t="s">
        <v>73</v>
      </c>
      <c r="J506" s="93" t="s">
        <v>74</v>
      </c>
      <c r="K506" s="94" t="s">
        <v>73</v>
      </c>
      <c r="L506" s="93" t="s">
        <v>75</v>
      </c>
      <c r="M506" s="94" t="s">
        <v>73</v>
      </c>
      <c r="N506" s="93" t="s">
        <v>74</v>
      </c>
      <c r="O506" s="94" t="s">
        <v>73</v>
      </c>
      <c r="P506" s="93" t="s">
        <v>75</v>
      </c>
      <c r="Q506" s="94" t="s">
        <v>73</v>
      </c>
      <c r="R506" s="93" t="s">
        <v>74</v>
      </c>
      <c r="S506" s="94" t="s">
        <v>73</v>
      </c>
      <c r="T506" s="93" t="s">
        <v>75</v>
      </c>
      <c r="U506" s="94" t="s">
        <v>73</v>
      </c>
      <c r="V506" s="93" t="s">
        <v>74</v>
      </c>
      <c r="W506" s="94" t="s">
        <v>73</v>
      </c>
      <c r="X506" s="93" t="s">
        <v>75</v>
      </c>
      <c r="Y506" s="94" t="s">
        <v>73</v>
      </c>
      <c r="Z506" s="93" t="s">
        <v>74</v>
      </c>
      <c r="AA506" s="94" t="s">
        <v>73</v>
      </c>
      <c r="AB506" s="93" t="s">
        <v>76</v>
      </c>
      <c r="AC506" s="1"/>
      <c r="AD506" s="1"/>
      <c r="AE506" s="1"/>
      <c r="AF506" s="1"/>
    </row>
    <row r="507" customFormat="false" ht="30" hidden="false" customHeight="true" outlineLevel="0" collapsed="false">
      <c r="A507" s="1"/>
      <c r="B507" s="92"/>
      <c r="C507" s="92"/>
      <c r="D507" s="93"/>
      <c r="E507" s="94"/>
      <c r="F507" s="93"/>
      <c r="G507" s="94"/>
      <c r="H507" s="93"/>
      <c r="I507" s="94"/>
      <c r="J507" s="93"/>
      <c r="K507" s="94"/>
      <c r="L507" s="93"/>
      <c r="M507" s="94"/>
      <c r="N507" s="93"/>
      <c r="O507" s="94"/>
      <c r="P507" s="93"/>
      <c r="Q507" s="94"/>
      <c r="R507" s="93"/>
      <c r="S507" s="94"/>
      <c r="T507" s="93"/>
      <c r="U507" s="94"/>
      <c r="V507" s="93"/>
      <c r="W507" s="94"/>
      <c r="X507" s="93"/>
      <c r="Y507" s="94"/>
      <c r="Z507" s="93"/>
      <c r="AA507" s="94"/>
      <c r="AB507" s="93"/>
      <c r="AC507" s="1"/>
      <c r="AD507" s="1"/>
      <c r="AE507" s="1"/>
      <c r="AF507" s="1"/>
    </row>
    <row r="508" customFormat="false" ht="18.75" hidden="false" customHeight="true" outlineLevel="0" collapsed="false">
      <c r="A508" s="1"/>
      <c r="B508" s="100" t="n">
        <v>46054</v>
      </c>
      <c r="C508" s="96" t="n">
        <v>1</v>
      </c>
      <c r="D508" s="97"/>
      <c r="E508" s="96"/>
      <c r="F508" s="97"/>
      <c r="G508" s="96"/>
      <c r="H508" s="97"/>
      <c r="I508" s="96"/>
      <c r="J508" s="97"/>
      <c r="K508" s="96"/>
      <c r="L508" s="97"/>
      <c r="M508" s="96"/>
      <c r="N508" s="97"/>
      <c r="O508" s="96"/>
      <c r="P508" s="97"/>
      <c r="Q508" s="96"/>
      <c r="R508" s="97"/>
      <c r="S508" s="96"/>
      <c r="T508" s="97"/>
      <c r="U508" s="96"/>
      <c r="V508" s="97"/>
      <c r="W508" s="96"/>
      <c r="X508" s="97"/>
      <c r="Y508" s="96"/>
      <c r="Z508" s="97"/>
      <c r="AA508" s="96"/>
      <c r="AB508" s="98"/>
      <c r="AC508" s="1"/>
      <c r="AD508" s="1"/>
      <c r="AE508" s="1"/>
      <c r="AF508" s="1"/>
    </row>
    <row r="509" customFormat="false" ht="18.75" hidden="false" customHeight="true" outlineLevel="0" collapsed="false">
      <c r="A509" s="1"/>
      <c r="B509" s="100"/>
      <c r="C509" s="100"/>
      <c r="D509" s="97"/>
      <c r="E509" s="96"/>
      <c r="F509" s="97"/>
      <c r="G509" s="96"/>
      <c r="H509" s="97"/>
      <c r="I509" s="96"/>
      <c r="J509" s="97"/>
      <c r="K509" s="96"/>
      <c r="L509" s="97"/>
      <c r="M509" s="96"/>
      <c r="N509" s="97"/>
      <c r="O509" s="96"/>
      <c r="P509" s="97"/>
      <c r="Q509" s="96"/>
      <c r="R509" s="97"/>
      <c r="S509" s="96"/>
      <c r="T509" s="97"/>
      <c r="U509" s="96"/>
      <c r="V509" s="97"/>
      <c r="W509" s="96"/>
      <c r="X509" s="97"/>
      <c r="Y509" s="96"/>
      <c r="Z509" s="97"/>
      <c r="AA509" s="96"/>
      <c r="AB509" s="98"/>
      <c r="AC509" s="1"/>
      <c r="AD509" s="1"/>
      <c r="AE509" s="1"/>
      <c r="AF509" s="1"/>
    </row>
    <row r="510" customFormat="false" ht="18.75" hidden="false" customHeight="true" outlineLevel="0" collapsed="false">
      <c r="A510" s="1"/>
      <c r="B510" s="100"/>
      <c r="C510" s="100"/>
      <c r="D510" s="97"/>
      <c r="E510" s="96"/>
      <c r="F510" s="97"/>
      <c r="G510" s="96"/>
      <c r="H510" s="97"/>
      <c r="I510" s="96"/>
      <c r="J510" s="97"/>
      <c r="K510" s="96"/>
      <c r="L510" s="97"/>
      <c r="M510" s="96"/>
      <c r="N510" s="97"/>
      <c r="O510" s="96"/>
      <c r="P510" s="97"/>
      <c r="Q510" s="96"/>
      <c r="R510" s="97"/>
      <c r="S510" s="96"/>
      <c r="T510" s="97"/>
      <c r="U510" s="96"/>
      <c r="V510" s="97"/>
      <c r="W510" s="96"/>
      <c r="X510" s="97"/>
      <c r="Y510" s="96"/>
      <c r="Z510" s="97"/>
      <c r="AA510" s="96"/>
      <c r="AB510" s="98"/>
      <c r="AC510" s="1"/>
      <c r="AD510" s="1"/>
      <c r="AE510" s="1"/>
      <c r="AF510" s="1"/>
    </row>
    <row r="511" customFormat="false" ht="18.75" hidden="false" customHeight="true" outlineLevel="0" collapsed="false">
      <c r="A511" s="1"/>
      <c r="B511" s="100" t="n">
        <v>46054</v>
      </c>
      <c r="C511" s="96" t="n">
        <v>2</v>
      </c>
      <c r="D511" s="97"/>
      <c r="E511" s="96"/>
      <c r="F511" s="97"/>
      <c r="G511" s="96"/>
      <c r="H511" s="97"/>
      <c r="I511" s="96"/>
      <c r="J511" s="97"/>
      <c r="K511" s="96"/>
      <c r="L511" s="97"/>
      <c r="M511" s="96"/>
      <c r="N511" s="97"/>
      <c r="O511" s="96"/>
      <c r="P511" s="97"/>
      <c r="Q511" s="96"/>
      <c r="R511" s="97"/>
      <c r="S511" s="96"/>
      <c r="T511" s="97"/>
      <c r="U511" s="96"/>
      <c r="V511" s="97"/>
      <c r="W511" s="96"/>
      <c r="X511" s="97"/>
      <c r="Y511" s="96"/>
      <c r="Z511" s="97"/>
      <c r="AA511" s="96"/>
      <c r="AB511" s="98"/>
      <c r="AC511" s="1"/>
      <c r="AD511" s="1"/>
      <c r="AE511" s="1"/>
      <c r="AF511" s="1"/>
    </row>
    <row r="512" customFormat="false" ht="18.75" hidden="false" customHeight="true" outlineLevel="0" collapsed="false">
      <c r="A512" s="1"/>
      <c r="B512" s="100"/>
      <c r="C512" s="100"/>
      <c r="D512" s="97"/>
      <c r="E512" s="96"/>
      <c r="F512" s="97"/>
      <c r="G512" s="96"/>
      <c r="H512" s="97"/>
      <c r="I512" s="96"/>
      <c r="J512" s="97"/>
      <c r="K512" s="96"/>
      <c r="L512" s="97"/>
      <c r="M512" s="96"/>
      <c r="N512" s="97"/>
      <c r="O512" s="96"/>
      <c r="P512" s="97"/>
      <c r="Q512" s="96"/>
      <c r="R512" s="97"/>
      <c r="S512" s="96"/>
      <c r="T512" s="97"/>
      <c r="U512" s="96"/>
      <c r="V512" s="97"/>
      <c r="W512" s="96"/>
      <c r="X512" s="97"/>
      <c r="Y512" s="96"/>
      <c r="Z512" s="97"/>
      <c r="AA512" s="96"/>
      <c r="AB512" s="98"/>
      <c r="AC512" s="1"/>
      <c r="AD512" s="1"/>
      <c r="AE512" s="1"/>
      <c r="AF512" s="1"/>
    </row>
    <row r="513" customFormat="false" ht="18.75" hidden="false" customHeight="true" outlineLevel="0" collapsed="false">
      <c r="A513" s="1"/>
      <c r="B513" s="100"/>
      <c r="C513" s="100"/>
      <c r="D513" s="97"/>
      <c r="E513" s="96"/>
      <c r="F513" s="97"/>
      <c r="G513" s="96"/>
      <c r="H513" s="97"/>
      <c r="I513" s="96"/>
      <c r="J513" s="97"/>
      <c r="K513" s="96"/>
      <c r="L513" s="97"/>
      <c r="M513" s="96"/>
      <c r="N513" s="97"/>
      <c r="O513" s="96"/>
      <c r="P513" s="97"/>
      <c r="Q513" s="96"/>
      <c r="R513" s="97"/>
      <c r="S513" s="96"/>
      <c r="T513" s="97"/>
      <c r="U513" s="96"/>
      <c r="V513" s="97"/>
      <c r="W513" s="96"/>
      <c r="X513" s="97"/>
      <c r="Y513" s="96"/>
      <c r="Z513" s="97"/>
      <c r="AA513" s="96"/>
      <c r="AB513" s="98"/>
      <c r="AC513" s="1"/>
      <c r="AD513" s="1"/>
      <c r="AE513" s="1"/>
      <c r="AF513" s="1"/>
    </row>
    <row r="514" customFormat="false" ht="18.75" hidden="false" customHeight="true" outlineLevel="0" collapsed="false">
      <c r="A514" s="1"/>
      <c r="B514" s="100" t="n">
        <v>46054</v>
      </c>
      <c r="C514" s="96" t="n">
        <v>3</v>
      </c>
      <c r="D514" s="97"/>
      <c r="E514" s="96"/>
      <c r="F514" s="97"/>
      <c r="G514" s="96"/>
      <c r="H514" s="97"/>
      <c r="I514" s="96"/>
      <c r="J514" s="97"/>
      <c r="K514" s="96"/>
      <c r="L514" s="97"/>
      <c r="M514" s="96"/>
      <c r="N514" s="97"/>
      <c r="O514" s="96"/>
      <c r="P514" s="97"/>
      <c r="Q514" s="96"/>
      <c r="R514" s="97"/>
      <c r="S514" s="96"/>
      <c r="T514" s="97"/>
      <c r="U514" s="96"/>
      <c r="V514" s="97"/>
      <c r="W514" s="96"/>
      <c r="X514" s="97"/>
      <c r="Y514" s="96"/>
      <c r="Z514" s="97"/>
      <c r="AA514" s="96"/>
      <c r="AB514" s="98"/>
      <c r="AC514" s="1"/>
      <c r="AD514" s="1"/>
      <c r="AE514" s="1"/>
      <c r="AF514" s="1"/>
    </row>
    <row r="515" customFormat="false" ht="18.75" hidden="false" customHeight="true" outlineLevel="0" collapsed="false">
      <c r="A515" s="1"/>
      <c r="B515" s="100"/>
      <c r="C515" s="100"/>
      <c r="D515" s="97"/>
      <c r="E515" s="96"/>
      <c r="F515" s="97"/>
      <c r="G515" s="96"/>
      <c r="H515" s="97"/>
      <c r="I515" s="96"/>
      <c r="J515" s="97"/>
      <c r="K515" s="96"/>
      <c r="L515" s="97"/>
      <c r="M515" s="96"/>
      <c r="N515" s="97"/>
      <c r="O515" s="96"/>
      <c r="P515" s="97"/>
      <c r="Q515" s="96"/>
      <c r="R515" s="97"/>
      <c r="S515" s="96"/>
      <c r="T515" s="97"/>
      <c r="U515" s="96"/>
      <c r="V515" s="97"/>
      <c r="W515" s="96"/>
      <c r="X515" s="97"/>
      <c r="Y515" s="96"/>
      <c r="Z515" s="97"/>
      <c r="AA515" s="96"/>
      <c r="AB515" s="98"/>
      <c r="AC515" s="1"/>
      <c r="AD515" s="1"/>
      <c r="AE515" s="1"/>
      <c r="AF515" s="1"/>
    </row>
    <row r="516" customFormat="false" ht="18.75" hidden="false" customHeight="true" outlineLevel="0" collapsed="false">
      <c r="A516" s="1"/>
      <c r="B516" s="100"/>
      <c r="C516" s="100"/>
      <c r="D516" s="97"/>
      <c r="E516" s="96"/>
      <c r="F516" s="97"/>
      <c r="G516" s="96"/>
      <c r="H516" s="97"/>
      <c r="I516" s="96"/>
      <c r="J516" s="97"/>
      <c r="K516" s="96"/>
      <c r="L516" s="97"/>
      <c r="M516" s="96"/>
      <c r="N516" s="97"/>
      <c r="O516" s="96"/>
      <c r="P516" s="97"/>
      <c r="Q516" s="96"/>
      <c r="R516" s="97"/>
      <c r="S516" s="96"/>
      <c r="T516" s="97"/>
      <c r="U516" s="96"/>
      <c r="V516" s="97"/>
      <c r="W516" s="96"/>
      <c r="X516" s="97"/>
      <c r="Y516" s="96"/>
      <c r="Z516" s="97"/>
      <c r="AA516" s="96"/>
      <c r="AB516" s="98"/>
      <c r="AC516" s="1"/>
      <c r="AD516" s="1"/>
      <c r="AE516" s="1"/>
      <c r="AF516" s="1"/>
    </row>
    <row r="517" customFormat="false" ht="18.75" hidden="false" customHeight="true" outlineLevel="0" collapsed="false">
      <c r="A517" s="1"/>
      <c r="B517" s="100" t="n">
        <v>46054</v>
      </c>
      <c r="C517" s="101" t="n">
        <v>4</v>
      </c>
      <c r="D517" s="97"/>
      <c r="E517" s="96"/>
      <c r="F517" s="97"/>
      <c r="G517" s="96"/>
      <c r="H517" s="97"/>
      <c r="I517" s="96"/>
      <c r="J517" s="97"/>
      <c r="K517" s="96"/>
      <c r="L517" s="97"/>
      <c r="M517" s="96"/>
      <c r="N517" s="97"/>
      <c r="O517" s="96"/>
      <c r="P517" s="97"/>
      <c r="Q517" s="96"/>
      <c r="R517" s="97"/>
      <c r="S517" s="96"/>
      <c r="T517" s="97"/>
      <c r="U517" s="96"/>
      <c r="V517" s="97"/>
      <c r="W517" s="96"/>
      <c r="X517" s="97"/>
      <c r="Y517" s="96"/>
      <c r="Z517" s="97"/>
      <c r="AA517" s="96"/>
      <c r="AB517" s="98"/>
      <c r="AC517" s="1"/>
      <c r="AD517" s="1"/>
      <c r="AE517" s="1"/>
      <c r="AF517" s="1"/>
    </row>
    <row r="518" customFormat="false" ht="18.75" hidden="false" customHeight="true" outlineLevel="0" collapsed="false">
      <c r="A518" s="1"/>
      <c r="B518" s="100"/>
      <c r="C518" s="100"/>
      <c r="D518" s="97"/>
      <c r="E518" s="96"/>
      <c r="F518" s="97"/>
      <c r="G518" s="96"/>
      <c r="H518" s="97"/>
      <c r="I518" s="96"/>
      <c r="J518" s="97"/>
      <c r="K518" s="96"/>
      <c r="L518" s="97"/>
      <c r="M518" s="96"/>
      <c r="N518" s="97"/>
      <c r="O518" s="96"/>
      <c r="P518" s="97"/>
      <c r="Q518" s="96"/>
      <c r="R518" s="97"/>
      <c r="S518" s="96"/>
      <c r="T518" s="97"/>
      <c r="U518" s="96"/>
      <c r="V518" s="97"/>
      <c r="W518" s="96"/>
      <c r="X518" s="97"/>
      <c r="Y518" s="96"/>
      <c r="Z518" s="97"/>
      <c r="AA518" s="96"/>
      <c r="AB518" s="98"/>
      <c r="AC518" s="1"/>
      <c r="AD518" s="1"/>
      <c r="AE518" s="1"/>
      <c r="AF518" s="1"/>
    </row>
    <row r="519" customFormat="false" ht="18.75" hidden="false" customHeight="true" outlineLevel="0" collapsed="false">
      <c r="A519" s="1"/>
      <c r="B519" s="100"/>
      <c r="C519" s="100"/>
      <c r="D519" s="97"/>
      <c r="E519" s="96"/>
      <c r="F519" s="97"/>
      <c r="G519" s="96"/>
      <c r="H519" s="97"/>
      <c r="I519" s="96"/>
      <c r="J519" s="97"/>
      <c r="K519" s="96"/>
      <c r="L519" s="97"/>
      <c r="M519" s="96"/>
      <c r="N519" s="97"/>
      <c r="O519" s="96"/>
      <c r="P519" s="97"/>
      <c r="Q519" s="96"/>
      <c r="R519" s="97"/>
      <c r="S519" s="96"/>
      <c r="T519" s="97"/>
      <c r="U519" s="96"/>
      <c r="V519" s="97"/>
      <c r="W519" s="96"/>
      <c r="X519" s="97"/>
      <c r="Y519" s="96"/>
      <c r="Z519" s="97"/>
      <c r="AA519" s="96"/>
      <c r="AB519" s="98"/>
      <c r="AC519" s="1"/>
      <c r="AD519" s="1"/>
      <c r="AE519" s="1"/>
      <c r="AF519" s="1"/>
    </row>
    <row r="520" customFormat="false" ht="18.75" hidden="false" customHeight="true" outlineLevel="0" collapsed="false">
      <c r="A520" s="1"/>
      <c r="B520" s="100" t="n">
        <v>46054</v>
      </c>
      <c r="C520" s="96" t="n">
        <v>5</v>
      </c>
      <c r="D520" s="97"/>
      <c r="E520" s="96"/>
      <c r="F520" s="97"/>
      <c r="G520" s="96"/>
      <c r="H520" s="97"/>
      <c r="I520" s="96"/>
      <c r="J520" s="97"/>
      <c r="K520" s="96"/>
      <c r="L520" s="97"/>
      <c r="M520" s="96"/>
      <c r="N520" s="97"/>
      <c r="O520" s="96"/>
      <c r="P520" s="97"/>
      <c r="Q520" s="96"/>
      <c r="R520" s="97"/>
      <c r="S520" s="96"/>
      <c r="T520" s="97"/>
      <c r="U520" s="96"/>
      <c r="V520" s="97"/>
      <c r="W520" s="96"/>
      <c r="X520" s="97"/>
      <c r="Y520" s="96"/>
      <c r="Z520" s="97"/>
      <c r="AA520" s="96"/>
      <c r="AB520" s="98"/>
      <c r="AC520" s="1"/>
      <c r="AD520" s="1"/>
      <c r="AE520" s="1"/>
      <c r="AF520" s="1"/>
    </row>
    <row r="521" customFormat="false" ht="18.75" hidden="false" customHeight="true" outlineLevel="0" collapsed="false">
      <c r="A521" s="1"/>
      <c r="B521" s="100"/>
      <c r="C521" s="100"/>
      <c r="D521" s="97"/>
      <c r="E521" s="96"/>
      <c r="F521" s="97"/>
      <c r="G521" s="96"/>
      <c r="H521" s="97"/>
      <c r="I521" s="96"/>
      <c r="J521" s="97"/>
      <c r="K521" s="96"/>
      <c r="L521" s="97"/>
      <c r="M521" s="96"/>
      <c r="N521" s="97"/>
      <c r="O521" s="96"/>
      <c r="P521" s="97"/>
      <c r="Q521" s="96"/>
      <c r="R521" s="97"/>
      <c r="S521" s="96"/>
      <c r="T521" s="97"/>
      <c r="U521" s="96"/>
      <c r="V521" s="97"/>
      <c r="W521" s="96"/>
      <c r="X521" s="97"/>
      <c r="Y521" s="96"/>
      <c r="Z521" s="97"/>
      <c r="AA521" s="96"/>
      <c r="AB521" s="98"/>
      <c r="AC521" s="1"/>
      <c r="AD521" s="1"/>
      <c r="AE521" s="1"/>
      <c r="AF521" s="1"/>
    </row>
    <row r="522" customFormat="false" ht="18.75" hidden="false" customHeight="true" outlineLevel="0" collapsed="false">
      <c r="A522" s="1"/>
      <c r="B522" s="100"/>
      <c r="C522" s="100"/>
      <c r="D522" s="97"/>
      <c r="E522" s="96"/>
      <c r="F522" s="97"/>
      <c r="G522" s="96"/>
      <c r="H522" s="97"/>
      <c r="I522" s="96"/>
      <c r="J522" s="97"/>
      <c r="K522" s="96"/>
      <c r="L522" s="97"/>
      <c r="M522" s="96"/>
      <c r="N522" s="97"/>
      <c r="O522" s="96"/>
      <c r="P522" s="97"/>
      <c r="Q522" s="96"/>
      <c r="R522" s="97"/>
      <c r="S522" s="96"/>
      <c r="T522" s="97"/>
      <c r="U522" s="96"/>
      <c r="V522" s="97"/>
      <c r="W522" s="96"/>
      <c r="X522" s="97"/>
      <c r="Y522" s="96"/>
      <c r="Z522" s="97"/>
      <c r="AA522" s="96"/>
      <c r="AB522" s="98"/>
      <c r="AC522" s="1"/>
      <c r="AD522" s="1"/>
      <c r="AE522" s="1"/>
      <c r="AF522" s="1"/>
    </row>
    <row r="523" customFormat="false" ht="18.75" hidden="false" customHeight="true" outlineLevel="0" collapsed="false">
      <c r="A523" s="1"/>
      <c r="B523" s="116" t="s">
        <v>78</v>
      </c>
      <c r="C523" s="103"/>
      <c r="D523" s="105" t="n">
        <f aca="false">SUM(D508:D522)</f>
        <v>0</v>
      </c>
      <c r="E523" s="104"/>
      <c r="F523" s="105" t="n">
        <f aca="false">SUM(F508:F522)</f>
        <v>0</v>
      </c>
      <c r="G523" s="104"/>
      <c r="H523" s="105" t="n">
        <f aca="false">SUM(H508:H522)</f>
        <v>0</v>
      </c>
      <c r="I523" s="104"/>
      <c r="J523" s="105" t="n">
        <f aca="false">SUM(J508:J522)</f>
        <v>0</v>
      </c>
      <c r="K523" s="104"/>
      <c r="L523" s="105" t="n">
        <f aca="false">SUM(L508:L522)</f>
        <v>0</v>
      </c>
      <c r="M523" s="104"/>
      <c r="N523" s="105" t="n">
        <f aca="false">SUM(N508:N522)</f>
        <v>0</v>
      </c>
      <c r="O523" s="104"/>
      <c r="P523" s="105" t="n">
        <f aca="false">SUM(P508:P522)</f>
        <v>0</v>
      </c>
      <c r="Q523" s="104"/>
      <c r="R523" s="105" t="n">
        <f aca="false">SUM(R508:R522)</f>
        <v>0</v>
      </c>
      <c r="S523" s="104"/>
      <c r="T523" s="105" t="n">
        <f aca="false">SUM(T508:T522)</f>
        <v>0</v>
      </c>
      <c r="U523" s="104"/>
      <c r="V523" s="105" t="n">
        <f aca="false">SUM(V508:V522)</f>
        <v>0</v>
      </c>
      <c r="W523" s="104"/>
      <c r="X523" s="105" t="n">
        <f aca="false">SUM(X508:X522)</f>
        <v>0</v>
      </c>
      <c r="Y523" s="104"/>
      <c r="Z523" s="105" t="n">
        <f aca="false">SUM(Z508:Z522)</f>
        <v>0</v>
      </c>
      <c r="AA523" s="96"/>
      <c r="AB523" s="106" t="n">
        <f aca="false">SUM(D508:D522)+SUM(F508:F522)+SUM(H508:H522)+SUM(J508:J522)+SUM(L508:L522)+SUM(N508:N522)+SUM(P508:P522)+SUM(R508:R522)+SUM(T508:T522)+SUM(V508:V522)+SUM(X508:X522)+SUM(Z508:Z522)</f>
        <v>0</v>
      </c>
      <c r="AC523" s="1"/>
      <c r="AD523" s="1"/>
      <c r="AE523" s="1"/>
      <c r="AF523" s="1"/>
    </row>
    <row r="524" customFormat="false" ht="18.75" hidden="false" customHeight="true" outlineLevel="0" collapsed="false">
      <c r="A524" s="1"/>
      <c r="B524" s="107" t="s">
        <v>79</v>
      </c>
      <c r="C524" s="107"/>
      <c r="D524" s="108" t="n">
        <f aca="false">SUMPRODUCT(D508:D522,E508:E522)+SUMPRODUCT(F508:F522,G508:G522)</f>
        <v>0</v>
      </c>
      <c r="E524" s="109"/>
      <c r="F524" s="108"/>
      <c r="G524" s="109"/>
      <c r="H524" s="108" t="n">
        <f aca="false">SUMPRODUCT(H508:H522,I508:I522)+SUMPRODUCT(J508:J522,K508:K522)</f>
        <v>0</v>
      </c>
      <c r="I524" s="109"/>
      <c r="J524" s="108"/>
      <c r="K524" s="109"/>
      <c r="L524" s="108" t="n">
        <f aca="false">SUMPRODUCT(L508:L522,M508:M522)+SUMPRODUCT(N508:N522,O508:O522)</f>
        <v>0</v>
      </c>
      <c r="M524" s="109"/>
      <c r="N524" s="108"/>
      <c r="O524" s="109"/>
      <c r="P524" s="108" t="n">
        <f aca="false">SUMPRODUCT(P508:P522,Q508:Q522)+SUMPRODUCT(R508:R522,S508:S522)</f>
        <v>0</v>
      </c>
      <c r="Q524" s="109"/>
      <c r="R524" s="108"/>
      <c r="S524" s="109"/>
      <c r="T524" s="108" t="n">
        <f aca="false">SUMPRODUCT(T508:T522,U508:U522)+SUMPRODUCT(V508:V522,W508:W522)</f>
        <v>0</v>
      </c>
      <c r="U524" s="109"/>
      <c r="V524" s="108"/>
      <c r="W524" s="109"/>
      <c r="X524" s="108" t="n">
        <f aca="false">SUMPRODUCT(X508:X522,Y508:Y522)+SUMPRODUCT(Z508:Z522,AA508:AA522)</f>
        <v>0</v>
      </c>
      <c r="Y524" s="109"/>
      <c r="Z524" s="108"/>
      <c r="AA524" s="110"/>
      <c r="AB524" s="108" t="n">
        <f aca="false">SUM(D524:Z524)</f>
        <v>0</v>
      </c>
      <c r="AC524" s="1"/>
      <c r="AD524" s="1"/>
      <c r="AE524" s="1"/>
      <c r="AF524" s="1"/>
    </row>
    <row r="525" customFormat="false" ht="18.75" hidden="false" customHeight="true" outlineLevel="0" collapsed="false">
      <c r="A525" s="1"/>
      <c r="B525" s="117"/>
      <c r="C525" s="117"/>
      <c r="D525" s="118"/>
      <c r="E525" s="119"/>
      <c r="F525" s="118"/>
      <c r="G525" s="119"/>
      <c r="H525" s="118"/>
      <c r="I525" s="119"/>
      <c r="J525" s="118"/>
      <c r="K525" s="119"/>
      <c r="L525" s="118"/>
      <c r="M525" s="119"/>
      <c r="N525" s="118"/>
      <c r="O525" s="119"/>
      <c r="P525" s="118"/>
      <c r="Q525" s="119"/>
      <c r="R525" s="118"/>
      <c r="S525" s="119"/>
      <c r="T525" s="118"/>
      <c r="U525" s="119"/>
      <c r="V525" s="118"/>
      <c r="W525" s="119"/>
      <c r="X525" s="118"/>
      <c r="Y525" s="119"/>
      <c r="Z525" s="118"/>
      <c r="AA525" s="119"/>
      <c r="AB525" s="118"/>
      <c r="AC525" s="1"/>
      <c r="AD525" s="1"/>
      <c r="AE525" s="1"/>
      <c r="AF525" s="1"/>
    </row>
    <row r="526" customFormat="false" ht="18.75" hidden="false" customHeight="true" outlineLevel="0" collapsed="false">
      <c r="A526" s="1"/>
      <c r="B526" s="92" t="s">
        <v>29</v>
      </c>
      <c r="C526" s="92" t="s">
        <v>71</v>
      </c>
      <c r="D526" s="93" t="s">
        <v>72</v>
      </c>
      <c r="E526" s="94" t="s">
        <v>73</v>
      </c>
      <c r="F526" s="93" t="s">
        <v>74</v>
      </c>
      <c r="G526" s="94" t="s">
        <v>73</v>
      </c>
      <c r="H526" s="93" t="s">
        <v>75</v>
      </c>
      <c r="I526" s="94" t="s">
        <v>73</v>
      </c>
      <c r="J526" s="93" t="s">
        <v>74</v>
      </c>
      <c r="K526" s="94" t="s">
        <v>73</v>
      </c>
      <c r="L526" s="93" t="s">
        <v>75</v>
      </c>
      <c r="M526" s="94" t="s">
        <v>73</v>
      </c>
      <c r="N526" s="93" t="s">
        <v>74</v>
      </c>
      <c r="O526" s="94" t="s">
        <v>73</v>
      </c>
      <c r="P526" s="93" t="s">
        <v>75</v>
      </c>
      <c r="Q526" s="94" t="s">
        <v>73</v>
      </c>
      <c r="R526" s="93" t="s">
        <v>74</v>
      </c>
      <c r="S526" s="94" t="s">
        <v>73</v>
      </c>
      <c r="T526" s="93" t="s">
        <v>75</v>
      </c>
      <c r="U526" s="94" t="s">
        <v>73</v>
      </c>
      <c r="V526" s="93" t="s">
        <v>74</v>
      </c>
      <c r="W526" s="94" t="s">
        <v>73</v>
      </c>
      <c r="X526" s="93" t="s">
        <v>75</v>
      </c>
      <c r="Y526" s="94" t="s">
        <v>73</v>
      </c>
      <c r="Z526" s="93" t="s">
        <v>74</v>
      </c>
      <c r="AA526" s="94" t="s">
        <v>73</v>
      </c>
      <c r="AB526" s="93" t="s">
        <v>76</v>
      </c>
      <c r="AC526" s="1"/>
      <c r="AD526" s="1"/>
      <c r="AE526" s="1"/>
      <c r="AF526" s="1"/>
    </row>
    <row r="527" customFormat="false" ht="29.25" hidden="false" customHeight="true" outlineLevel="0" collapsed="false">
      <c r="A527" s="1"/>
      <c r="B527" s="92"/>
      <c r="C527" s="92"/>
      <c r="D527" s="93"/>
      <c r="E527" s="94"/>
      <c r="F527" s="93"/>
      <c r="G527" s="94"/>
      <c r="H527" s="93"/>
      <c r="I527" s="94"/>
      <c r="J527" s="93"/>
      <c r="K527" s="94"/>
      <c r="L527" s="93"/>
      <c r="M527" s="94"/>
      <c r="N527" s="93"/>
      <c r="O527" s="94"/>
      <c r="P527" s="93"/>
      <c r="Q527" s="94"/>
      <c r="R527" s="93"/>
      <c r="S527" s="94"/>
      <c r="T527" s="93"/>
      <c r="U527" s="94"/>
      <c r="V527" s="93"/>
      <c r="W527" s="94"/>
      <c r="X527" s="93"/>
      <c r="Y527" s="94"/>
      <c r="Z527" s="93"/>
      <c r="AA527" s="94"/>
      <c r="AB527" s="93"/>
      <c r="AC527" s="1"/>
      <c r="AD527" s="1"/>
      <c r="AE527" s="1"/>
      <c r="AF527" s="1"/>
    </row>
    <row r="528" customFormat="false" ht="18.75" hidden="false" customHeight="true" outlineLevel="0" collapsed="false">
      <c r="A528" s="1"/>
      <c r="B528" s="100" t="n">
        <v>46082</v>
      </c>
      <c r="C528" s="96" t="n">
        <v>1</v>
      </c>
      <c r="D528" s="97"/>
      <c r="E528" s="96"/>
      <c r="F528" s="97"/>
      <c r="G528" s="96"/>
      <c r="H528" s="97"/>
      <c r="I528" s="96"/>
      <c r="J528" s="97"/>
      <c r="K528" s="96"/>
      <c r="L528" s="97"/>
      <c r="M528" s="96"/>
      <c r="N528" s="97"/>
      <c r="O528" s="96"/>
      <c r="P528" s="97"/>
      <c r="Q528" s="96"/>
      <c r="R528" s="97"/>
      <c r="S528" s="96"/>
      <c r="T528" s="97"/>
      <c r="U528" s="96"/>
      <c r="V528" s="97"/>
      <c r="W528" s="96"/>
      <c r="X528" s="97"/>
      <c r="Y528" s="96"/>
      <c r="Z528" s="97"/>
      <c r="AA528" s="96"/>
      <c r="AB528" s="98"/>
      <c r="AC528" s="1"/>
      <c r="AD528" s="1"/>
      <c r="AE528" s="1"/>
      <c r="AF528" s="1"/>
    </row>
    <row r="529" customFormat="false" ht="18.75" hidden="false" customHeight="true" outlineLevel="0" collapsed="false">
      <c r="A529" s="1"/>
      <c r="B529" s="100"/>
      <c r="C529" s="100"/>
      <c r="D529" s="97"/>
      <c r="E529" s="96"/>
      <c r="F529" s="97"/>
      <c r="G529" s="96"/>
      <c r="H529" s="97"/>
      <c r="I529" s="96"/>
      <c r="J529" s="97"/>
      <c r="K529" s="96"/>
      <c r="L529" s="97"/>
      <c r="M529" s="96"/>
      <c r="N529" s="97"/>
      <c r="O529" s="96"/>
      <c r="P529" s="97"/>
      <c r="Q529" s="96"/>
      <c r="R529" s="97"/>
      <c r="S529" s="96"/>
      <c r="T529" s="97"/>
      <c r="U529" s="96"/>
      <c r="V529" s="97"/>
      <c r="W529" s="96"/>
      <c r="X529" s="97"/>
      <c r="Y529" s="96"/>
      <c r="Z529" s="97"/>
      <c r="AA529" s="96"/>
      <c r="AB529" s="98"/>
      <c r="AC529" s="1"/>
      <c r="AD529" s="1"/>
      <c r="AE529" s="1"/>
      <c r="AF529" s="1"/>
    </row>
    <row r="530" customFormat="false" ht="18.75" hidden="false" customHeight="true" outlineLevel="0" collapsed="false">
      <c r="A530" s="1"/>
      <c r="B530" s="100"/>
      <c r="C530" s="100"/>
      <c r="D530" s="97"/>
      <c r="E530" s="96"/>
      <c r="F530" s="97"/>
      <c r="G530" s="96"/>
      <c r="H530" s="97"/>
      <c r="I530" s="96"/>
      <c r="J530" s="97"/>
      <c r="K530" s="96"/>
      <c r="L530" s="97"/>
      <c r="M530" s="96"/>
      <c r="N530" s="97"/>
      <c r="O530" s="96"/>
      <c r="P530" s="97"/>
      <c r="Q530" s="96"/>
      <c r="R530" s="97"/>
      <c r="S530" s="96"/>
      <c r="T530" s="97"/>
      <c r="U530" s="96"/>
      <c r="V530" s="97"/>
      <c r="W530" s="96"/>
      <c r="X530" s="97"/>
      <c r="Y530" s="96"/>
      <c r="Z530" s="97"/>
      <c r="AA530" s="96"/>
      <c r="AB530" s="98"/>
      <c r="AC530" s="1"/>
      <c r="AD530" s="1"/>
      <c r="AE530" s="1"/>
      <c r="AF530" s="1"/>
    </row>
    <row r="531" customFormat="false" ht="18.75" hidden="false" customHeight="true" outlineLevel="0" collapsed="false">
      <c r="A531" s="1"/>
      <c r="B531" s="100" t="n">
        <v>46082</v>
      </c>
      <c r="C531" s="96" t="n">
        <v>2</v>
      </c>
      <c r="D531" s="97"/>
      <c r="E531" s="96"/>
      <c r="F531" s="97"/>
      <c r="G531" s="96"/>
      <c r="H531" s="97"/>
      <c r="I531" s="96"/>
      <c r="J531" s="97"/>
      <c r="K531" s="96"/>
      <c r="L531" s="97"/>
      <c r="M531" s="96"/>
      <c r="N531" s="97"/>
      <c r="O531" s="96"/>
      <c r="P531" s="97"/>
      <c r="Q531" s="96"/>
      <c r="R531" s="97"/>
      <c r="S531" s="96"/>
      <c r="T531" s="97"/>
      <c r="U531" s="96"/>
      <c r="V531" s="97"/>
      <c r="W531" s="96"/>
      <c r="X531" s="97"/>
      <c r="Y531" s="96"/>
      <c r="Z531" s="97"/>
      <c r="AA531" s="96"/>
      <c r="AB531" s="98"/>
      <c r="AC531" s="1"/>
      <c r="AD531" s="1"/>
      <c r="AE531" s="1"/>
      <c r="AF531" s="1"/>
    </row>
    <row r="532" customFormat="false" ht="18.75" hidden="false" customHeight="true" outlineLevel="0" collapsed="false">
      <c r="A532" s="1"/>
      <c r="B532" s="100"/>
      <c r="C532" s="100"/>
      <c r="D532" s="97"/>
      <c r="E532" s="96"/>
      <c r="F532" s="97"/>
      <c r="G532" s="96"/>
      <c r="H532" s="97"/>
      <c r="I532" s="96"/>
      <c r="J532" s="97"/>
      <c r="K532" s="96"/>
      <c r="L532" s="97"/>
      <c r="M532" s="96"/>
      <c r="N532" s="97"/>
      <c r="O532" s="96"/>
      <c r="P532" s="97"/>
      <c r="Q532" s="96"/>
      <c r="R532" s="97"/>
      <c r="S532" s="96"/>
      <c r="T532" s="97"/>
      <c r="U532" s="96"/>
      <c r="V532" s="97"/>
      <c r="W532" s="96"/>
      <c r="X532" s="97"/>
      <c r="Y532" s="96"/>
      <c r="Z532" s="97"/>
      <c r="AA532" s="96"/>
      <c r="AB532" s="98"/>
      <c r="AC532" s="1"/>
      <c r="AD532" s="1"/>
      <c r="AE532" s="1"/>
      <c r="AF532" s="1"/>
    </row>
    <row r="533" customFormat="false" ht="18.75" hidden="false" customHeight="true" outlineLevel="0" collapsed="false">
      <c r="A533" s="1"/>
      <c r="B533" s="100"/>
      <c r="C533" s="100"/>
      <c r="D533" s="97"/>
      <c r="E533" s="96"/>
      <c r="F533" s="97"/>
      <c r="G533" s="96"/>
      <c r="H533" s="97"/>
      <c r="I533" s="96"/>
      <c r="J533" s="97"/>
      <c r="K533" s="96"/>
      <c r="L533" s="97"/>
      <c r="M533" s="96"/>
      <c r="N533" s="97"/>
      <c r="O533" s="96"/>
      <c r="P533" s="97"/>
      <c r="Q533" s="96"/>
      <c r="R533" s="97"/>
      <c r="S533" s="96"/>
      <c r="T533" s="97"/>
      <c r="U533" s="96"/>
      <c r="V533" s="97"/>
      <c r="W533" s="96"/>
      <c r="X533" s="97"/>
      <c r="Y533" s="96"/>
      <c r="Z533" s="97"/>
      <c r="AA533" s="96"/>
      <c r="AB533" s="98"/>
      <c r="AC533" s="1"/>
      <c r="AD533" s="1"/>
      <c r="AE533" s="1"/>
      <c r="AF533" s="1"/>
    </row>
    <row r="534" customFormat="false" ht="18.75" hidden="false" customHeight="true" outlineLevel="0" collapsed="false">
      <c r="A534" s="1"/>
      <c r="B534" s="100" t="n">
        <v>46082</v>
      </c>
      <c r="C534" s="96" t="n">
        <v>3</v>
      </c>
      <c r="D534" s="97"/>
      <c r="E534" s="96"/>
      <c r="F534" s="97"/>
      <c r="G534" s="96"/>
      <c r="H534" s="97"/>
      <c r="I534" s="96"/>
      <c r="J534" s="97"/>
      <c r="K534" s="96"/>
      <c r="L534" s="97"/>
      <c r="M534" s="96"/>
      <c r="N534" s="97"/>
      <c r="O534" s="96"/>
      <c r="P534" s="97"/>
      <c r="Q534" s="96"/>
      <c r="R534" s="97"/>
      <c r="S534" s="96"/>
      <c r="T534" s="97"/>
      <c r="U534" s="96"/>
      <c r="V534" s="97"/>
      <c r="W534" s="96"/>
      <c r="X534" s="97"/>
      <c r="Y534" s="96"/>
      <c r="Z534" s="97"/>
      <c r="AA534" s="96"/>
      <c r="AB534" s="98"/>
      <c r="AC534" s="1"/>
      <c r="AD534" s="1"/>
      <c r="AE534" s="1"/>
      <c r="AF534" s="1"/>
    </row>
    <row r="535" customFormat="false" ht="18.75" hidden="false" customHeight="true" outlineLevel="0" collapsed="false">
      <c r="A535" s="1"/>
      <c r="B535" s="100"/>
      <c r="C535" s="100"/>
      <c r="D535" s="97"/>
      <c r="E535" s="96"/>
      <c r="F535" s="97"/>
      <c r="G535" s="96"/>
      <c r="H535" s="97"/>
      <c r="I535" s="96"/>
      <c r="J535" s="97"/>
      <c r="K535" s="96"/>
      <c r="L535" s="97"/>
      <c r="M535" s="96"/>
      <c r="N535" s="97"/>
      <c r="O535" s="96"/>
      <c r="P535" s="97"/>
      <c r="Q535" s="96"/>
      <c r="R535" s="97"/>
      <c r="S535" s="96"/>
      <c r="T535" s="97"/>
      <c r="U535" s="96"/>
      <c r="V535" s="97"/>
      <c r="W535" s="96"/>
      <c r="X535" s="97"/>
      <c r="Y535" s="96"/>
      <c r="Z535" s="97"/>
      <c r="AA535" s="96"/>
      <c r="AB535" s="98"/>
      <c r="AC535" s="1"/>
      <c r="AD535" s="1"/>
      <c r="AE535" s="1"/>
      <c r="AF535" s="1"/>
    </row>
    <row r="536" customFormat="false" ht="18.75" hidden="false" customHeight="true" outlineLevel="0" collapsed="false">
      <c r="A536" s="1"/>
      <c r="B536" s="100"/>
      <c r="C536" s="100"/>
      <c r="D536" s="97"/>
      <c r="E536" s="96"/>
      <c r="F536" s="97"/>
      <c r="G536" s="96"/>
      <c r="H536" s="97"/>
      <c r="I536" s="96"/>
      <c r="J536" s="97"/>
      <c r="K536" s="96"/>
      <c r="L536" s="97"/>
      <c r="M536" s="96"/>
      <c r="N536" s="97"/>
      <c r="O536" s="96"/>
      <c r="P536" s="97"/>
      <c r="Q536" s="96"/>
      <c r="R536" s="97"/>
      <c r="S536" s="96"/>
      <c r="T536" s="97"/>
      <c r="U536" s="96"/>
      <c r="V536" s="97"/>
      <c r="W536" s="96"/>
      <c r="X536" s="97"/>
      <c r="Y536" s="96"/>
      <c r="Z536" s="97"/>
      <c r="AA536" s="96"/>
      <c r="AB536" s="98"/>
      <c r="AC536" s="1"/>
      <c r="AD536" s="1"/>
      <c r="AE536" s="1"/>
      <c r="AF536" s="1"/>
    </row>
    <row r="537" customFormat="false" ht="18.75" hidden="false" customHeight="true" outlineLevel="0" collapsed="false">
      <c r="A537" s="1"/>
      <c r="B537" s="100" t="n">
        <v>46082</v>
      </c>
      <c r="C537" s="101" t="n">
        <v>4</v>
      </c>
      <c r="D537" s="97"/>
      <c r="E537" s="96"/>
      <c r="F537" s="97"/>
      <c r="G537" s="96"/>
      <c r="H537" s="97"/>
      <c r="I537" s="96"/>
      <c r="J537" s="97"/>
      <c r="K537" s="96"/>
      <c r="L537" s="97"/>
      <c r="M537" s="96"/>
      <c r="N537" s="97"/>
      <c r="O537" s="96"/>
      <c r="P537" s="97"/>
      <c r="Q537" s="96"/>
      <c r="R537" s="97"/>
      <c r="S537" s="96"/>
      <c r="T537" s="97"/>
      <c r="U537" s="96"/>
      <c r="V537" s="97"/>
      <c r="W537" s="96"/>
      <c r="X537" s="97"/>
      <c r="Y537" s="96"/>
      <c r="Z537" s="97"/>
      <c r="AA537" s="96"/>
      <c r="AB537" s="98"/>
      <c r="AC537" s="1"/>
      <c r="AD537" s="1"/>
      <c r="AE537" s="1"/>
      <c r="AF537" s="1"/>
    </row>
    <row r="538" customFormat="false" ht="18.75" hidden="false" customHeight="true" outlineLevel="0" collapsed="false">
      <c r="A538" s="1"/>
      <c r="B538" s="100"/>
      <c r="C538" s="100"/>
      <c r="D538" s="97"/>
      <c r="E538" s="96"/>
      <c r="F538" s="97"/>
      <c r="G538" s="96"/>
      <c r="H538" s="97"/>
      <c r="I538" s="96"/>
      <c r="J538" s="97"/>
      <c r="K538" s="96"/>
      <c r="L538" s="97"/>
      <c r="M538" s="96"/>
      <c r="N538" s="97"/>
      <c r="O538" s="96"/>
      <c r="P538" s="97"/>
      <c r="Q538" s="96"/>
      <c r="R538" s="97"/>
      <c r="S538" s="96"/>
      <c r="T538" s="97"/>
      <c r="U538" s="96"/>
      <c r="V538" s="97"/>
      <c r="W538" s="96"/>
      <c r="X538" s="97"/>
      <c r="Y538" s="96"/>
      <c r="Z538" s="97"/>
      <c r="AA538" s="96"/>
      <c r="AB538" s="98"/>
      <c r="AC538" s="1"/>
      <c r="AD538" s="1"/>
      <c r="AE538" s="1"/>
      <c r="AF538" s="1"/>
    </row>
    <row r="539" customFormat="false" ht="18.75" hidden="false" customHeight="true" outlineLevel="0" collapsed="false">
      <c r="A539" s="1"/>
      <c r="B539" s="100"/>
      <c r="C539" s="100"/>
      <c r="D539" s="97"/>
      <c r="E539" s="96"/>
      <c r="F539" s="97"/>
      <c r="G539" s="96"/>
      <c r="H539" s="97"/>
      <c r="I539" s="96"/>
      <c r="J539" s="97"/>
      <c r="K539" s="96"/>
      <c r="L539" s="97"/>
      <c r="M539" s="96"/>
      <c r="N539" s="97"/>
      <c r="O539" s="96"/>
      <c r="P539" s="97"/>
      <c r="Q539" s="96"/>
      <c r="R539" s="97"/>
      <c r="S539" s="96"/>
      <c r="T539" s="97"/>
      <c r="U539" s="96"/>
      <c r="V539" s="97"/>
      <c r="W539" s="96"/>
      <c r="X539" s="97"/>
      <c r="Y539" s="96"/>
      <c r="Z539" s="97"/>
      <c r="AA539" s="96"/>
      <c r="AB539" s="98"/>
      <c r="AC539" s="1"/>
      <c r="AD539" s="1"/>
      <c r="AE539" s="1"/>
      <c r="AF539" s="1"/>
    </row>
    <row r="540" customFormat="false" ht="18.75" hidden="false" customHeight="true" outlineLevel="0" collapsed="false">
      <c r="A540" s="1"/>
      <c r="B540" s="100" t="n">
        <v>46082</v>
      </c>
      <c r="C540" s="96" t="n">
        <v>5</v>
      </c>
      <c r="D540" s="97"/>
      <c r="E540" s="96"/>
      <c r="F540" s="97"/>
      <c r="G540" s="96"/>
      <c r="H540" s="97"/>
      <c r="I540" s="96"/>
      <c r="J540" s="97"/>
      <c r="K540" s="96"/>
      <c r="L540" s="97"/>
      <c r="M540" s="96"/>
      <c r="N540" s="97"/>
      <c r="O540" s="96"/>
      <c r="P540" s="97"/>
      <c r="Q540" s="96"/>
      <c r="R540" s="97"/>
      <c r="S540" s="96"/>
      <c r="T540" s="97"/>
      <c r="U540" s="96"/>
      <c r="V540" s="97"/>
      <c r="W540" s="96"/>
      <c r="X540" s="97"/>
      <c r="Y540" s="96"/>
      <c r="Z540" s="97"/>
      <c r="AA540" s="96"/>
      <c r="AB540" s="98"/>
      <c r="AC540" s="1"/>
      <c r="AD540" s="1"/>
      <c r="AE540" s="1"/>
      <c r="AF540" s="1"/>
    </row>
    <row r="541" customFormat="false" ht="18.75" hidden="false" customHeight="true" outlineLevel="0" collapsed="false">
      <c r="A541" s="1"/>
      <c r="B541" s="100"/>
      <c r="C541" s="100"/>
      <c r="D541" s="97"/>
      <c r="E541" s="96"/>
      <c r="F541" s="97"/>
      <c r="G541" s="96"/>
      <c r="H541" s="97"/>
      <c r="I541" s="96"/>
      <c r="J541" s="97"/>
      <c r="K541" s="96"/>
      <c r="L541" s="97"/>
      <c r="M541" s="96"/>
      <c r="N541" s="97"/>
      <c r="O541" s="96"/>
      <c r="P541" s="97"/>
      <c r="Q541" s="96"/>
      <c r="R541" s="97"/>
      <c r="S541" s="96"/>
      <c r="T541" s="97"/>
      <c r="U541" s="96"/>
      <c r="V541" s="97"/>
      <c r="W541" s="96"/>
      <c r="X541" s="97"/>
      <c r="Y541" s="96"/>
      <c r="Z541" s="97"/>
      <c r="AA541" s="96"/>
      <c r="AB541" s="98"/>
      <c r="AC541" s="1"/>
      <c r="AD541" s="1"/>
      <c r="AE541" s="1"/>
      <c r="AF541" s="1"/>
    </row>
    <row r="542" customFormat="false" ht="18.75" hidden="false" customHeight="true" outlineLevel="0" collapsed="false">
      <c r="A542" s="1"/>
      <c r="B542" s="100"/>
      <c r="C542" s="100"/>
      <c r="D542" s="97"/>
      <c r="E542" s="96"/>
      <c r="F542" s="97"/>
      <c r="G542" s="96"/>
      <c r="H542" s="97"/>
      <c r="I542" s="96"/>
      <c r="J542" s="97"/>
      <c r="K542" s="96"/>
      <c r="L542" s="97"/>
      <c r="M542" s="96"/>
      <c r="N542" s="97"/>
      <c r="O542" s="96"/>
      <c r="P542" s="97"/>
      <c r="Q542" s="96"/>
      <c r="R542" s="97"/>
      <c r="S542" s="96"/>
      <c r="T542" s="97"/>
      <c r="U542" s="96"/>
      <c r="V542" s="97"/>
      <c r="W542" s="96"/>
      <c r="X542" s="97"/>
      <c r="Y542" s="96"/>
      <c r="Z542" s="97"/>
      <c r="AA542" s="96"/>
      <c r="AB542" s="98"/>
      <c r="AC542" s="1"/>
      <c r="AD542" s="1"/>
      <c r="AE542" s="1"/>
      <c r="AF542" s="1"/>
    </row>
    <row r="543" customFormat="false" ht="18.75" hidden="false" customHeight="true" outlineLevel="0" collapsed="false">
      <c r="A543" s="1"/>
      <c r="B543" s="116" t="s">
        <v>78</v>
      </c>
      <c r="C543" s="103"/>
      <c r="D543" s="105" t="n">
        <f aca="false">SUM(D528:D542)</f>
        <v>0</v>
      </c>
      <c r="E543" s="104"/>
      <c r="F543" s="105" t="n">
        <f aca="false">SUM(F528:F542)</f>
        <v>0</v>
      </c>
      <c r="G543" s="104"/>
      <c r="H543" s="105" t="n">
        <f aca="false">SUM(H528:H542)</f>
        <v>0</v>
      </c>
      <c r="I543" s="104"/>
      <c r="J543" s="105" t="n">
        <f aca="false">SUM(J528:J542)</f>
        <v>0</v>
      </c>
      <c r="K543" s="104"/>
      <c r="L543" s="105" t="n">
        <f aca="false">SUM(L528:L542)</f>
        <v>0</v>
      </c>
      <c r="M543" s="104"/>
      <c r="N543" s="105" t="n">
        <f aca="false">SUM(N528:N542)</f>
        <v>0</v>
      </c>
      <c r="O543" s="104"/>
      <c r="P543" s="105" t="n">
        <f aca="false">SUM(P528:P542)</f>
        <v>0</v>
      </c>
      <c r="Q543" s="104"/>
      <c r="R543" s="105" t="n">
        <f aca="false">SUM(R528:R542)</f>
        <v>0</v>
      </c>
      <c r="S543" s="104"/>
      <c r="T543" s="105" t="n">
        <f aca="false">SUM(T528:T542)</f>
        <v>0</v>
      </c>
      <c r="U543" s="104"/>
      <c r="V543" s="105" t="n">
        <f aca="false">SUM(V528:V542)</f>
        <v>0</v>
      </c>
      <c r="W543" s="104"/>
      <c r="X543" s="105" t="n">
        <f aca="false">SUM(X528:X542)</f>
        <v>0</v>
      </c>
      <c r="Y543" s="104"/>
      <c r="Z543" s="105" t="n">
        <f aca="false">SUM(Z528:Z542)</f>
        <v>0</v>
      </c>
      <c r="AA543" s="96"/>
      <c r="AB543" s="106" t="n">
        <f aca="false">SUM(D528:D542)+SUM(F528:F542)+SUM(H528:H542)+SUM(J528:J542)+SUM(L528:L542)+SUM(N528:N542)+SUM(P528:P542)+SUM(R528:R542)+SUM(T528:T542)+SUM(V528:V542)+SUM(X528:X542)+SUM(Z528:Z542)</f>
        <v>0</v>
      </c>
      <c r="AC543" s="1"/>
      <c r="AD543" s="1"/>
      <c r="AE543" s="1"/>
      <c r="AF543" s="1"/>
    </row>
    <row r="544" customFormat="false" ht="18.75" hidden="false" customHeight="true" outlineLevel="0" collapsed="false">
      <c r="A544" s="1"/>
      <c r="B544" s="107" t="s">
        <v>79</v>
      </c>
      <c r="C544" s="107"/>
      <c r="D544" s="108" t="n">
        <f aca="false">SUMPRODUCT(D528:D542,E528:E542)+SUMPRODUCT(F528:F542,G528:G542)</f>
        <v>0</v>
      </c>
      <c r="E544" s="109"/>
      <c r="F544" s="108"/>
      <c r="G544" s="109"/>
      <c r="H544" s="108" t="n">
        <f aca="false">SUMPRODUCT(H528:H542,I528:I542)+SUMPRODUCT(J528:J542,K528:K542)</f>
        <v>0</v>
      </c>
      <c r="I544" s="109"/>
      <c r="J544" s="108"/>
      <c r="K544" s="109"/>
      <c r="L544" s="108" t="n">
        <f aca="false">SUMPRODUCT(L528:L542,M528:M542)+SUMPRODUCT(N528:N542,O528:O542)</f>
        <v>0</v>
      </c>
      <c r="M544" s="109"/>
      <c r="N544" s="108"/>
      <c r="O544" s="109"/>
      <c r="P544" s="108" t="n">
        <f aca="false">SUMPRODUCT(P528:P542,Q528:Q542)+SUMPRODUCT(R528:R542,S528:S542)</f>
        <v>0</v>
      </c>
      <c r="Q544" s="109"/>
      <c r="R544" s="108"/>
      <c r="S544" s="109"/>
      <c r="T544" s="108" t="n">
        <f aca="false">SUMPRODUCT(T528:T542,U528:U542)+SUMPRODUCT(V528:V542,W528:W542)</f>
        <v>0</v>
      </c>
      <c r="U544" s="109"/>
      <c r="V544" s="108"/>
      <c r="W544" s="109"/>
      <c r="X544" s="108" t="n">
        <f aca="false">SUMPRODUCT(X528:X542,Y528:Y542)+SUMPRODUCT(Z528:Z542,AA528:AA542)</f>
        <v>0</v>
      </c>
      <c r="Y544" s="109"/>
      <c r="Z544" s="108"/>
      <c r="AA544" s="110"/>
      <c r="AB544" s="108" t="n">
        <f aca="false">SUM(D544:Z544)</f>
        <v>0</v>
      </c>
      <c r="AC544" s="1"/>
      <c r="AD544" s="1"/>
      <c r="AE544" s="1"/>
      <c r="AF544" s="1"/>
    </row>
    <row r="545" customFormat="false" ht="18.75" hidden="false" customHeight="true" outlineLevel="0" collapsed="false">
      <c r="A545" s="1"/>
      <c r="B545" s="117"/>
      <c r="C545" s="117"/>
      <c r="D545" s="118"/>
      <c r="E545" s="119"/>
      <c r="F545" s="118"/>
      <c r="G545" s="119"/>
      <c r="H545" s="118"/>
      <c r="I545" s="119"/>
      <c r="J545" s="118"/>
      <c r="K545" s="119"/>
      <c r="L545" s="118"/>
      <c r="M545" s="119"/>
      <c r="N545" s="118"/>
      <c r="O545" s="119"/>
      <c r="P545" s="118"/>
      <c r="Q545" s="119"/>
      <c r="R545" s="118"/>
      <c r="S545" s="119"/>
      <c r="T545" s="118"/>
      <c r="U545" s="119"/>
      <c r="V545" s="118"/>
      <c r="W545" s="119"/>
      <c r="X545" s="118"/>
      <c r="Y545" s="119"/>
      <c r="Z545" s="118"/>
      <c r="AA545" s="119"/>
      <c r="AB545" s="118"/>
      <c r="AC545" s="1"/>
      <c r="AD545" s="1"/>
      <c r="AE545" s="1"/>
      <c r="AF545" s="1"/>
    </row>
    <row r="546" customFormat="false" ht="18.75" hidden="false" customHeight="true" outlineLevel="0" collapsed="false">
      <c r="A546" s="1"/>
      <c r="B546" s="92" t="s">
        <v>29</v>
      </c>
      <c r="C546" s="92" t="s">
        <v>71</v>
      </c>
      <c r="D546" s="93" t="s">
        <v>72</v>
      </c>
      <c r="E546" s="94" t="s">
        <v>73</v>
      </c>
      <c r="F546" s="93" t="s">
        <v>74</v>
      </c>
      <c r="G546" s="94" t="s">
        <v>73</v>
      </c>
      <c r="H546" s="93" t="s">
        <v>75</v>
      </c>
      <c r="I546" s="94" t="s">
        <v>73</v>
      </c>
      <c r="J546" s="93" t="s">
        <v>74</v>
      </c>
      <c r="K546" s="94" t="s">
        <v>73</v>
      </c>
      <c r="L546" s="93" t="s">
        <v>75</v>
      </c>
      <c r="M546" s="94" t="s">
        <v>73</v>
      </c>
      <c r="N546" s="93" t="s">
        <v>74</v>
      </c>
      <c r="O546" s="94" t="s">
        <v>73</v>
      </c>
      <c r="P546" s="93" t="s">
        <v>75</v>
      </c>
      <c r="Q546" s="94" t="s">
        <v>73</v>
      </c>
      <c r="R546" s="93" t="s">
        <v>74</v>
      </c>
      <c r="S546" s="94" t="s">
        <v>73</v>
      </c>
      <c r="T546" s="93" t="s">
        <v>75</v>
      </c>
      <c r="U546" s="94" t="s">
        <v>73</v>
      </c>
      <c r="V546" s="93" t="s">
        <v>74</v>
      </c>
      <c r="W546" s="94" t="s">
        <v>73</v>
      </c>
      <c r="X546" s="93" t="s">
        <v>75</v>
      </c>
      <c r="Y546" s="94" t="s">
        <v>73</v>
      </c>
      <c r="Z546" s="93" t="s">
        <v>74</v>
      </c>
      <c r="AA546" s="94" t="s">
        <v>73</v>
      </c>
      <c r="AB546" s="93" t="s">
        <v>76</v>
      </c>
      <c r="AC546" s="1"/>
      <c r="AD546" s="1"/>
      <c r="AE546" s="1"/>
      <c r="AF546" s="1"/>
    </row>
    <row r="547" customFormat="false" ht="28.5" hidden="false" customHeight="true" outlineLevel="0" collapsed="false">
      <c r="A547" s="1"/>
      <c r="B547" s="92"/>
      <c r="C547" s="92"/>
      <c r="D547" s="93"/>
      <c r="E547" s="94"/>
      <c r="F547" s="93"/>
      <c r="G547" s="94"/>
      <c r="H547" s="93"/>
      <c r="I547" s="94"/>
      <c r="J547" s="93"/>
      <c r="K547" s="94"/>
      <c r="L547" s="93"/>
      <c r="M547" s="94"/>
      <c r="N547" s="93"/>
      <c r="O547" s="94"/>
      <c r="P547" s="93"/>
      <c r="Q547" s="94"/>
      <c r="R547" s="93"/>
      <c r="S547" s="94"/>
      <c r="T547" s="93"/>
      <c r="U547" s="94"/>
      <c r="V547" s="93"/>
      <c r="W547" s="94"/>
      <c r="X547" s="93"/>
      <c r="Y547" s="94"/>
      <c r="Z547" s="93"/>
      <c r="AA547" s="94"/>
      <c r="AB547" s="93"/>
      <c r="AC547" s="1"/>
      <c r="AD547" s="1"/>
      <c r="AE547" s="1"/>
      <c r="AF547" s="1"/>
    </row>
    <row r="548" customFormat="false" ht="18.75" hidden="false" customHeight="true" outlineLevel="0" collapsed="false">
      <c r="A548" s="1"/>
      <c r="B548" s="100" t="n">
        <v>46113</v>
      </c>
      <c r="C548" s="96" t="n">
        <v>1</v>
      </c>
      <c r="D548" s="97"/>
      <c r="E548" s="96"/>
      <c r="F548" s="97"/>
      <c r="G548" s="96"/>
      <c r="H548" s="97"/>
      <c r="I548" s="96"/>
      <c r="J548" s="97"/>
      <c r="K548" s="96"/>
      <c r="L548" s="97"/>
      <c r="M548" s="96"/>
      <c r="N548" s="97"/>
      <c r="O548" s="96"/>
      <c r="P548" s="97"/>
      <c r="Q548" s="96"/>
      <c r="R548" s="97"/>
      <c r="S548" s="96"/>
      <c r="T548" s="97"/>
      <c r="U548" s="96"/>
      <c r="V548" s="97"/>
      <c r="W548" s="96"/>
      <c r="X548" s="97"/>
      <c r="Y548" s="96"/>
      <c r="Z548" s="97"/>
      <c r="AA548" s="96"/>
      <c r="AB548" s="98"/>
      <c r="AC548" s="1"/>
      <c r="AD548" s="1"/>
      <c r="AE548" s="1"/>
      <c r="AF548" s="1"/>
    </row>
    <row r="549" customFormat="false" ht="18.75" hidden="false" customHeight="true" outlineLevel="0" collapsed="false">
      <c r="A549" s="1"/>
      <c r="B549" s="100"/>
      <c r="C549" s="100"/>
      <c r="D549" s="97"/>
      <c r="E549" s="96"/>
      <c r="F549" s="97"/>
      <c r="G549" s="96"/>
      <c r="H549" s="97"/>
      <c r="I549" s="96"/>
      <c r="J549" s="97"/>
      <c r="K549" s="96"/>
      <c r="L549" s="97"/>
      <c r="M549" s="96"/>
      <c r="N549" s="97"/>
      <c r="O549" s="96"/>
      <c r="P549" s="97"/>
      <c r="Q549" s="96"/>
      <c r="R549" s="97"/>
      <c r="S549" s="96"/>
      <c r="T549" s="97"/>
      <c r="U549" s="96"/>
      <c r="V549" s="97"/>
      <c r="W549" s="96"/>
      <c r="X549" s="97"/>
      <c r="Y549" s="96"/>
      <c r="Z549" s="97"/>
      <c r="AA549" s="96"/>
      <c r="AB549" s="98"/>
      <c r="AC549" s="1"/>
      <c r="AD549" s="1"/>
      <c r="AE549" s="1"/>
      <c r="AF549" s="1"/>
    </row>
    <row r="550" customFormat="false" ht="18.75" hidden="false" customHeight="true" outlineLevel="0" collapsed="false">
      <c r="A550" s="1"/>
      <c r="B550" s="100"/>
      <c r="C550" s="100"/>
      <c r="D550" s="97"/>
      <c r="E550" s="96"/>
      <c r="F550" s="97"/>
      <c r="G550" s="96"/>
      <c r="H550" s="97"/>
      <c r="I550" s="96"/>
      <c r="J550" s="97"/>
      <c r="K550" s="96"/>
      <c r="L550" s="97"/>
      <c r="M550" s="96"/>
      <c r="N550" s="97"/>
      <c r="O550" s="96"/>
      <c r="P550" s="97"/>
      <c r="Q550" s="96"/>
      <c r="R550" s="97"/>
      <c r="S550" s="96"/>
      <c r="T550" s="97"/>
      <c r="U550" s="96"/>
      <c r="V550" s="97"/>
      <c r="W550" s="96"/>
      <c r="X550" s="97"/>
      <c r="Y550" s="96"/>
      <c r="Z550" s="97"/>
      <c r="AA550" s="96"/>
      <c r="AB550" s="98"/>
      <c r="AC550" s="1"/>
      <c r="AD550" s="1"/>
      <c r="AE550" s="1"/>
      <c r="AF550" s="1"/>
    </row>
    <row r="551" customFormat="false" ht="18.75" hidden="false" customHeight="true" outlineLevel="0" collapsed="false">
      <c r="A551" s="1"/>
      <c r="B551" s="100" t="n">
        <v>46113</v>
      </c>
      <c r="C551" s="96" t="n">
        <v>2</v>
      </c>
      <c r="D551" s="97"/>
      <c r="E551" s="96"/>
      <c r="F551" s="97"/>
      <c r="G551" s="96"/>
      <c r="H551" s="97"/>
      <c r="I551" s="96"/>
      <c r="J551" s="97"/>
      <c r="K551" s="96"/>
      <c r="L551" s="97"/>
      <c r="M551" s="96"/>
      <c r="N551" s="97"/>
      <c r="O551" s="96"/>
      <c r="P551" s="97"/>
      <c r="Q551" s="96"/>
      <c r="R551" s="97"/>
      <c r="S551" s="96"/>
      <c r="T551" s="97"/>
      <c r="U551" s="96"/>
      <c r="V551" s="97"/>
      <c r="W551" s="96"/>
      <c r="X551" s="97"/>
      <c r="Y551" s="96"/>
      <c r="Z551" s="97"/>
      <c r="AA551" s="96"/>
      <c r="AB551" s="98"/>
      <c r="AC551" s="1"/>
      <c r="AD551" s="1"/>
      <c r="AE551" s="1"/>
      <c r="AF551" s="1"/>
    </row>
    <row r="552" customFormat="false" ht="18.75" hidden="false" customHeight="true" outlineLevel="0" collapsed="false">
      <c r="A552" s="1"/>
      <c r="B552" s="100"/>
      <c r="C552" s="100"/>
      <c r="D552" s="97"/>
      <c r="E552" s="96"/>
      <c r="F552" s="97"/>
      <c r="G552" s="96"/>
      <c r="H552" s="97"/>
      <c r="I552" s="96"/>
      <c r="J552" s="97"/>
      <c r="K552" s="96"/>
      <c r="L552" s="97"/>
      <c r="M552" s="96"/>
      <c r="N552" s="97"/>
      <c r="O552" s="96"/>
      <c r="P552" s="97"/>
      <c r="Q552" s="96"/>
      <c r="R552" s="97"/>
      <c r="S552" s="96"/>
      <c r="T552" s="97"/>
      <c r="U552" s="96"/>
      <c r="V552" s="97"/>
      <c r="W552" s="96"/>
      <c r="X552" s="97"/>
      <c r="Y552" s="96"/>
      <c r="Z552" s="97"/>
      <c r="AA552" s="96"/>
      <c r="AB552" s="98"/>
      <c r="AC552" s="1"/>
      <c r="AD552" s="1"/>
      <c r="AE552" s="1"/>
      <c r="AF552" s="1"/>
    </row>
    <row r="553" customFormat="false" ht="18.75" hidden="false" customHeight="true" outlineLevel="0" collapsed="false">
      <c r="A553" s="1"/>
      <c r="B553" s="100"/>
      <c r="C553" s="100"/>
      <c r="D553" s="97"/>
      <c r="E553" s="96"/>
      <c r="F553" s="97"/>
      <c r="G553" s="96"/>
      <c r="H553" s="97"/>
      <c r="I553" s="96"/>
      <c r="J553" s="97"/>
      <c r="K553" s="96"/>
      <c r="L553" s="97"/>
      <c r="M553" s="96"/>
      <c r="N553" s="97"/>
      <c r="O553" s="96"/>
      <c r="P553" s="97"/>
      <c r="Q553" s="96"/>
      <c r="R553" s="97"/>
      <c r="S553" s="96"/>
      <c r="T553" s="97"/>
      <c r="U553" s="96"/>
      <c r="V553" s="97"/>
      <c r="W553" s="96"/>
      <c r="X553" s="97"/>
      <c r="Y553" s="96"/>
      <c r="Z553" s="97"/>
      <c r="AA553" s="96"/>
      <c r="AB553" s="98"/>
      <c r="AC553" s="1"/>
      <c r="AD553" s="1"/>
      <c r="AE553" s="1"/>
      <c r="AF553" s="1"/>
    </row>
    <row r="554" customFormat="false" ht="18.75" hidden="false" customHeight="true" outlineLevel="0" collapsed="false">
      <c r="A554" s="1"/>
      <c r="B554" s="100" t="n">
        <v>46113</v>
      </c>
      <c r="C554" s="96" t="n">
        <v>3</v>
      </c>
      <c r="D554" s="97"/>
      <c r="E554" s="96"/>
      <c r="F554" s="97"/>
      <c r="G554" s="96"/>
      <c r="H554" s="97"/>
      <c r="I554" s="96"/>
      <c r="J554" s="97"/>
      <c r="K554" s="96"/>
      <c r="L554" s="97"/>
      <c r="M554" s="96"/>
      <c r="N554" s="97"/>
      <c r="O554" s="96"/>
      <c r="P554" s="97"/>
      <c r="Q554" s="96"/>
      <c r="R554" s="97"/>
      <c r="S554" s="96"/>
      <c r="T554" s="97"/>
      <c r="U554" s="96"/>
      <c r="V554" s="97"/>
      <c r="W554" s="96"/>
      <c r="X554" s="97"/>
      <c r="Y554" s="96"/>
      <c r="Z554" s="97"/>
      <c r="AA554" s="96"/>
      <c r="AB554" s="98"/>
      <c r="AC554" s="1"/>
      <c r="AD554" s="1"/>
      <c r="AE554" s="1"/>
      <c r="AF554" s="1"/>
    </row>
    <row r="555" customFormat="false" ht="18.75" hidden="false" customHeight="true" outlineLevel="0" collapsed="false">
      <c r="A555" s="1"/>
      <c r="B555" s="100"/>
      <c r="C555" s="100"/>
      <c r="D555" s="97"/>
      <c r="E555" s="96"/>
      <c r="F555" s="97"/>
      <c r="G555" s="96"/>
      <c r="H555" s="97"/>
      <c r="I555" s="96"/>
      <c r="J555" s="97"/>
      <c r="K555" s="96"/>
      <c r="L555" s="97"/>
      <c r="M555" s="96"/>
      <c r="N555" s="97"/>
      <c r="O555" s="96"/>
      <c r="P555" s="97"/>
      <c r="Q555" s="96"/>
      <c r="R555" s="97"/>
      <c r="S555" s="96"/>
      <c r="T555" s="97"/>
      <c r="U555" s="96"/>
      <c r="V555" s="97"/>
      <c r="W555" s="96"/>
      <c r="X555" s="97"/>
      <c r="Y555" s="96"/>
      <c r="Z555" s="97"/>
      <c r="AA555" s="96"/>
      <c r="AB555" s="98"/>
      <c r="AC555" s="1"/>
      <c r="AD555" s="1"/>
      <c r="AE555" s="1"/>
      <c r="AF555" s="1"/>
    </row>
    <row r="556" customFormat="false" ht="18.75" hidden="false" customHeight="true" outlineLevel="0" collapsed="false">
      <c r="A556" s="1"/>
      <c r="B556" s="100"/>
      <c r="C556" s="100"/>
      <c r="D556" s="97"/>
      <c r="E556" s="96"/>
      <c r="F556" s="97"/>
      <c r="G556" s="96"/>
      <c r="H556" s="97"/>
      <c r="I556" s="96"/>
      <c r="J556" s="97"/>
      <c r="K556" s="96"/>
      <c r="L556" s="97"/>
      <c r="M556" s="96"/>
      <c r="N556" s="97"/>
      <c r="O556" s="96"/>
      <c r="P556" s="97"/>
      <c r="Q556" s="96"/>
      <c r="R556" s="97"/>
      <c r="S556" s="96"/>
      <c r="T556" s="97"/>
      <c r="U556" s="96"/>
      <c r="V556" s="97"/>
      <c r="W556" s="96"/>
      <c r="X556" s="97"/>
      <c r="Y556" s="96"/>
      <c r="Z556" s="97"/>
      <c r="AA556" s="96"/>
      <c r="AB556" s="98"/>
      <c r="AC556" s="1"/>
      <c r="AD556" s="1"/>
      <c r="AE556" s="1"/>
      <c r="AF556" s="1"/>
    </row>
    <row r="557" customFormat="false" ht="18.75" hidden="false" customHeight="true" outlineLevel="0" collapsed="false">
      <c r="A557" s="1"/>
      <c r="B557" s="100" t="n">
        <v>46113</v>
      </c>
      <c r="C557" s="101" t="n">
        <v>4</v>
      </c>
      <c r="D557" s="97"/>
      <c r="E557" s="96"/>
      <c r="F557" s="97"/>
      <c r="G557" s="96"/>
      <c r="H557" s="97"/>
      <c r="I557" s="96"/>
      <c r="J557" s="97"/>
      <c r="K557" s="96"/>
      <c r="L557" s="97"/>
      <c r="M557" s="96"/>
      <c r="N557" s="97"/>
      <c r="O557" s="96"/>
      <c r="P557" s="97"/>
      <c r="Q557" s="96"/>
      <c r="R557" s="97"/>
      <c r="S557" s="96"/>
      <c r="T557" s="97"/>
      <c r="U557" s="96"/>
      <c r="V557" s="97"/>
      <c r="W557" s="96"/>
      <c r="X557" s="97"/>
      <c r="Y557" s="96"/>
      <c r="Z557" s="97"/>
      <c r="AA557" s="96"/>
      <c r="AB557" s="98"/>
      <c r="AC557" s="1"/>
      <c r="AD557" s="1"/>
      <c r="AE557" s="1"/>
      <c r="AF557" s="1"/>
    </row>
    <row r="558" customFormat="false" ht="18.75" hidden="false" customHeight="true" outlineLevel="0" collapsed="false">
      <c r="A558" s="1"/>
      <c r="B558" s="100"/>
      <c r="C558" s="100"/>
      <c r="D558" s="97"/>
      <c r="E558" s="96"/>
      <c r="F558" s="97"/>
      <c r="G558" s="96"/>
      <c r="H558" s="97"/>
      <c r="I558" s="96"/>
      <c r="J558" s="97"/>
      <c r="K558" s="96"/>
      <c r="L558" s="97"/>
      <c r="M558" s="96"/>
      <c r="N558" s="97"/>
      <c r="O558" s="96"/>
      <c r="P558" s="97"/>
      <c r="Q558" s="96"/>
      <c r="R558" s="97"/>
      <c r="S558" s="96"/>
      <c r="T558" s="97"/>
      <c r="U558" s="96"/>
      <c r="V558" s="97"/>
      <c r="W558" s="96"/>
      <c r="X558" s="97"/>
      <c r="Y558" s="96"/>
      <c r="Z558" s="97"/>
      <c r="AA558" s="96"/>
      <c r="AB558" s="98"/>
      <c r="AC558" s="1"/>
      <c r="AD558" s="1"/>
      <c r="AE558" s="1"/>
      <c r="AF558" s="1"/>
    </row>
    <row r="559" customFormat="false" ht="18.75" hidden="false" customHeight="true" outlineLevel="0" collapsed="false">
      <c r="A559" s="1"/>
      <c r="B559" s="100"/>
      <c r="C559" s="100"/>
      <c r="D559" s="97"/>
      <c r="E559" s="96"/>
      <c r="F559" s="97"/>
      <c r="G559" s="96"/>
      <c r="H559" s="97"/>
      <c r="I559" s="96"/>
      <c r="J559" s="97"/>
      <c r="K559" s="96"/>
      <c r="L559" s="97"/>
      <c r="M559" s="96"/>
      <c r="N559" s="97"/>
      <c r="O559" s="96"/>
      <c r="P559" s="97"/>
      <c r="Q559" s="96"/>
      <c r="R559" s="97"/>
      <c r="S559" s="96"/>
      <c r="T559" s="97"/>
      <c r="U559" s="96"/>
      <c r="V559" s="97"/>
      <c r="W559" s="96"/>
      <c r="X559" s="97"/>
      <c r="Y559" s="96"/>
      <c r="Z559" s="97"/>
      <c r="AA559" s="96"/>
      <c r="AB559" s="98"/>
      <c r="AC559" s="1"/>
      <c r="AD559" s="1"/>
      <c r="AE559" s="1"/>
      <c r="AF559" s="1"/>
    </row>
    <row r="560" customFormat="false" ht="18.75" hidden="false" customHeight="true" outlineLevel="0" collapsed="false">
      <c r="A560" s="1"/>
      <c r="B560" s="100" t="n">
        <v>46113</v>
      </c>
      <c r="C560" s="96" t="n">
        <v>5</v>
      </c>
      <c r="D560" s="97"/>
      <c r="E560" s="96"/>
      <c r="F560" s="97"/>
      <c r="G560" s="96"/>
      <c r="H560" s="97"/>
      <c r="I560" s="96"/>
      <c r="J560" s="97"/>
      <c r="K560" s="96"/>
      <c r="L560" s="97"/>
      <c r="M560" s="96"/>
      <c r="N560" s="97"/>
      <c r="O560" s="96"/>
      <c r="P560" s="97"/>
      <c r="Q560" s="96"/>
      <c r="R560" s="97"/>
      <c r="S560" s="96"/>
      <c r="T560" s="97"/>
      <c r="U560" s="96"/>
      <c r="V560" s="97"/>
      <c r="W560" s="96"/>
      <c r="X560" s="97"/>
      <c r="Y560" s="96"/>
      <c r="Z560" s="97"/>
      <c r="AA560" s="96"/>
      <c r="AB560" s="98"/>
      <c r="AC560" s="1"/>
      <c r="AD560" s="1"/>
      <c r="AE560" s="1"/>
      <c r="AF560" s="1"/>
    </row>
    <row r="561" customFormat="false" ht="18.75" hidden="false" customHeight="true" outlineLevel="0" collapsed="false">
      <c r="A561" s="1"/>
      <c r="B561" s="100"/>
      <c r="C561" s="100"/>
      <c r="D561" s="97"/>
      <c r="E561" s="96"/>
      <c r="F561" s="97"/>
      <c r="G561" s="96"/>
      <c r="H561" s="97"/>
      <c r="I561" s="96"/>
      <c r="J561" s="97"/>
      <c r="K561" s="96"/>
      <c r="L561" s="97"/>
      <c r="M561" s="96"/>
      <c r="N561" s="97"/>
      <c r="O561" s="96"/>
      <c r="P561" s="97"/>
      <c r="Q561" s="96"/>
      <c r="R561" s="97"/>
      <c r="S561" s="96"/>
      <c r="T561" s="97"/>
      <c r="U561" s="96"/>
      <c r="V561" s="97"/>
      <c r="W561" s="96"/>
      <c r="X561" s="97"/>
      <c r="Y561" s="96"/>
      <c r="Z561" s="97"/>
      <c r="AA561" s="96"/>
      <c r="AB561" s="98"/>
      <c r="AC561" s="1"/>
      <c r="AD561" s="1"/>
      <c r="AE561" s="1"/>
      <c r="AF561" s="1"/>
    </row>
    <row r="562" customFormat="false" ht="18.75" hidden="false" customHeight="true" outlineLevel="0" collapsed="false">
      <c r="A562" s="1"/>
      <c r="B562" s="100"/>
      <c r="C562" s="100"/>
      <c r="D562" s="97"/>
      <c r="E562" s="96"/>
      <c r="F562" s="97"/>
      <c r="G562" s="96"/>
      <c r="H562" s="97"/>
      <c r="I562" s="96"/>
      <c r="J562" s="97"/>
      <c r="K562" s="96"/>
      <c r="L562" s="97"/>
      <c r="M562" s="96"/>
      <c r="N562" s="97"/>
      <c r="O562" s="96"/>
      <c r="P562" s="97"/>
      <c r="Q562" s="96"/>
      <c r="R562" s="97"/>
      <c r="S562" s="96"/>
      <c r="T562" s="97"/>
      <c r="U562" s="96"/>
      <c r="V562" s="97"/>
      <c r="W562" s="96"/>
      <c r="X562" s="97"/>
      <c r="Y562" s="96"/>
      <c r="Z562" s="97"/>
      <c r="AA562" s="96"/>
      <c r="AB562" s="98"/>
      <c r="AC562" s="1"/>
      <c r="AD562" s="1"/>
      <c r="AE562" s="1"/>
      <c r="AF562" s="1"/>
    </row>
    <row r="563" customFormat="false" ht="18.75" hidden="false" customHeight="true" outlineLevel="0" collapsed="false">
      <c r="A563" s="1"/>
      <c r="B563" s="116" t="s">
        <v>78</v>
      </c>
      <c r="C563" s="103"/>
      <c r="D563" s="105" t="n">
        <f aca="false">SUM(D548:D562)</f>
        <v>0</v>
      </c>
      <c r="E563" s="104"/>
      <c r="F563" s="105" t="n">
        <f aca="false">SUM(F548:F562)</f>
        <v>0</v>
      </c>
      <c r="G563" s="104"/>
      <c r="H563" s="105" t="n">
        <f aca="false">SUM(H548:H562)</f>
        <v>0</v>
      </c>
      <c r="I563" s="104"/>
      <c r="J563" s="105" t="n">
        <f aca="false">SUM(J548:J562)</f>
        <v>0</v>
      </c>
      <c r="K563" s="104"/>
      <c r="L563" s="105" t="n">
        <f aca="false">SUM(L548:L562)</f>
        <v>0</v>
      </c>
      <c r="M563" s="104"/>
      <c r="N563" s="105" t="n">
        <f aca="false">SUM(N548:N562)</f>
        <v>0</v>
      </c>
      <c r="O563" s="104"/>
      <c r="P563" s="105" t="n">
        <f aca="false">SUM(P548:P562)</f>
        <v>0</v>
      </c>
      <c r="Q563" s="104"/>
      <c r="R563" s="105" t="n">
        <f aca="false">SUM(R548:R562)</f>
        <v>0</v>
      </c>
      <c r="S563" s="104"/>
      <c r="T563" s="105" t="n">
        <f aca="false">SUM(T548:T562)</f>
        <v>0</v>
      </c>
      <c r="U563" s="104"/>
      <c r="V563" s="105" t="n">
        <f aca="false">SUM(V548:V562)</f>
        <v>0</v>
      </c>
      <c r="W563" s="104"/>
      <c r="X563" s="105" t="n">
        <f aca="false">SUM(X548:X562)</f>
        <v>0</v>
      </c>
      <c r="Y563" s="104"/>
      <c r="Z563" s="105" t="n">
        <f aca="false">SUM(Z548:Z562)</f>
        <v>0</v>
      </c>
      <c r="AA563" s="96"/>
      <c r="AB563" s="106" t="n">
        <f aca="false">SUM(D548:D562)+SUM(F548:F562)+SUM(H548:H562)+SUM(J548:J562)+SUM(L548:L562)+SUM(N548:N562)+SUM(P548:P562)+SUM(R548:R562)+SUM(T548:T562)+SUM(V548:V562)+SUM(X548:X562)+SUM(Z548:Z562)</f>
        <v>0</v>
      </c>
      <c r="AC563" s="1"/>
      <c r="AD563" s="1"/>
      <c r="AE563" s="1"/>
      <c r="AF563" s="1"/>
    </row>
    <row r="564" customFormat="false" ht="18.75" hidden="false" customHeight="true" outlineLevel="0" collapsed="false">
      <c r="A564" s="1"/>
      <c r="B564" s="107" t="s">
        <v>79</v>
      </c>
      <c r="C564" s="107"/>
      <c r="D564" s="108" t="n">
        <f aca="false">SUMPRODUCT(D548:D562,E548:E562)+SUMPRODUCT(F548:F562,G548:G562)</f>
        <v>0</v>
      </c>
      <c r="E564" s="109"/>
      <c r="F564" s="108"/>
      <c r="G564" s="109"/>
      <c r="H564" s="108" t="n">
        <f aca="false">SUMPRODUCT(H548:H562,I548:I562)+SUMPRODUCT(J548:J562,K548:K562)</f>
        <v>0</v>
      </c>
      <c r="I564" s="109"/>
      <c r="J564" s="108"/>
      <c r="K564" s="109"/>
      <c r="L564" s="108" t="n">
        <f aca="false">SUMPRODUCT(L548:L562,M548:M562)+SUMPRODUCT(N548:N562,O548:O562)</f>
        <v>0</v>
      </c>
      <c r="M564" s="109"/>
      <c r="N564" s="108"/>
      <c r="O564" s="109"/>
      <c r="P564" s="108" t="n">
        <f aca="false">SUMPRODUCT(P548:P562,Q548:Q562)+SUMPRODUCT(R548:R562,S548:S562)</f>
        <v>0</v>
      </c>
      <c r="Q564" s="109"/>
      <c r="R564" s="108"/>
      <c r="S564" s="109"/>
      <c r="T564" s="108" t="n">
        <f aca="false">SUMPRODUCT(T548:T562,U548:U562)+SUMPRODUCT(V548:V562,W548:W562)</f>
        <v>0</v>
      </c>
      <c r="U564" s="109"/>
      <c r="V564" s="108"/>
      <c r="W564" s="109"/>
      <c r="X564" s="108" t="n">
        <f aca="false">SUMPRODUCT(X548:X562,Y548:Y562)+SUMPRODUCT(Z548:Z562,AA548:AA562)</f>
        <v>0</v>
      </c>
      <c r="Y564" s="109"/>
      <c r="Z564" s="108"/>
      <c r="AA564" s="110"/>
      <c r="AB564" s="108" t="n">
        <f aca="false">SUM(D564:Z564)</f>
        <v>0</v>
      </c>
      <c r="AC564" s="1"/>
      <c r="AD564" s="1"/>
      <c r="AE564" s="1"/>
      <c r="AF564" s="1"/>
    </row>
    <row r="565" customFormat="false" ht="18.75" hidden="false" customHeight="true" outlineLevel="0" collapsed="false">
      <c r="A565" s="1"/>
      <c r="B565" s="117"/>
      <c r="C565" s="117"/>
      <c r="D565" s="118"/>
      <c r="E565" s="119"/>
      <c r="F565" s="118"/>
      <c r="G565" s="119"/>
      <c r="H565" s="118"/>
      <c r="I565" s="119"/>
      <c r="J565" s="118"/>
      <c r="K565" s="119"/>
      <c r="L565" s="118"/>
      <c r="M565" s="119"/>
      <c r="N565" s="118"/>
      <c r="O565" s="119"/>
      <c r="P565" s="118"/>
      <c r="Q565" s="119"/>
      <c r="R565" s="118"/>
      <c r="S565" s="119"/>
      <c r="T565" s="118"/>
      <c r="U565" s="119"/>
      <c r="V565" s="118"/>
      <c r="W565" s="119"/>
      <c r="X565" s="118"/>
      <c r="Y565" s="119"/>
      <c r="Z565" s="118"/>
      <c r="AA565" s="119"/>
      <c r="AB565" s="118"/>
      <c r="AC565" s="1"/>
      <c r="AD565" s="1"/>
      <c r="AE565" s="1"/>
      <c r="AF565" s="1"/>
    </row>
    <row r="566" customFormat="false" ht="18.75" hidden="false" customHeight="true" outlineLevel="0" collapsed="false">
      <c r="A566" s="1"/>
      <c r="B566" s="92" t="s">
        <v>29</v>
      </c>
      <c r="C566" s="92" t="s">
        <v>71</v>
      </c>
      <c r="D566" s="93" t="s">
        <v>72</v>
      </c>
      <c r="E566" s="94" t="s">
        <v>73</v>
      </c>
      <c r="F566" s="93" t="s">
        <v>74</v>
      </c>
      <c r="G566" s="94" t="s">
        <v>73</v>
      </c>
      <c r="H566" s="93" t="s">
        <v>75</v>
      </c>
      <c r="I566" s="94" t="s">
        <v>73</v>
      </c>
      <c r="J566" s="93" t="s">
        <v>74</v>
      </c>
      <c r="K566" s="94" t="s">
        <v>73</v>
      </c>
      <c r="L566" s="93" t="s">
        <v>75</v>
      </c>
      <c r="M566" s="94" t="s">
        <v>73</v>
      </c>
      <c r="N566" s="93" t="s">
        <v>74</v>
      </c>
      <c r="O566" s="94" t="s">
        <v>73</v>
      </c>
      <c r="P566" s="93" t="s">
        <v>75</v>
      </c>
      <c r="Q566" s="94" t="s">
        <v>73</v>
      </c>
      <c r="R566" s="93" t="s">
        <v>74</v>
      </c>
      <c r="S566" s="94" t="s">
        <v>73</v>
      </c>
      <c r="T566" s="93" t="s">
        <v>75</v>
      </c>
      <c r="U566" s="94" t="s">
        <v>73</v>
      </c>
      <c r="V566" s="93" t="s">
        <v>74</v>
      </c>
      <c r="W566" s="94" t="s">
        <v>73</v>
      </c>
      <c r="X566" s="93" t="s">
        <v>75</v>
      </c>
      <c r="Y566" s="94" t="s">
        <v>73</v>
      </c>
      <c r="Z566" s="93" t="s">
        <v>74</v>
      </c>
      <c r="AA566" s="94" t="s">
        <v>73</v>
      </c>
      <c r="AB566" s="93" t="s">
        <v>76</v>
      </c>
      <c r="AC566" s="1"/>
      <c r="AD566" s="1"/>
      <c r="AE566" s="1"/>
      <c r="AF566" s="1"/>
    </row>
    <row r="567" customFormat="false" ht="30.75" hidden="false" customHeight="true" outlineLevel="0" collapsed="false">
      <c r="A567" s="1"/>
      <c r="B567" s="92"/>
      <c r="C567" s="92"/>
      <c r="D567" s="93"/>
      <c r="E567" s="94"/>
      <c r="F567" s="93"/>
      <c r="G567" s="94"/>
      <c r="H567" s="93"/>
      <c r="I567" s="94"/>
      <c r="J567" s="93"/>
      <c r="K567" s="94"/>
      <c r="L567" s="93"/>
      <c r="M567" s="94"/>
      <c r="N567" s="93"/>
      <c r="O567" s="94"/>
      <c r="P567" s="93"/>
      <c r="Q567" s="94"/>
      <c r="R567" s="93"/>
      <c r="S567" s="94"/>
      <c r="T567" s="93"/>
      <c r="U567" s="94"/>
      <c r="V567" s="93"/>
      <c r="W567" s="94"/>
      <c r="X567" s="93"/>
      <c r="Y567" s="94"/>
      <c r="Z567" s="93"/>
      <c r="AA567" s="94"/>
      <c r="AB567" s="93"/>
      <c r="AC567" s="1"/>
      <c r="AD567" s="1"/>
      <c r="AE567" s="1"/>
      <c r="AF567" s="1"/>
    </row>
    <row r="568" customFormat="false" ht="18.75" hidden="false" customHeight="true" outlineLevel="0" collapsed="false">
      <c r="A568" s="1"/>
      <c r="B568" s="100" t="n">
        <v>46143</v>
      </c>
      <c r="C568" s="96" t="n">
        <v>1</v>
      </c>
      <c r="D568" s="97"/>
      <c r="E568" s="96"/>
      <c r="F568" s="97"/>
      <c r="G568" s="96"/>
      <c r="H568" s="97"/>
      <c r="I568" s="96"/>
      <c r="J568" s="97"/>
      <c r="K568" s="96"/>
      <c r="L568" s="97"/>
      <c r="M568" s="96"/>
      <c r="N568" s="97"/>
      <c r="O568" s="96"/>
      <c r="P568" s="97"/>
      <c r="Q568" s="96"/>
      <c r="R568" s="97"/>
      <c r="S568" s="96"/>
      <c r="T568" s="97"/>
      <c r="U568" s="96"/>
      <c r="V568" s="97"/>
      <c r="W568" s="96"/>
      <c r="X568" s="97"/>
      <c r="Y568" s="96"/>
      <c r="Z568" s="97"/>
      <c r="AA568" s="96"/>
      <c r="AB568" s="98"/>
      <c r="AC568" s="1"/>
      <c r="AD568" s="1"/>
      <c r="AE568" s="1"/>
      <c r="AF568" s="1"/>
    </row>
    <row r="569" customFormat="false" ht="18.75" hidden="false" customHeight="true" outlineLevel="0" collapsed="false">
      <c r="A569" s="1"/>
      <c r="B569" s="100"/>
      <c r="C569" s="100"/>
      <c r="D569" s="97"/>
      <c r="E569" s="96"/>
      <c r="F569" s="97"/>
      <c r="G569" s="96"/>
      <c r="H569" s="97"/>
      <c r="I569" s="96"/>
      <c r="J569" s="97"/>
      <c r="K569" s="96"/>
      <c r="L569" s="97"/>
      <c r="M569" s="96"/>
      <c r="N569" s="97"/>
      <c r="O569" s="96"/>
      <c r="P569" s="97"/>
      <c r="Q569" s="96"/>
      <c r="R569" s="97"/>
      <c r="S569" s="96"/>
      <c r="T569" s="97"/>
      <c r="U569" s="96"/>
      <c r="V569" s="97"/>
      <c r="W569" s="96"/>
      <c r="X569" s="97"/>
      <c r="Y569" s="96"/>
      <c r="Z569" s="97"/>
      <c r="AA569" s="96"/>
      <c r="AB569" s="98"/>
      <c r="AC569" s="1"/>
      <c r="AD569" s="1"/>
      <c r="AE569" s="1"/>
      <c r="AF569" s="1"/>
    </row>
    <row r="570" customFormat="false" ht="18.75" hidden="false" customHeight="true" outlineLevel="0" collapsed="false">
      <c r="A570" s="1"/>
      <c r="B570" s="100"/>
      <c r="C570" s="100"/>
      <c r="D570" s="97"/>
      <c r="E570" s="96"/>
      <c r="F570" s="97"/>
      <c r="G570" s="96"/>
      <c r="H570" s="97"/>
      <c r="I570" s="96"/>
      <c r="J570" s="97"/>
      <c r="K570" s="96"/>
      <c r="L570" s="97"/>
      <c r="M570" s="96"/>
      <c r="N570" s="97"/>
      <c r="O570" s="96"/>
      <c r="P570" s="97"/>
      <c r="Q570" s="96"/>
      <c r="R570" s="97"/>
      <c r="S570" s="96"/>
      <c r="T570" s="97"/>
      <c r="U570" s="96"/>
      <c r="V570" s="97"/>
      <c r="W570" s="96"/>
      <c r="X570" s="97"/>
      <c r="Y570" s="96"/>
      <c r="Z570" s="97"/>
      <c r="AA570" s="96"/>
      <c r="AB570" s="98"/>
      <c r="AC570" s="1"/>
      <c r="AD570" s="1"/>
      <c r="AE570" s="1"/>
      <c r="AF570" s="1"/>
    </row>
    <row r="571" customFormat="false" ht="18.75" hidden="false" customHeight="true" outlineLevel="0" collapsed="false">
      <c r="A571" s="1"/>
      <c r="B571" s="100" t="n">
        <v>46143</v>
      </c>
      <c r="C571" s="96" t="n">
        <v>2</v>
      </c>
      <c r="D571" s="97"/>
      <c r="E571" s="96"/>
      <c r="F571" s="97"/>
      <c r="G571" s="96"/>
      <c r="H571" s="97"/>
      <c r="I571" s="96"/>
      <c r="J571" s="97"/>
      <c r="K571" s="96"/>
      <c r="L571" s="97"/>
      <c r="M571" s="96"/>
      <c r="N571" s="97"/>
      <c r="O571" s="96"/>
      <c r="P571" s="97"/>
      <c r="Q571" s="96"/>
      <c r="R571" s="97"/>
      <c r="S571" s="96"/>
      <c r="T571" s="97"/>
      <c r="U571" s="96"/>
      <c r="V571" s="97"/>
      <c r="W571" s="96"/>
      <c r="X571" s="97"/>
      <c r="Y571" s="96"/>
      <c r="Z571" s="97"/>
      <c r="AA571" s="96"/>
      <c r="AB571" s="98"/>
      <c r="AC571" s="1"/>
      <c r="AD571" s="1"/>
      <c r="AE571" s="1"/>
      <c r="AF571" s="1"/>
    </row>
    <row r="572" customFormat="false" ht="18.75" hidden="false" customHeight="true" outlineLevel="0" collapsed="false">
      <c r="A572" s="1"/>
      <c r="B572" s="100"/>
      <c r="C572" s="100"/>
      <c r="D572" s="97"/>
      <c r="E572" s="96"/>
      <c r="F572" s="97"/>
      <c r="G572" s="96"/>
      <c r="H572" s="97"/>
      <c r="I572" s="96"/>
      <c r="J572" s="97"/>
      <c r="K572" s="96"/>
      <c r="L572" s="97"/>
      <c r="M572" s="96"/>
      <c r="N572" s="97"/>
      <c r="O572" s="96"/>
      <c r="P572" s="97"/>
      <c r="Q572" s="96"/>
      <c r="R572" s="97"/>
      <c r="S572" s="96"/>
      <c r="T572" s="97"/>
      <c r="U572" s="96"/>
      <c r="V572" s="97"/>
      <c r="W572" s="96"/>
      <c r="X572" s="97"/>
      <c r="Y572" s="96"/>
      <c r="Z572" s="97"/>
      <c r="AA572" s="96"/>
      <c r="AB572" s="98"/>
      <c r="AC572" s="1"/>
      <c r="AD572" s="1"/>
      <c r="AE572" s="1"/>
      <c r="AF572" s="1"/>
    </row>
    <row r="573" customFormat="false" ht="18.75" hidden="false" customHeight="true" outlineLevel="0" collapsed="false">
      <c r="A573" s="1"/>
      <c r="B573" s="100"/>
      <c r="C573" s="100"/>
      <c r="D573" s="97"/>
      <c r="E573" s="96"/>
      <c r="F573" s="97"/>
      <c r="G573" s="96"/>
      <c r="H573" s="97"/>
      <c r="I573" s="96"/>
      <c r="J573" s="97"/>
      <c r="K573" s="96"/>
      <c r="L573" s="97"/>
      <c r="M573" s="96"/>
      <c r="N573" s="97"/>
      <c r="O573" s="96"/>
      <c r="P573" s="97"/>
      <c r="Q573" s="96"/>
      <c r="R573" s="97"/>
      <c r="S573" s="96"/>
      <c r="T573" s="97"/>
      <c r="U573" s="96"/>
      <c r="V573" s="97"/>
      <c r="W573" s="96"/>
      <c r="X573" s="97"/>
      <c r="Y573" s="96"/>
      <c r="Z573" s="97"/>
      <c r="AA573" s="96"/>
      <c r="AB573" s="98"/>
      <c r="AC573" s="1"/>
      <c r="AD573" s="1"/>
      <c r="AE573" s="1"/>
      <c r="AF573" s="1"/>
    </row>
    <row r="574" customFormat="false" ht="18.75" hidden="false" customHeight="true" outlineLevel="0" collapsed="false">
      <c r="A574" s="1"/>
      <c r="B574" s="100" t="n">
        <v>46143</v>
      </c>
      <c r="C574" s="96" t="n">
        <v>3</v>
      </c>
      <c r="D574" s="97"/>
      <c r="E574" s="96"/>
      <c r="F574" s="97"/>
      <c r="G574" s="96"/>
      <c r="H574" s="97"/>
      <c r="I574" s="96"/>
      <c r="J574" s="97"/>
      <c r="K574" s="96"/>
      <c r="L574" s="97"/>
      <c r="M574" s="96"/>
      <c r="N574" s="97"/>
      <c r="O574" s="96"/>
      <c r="P574" s="97"/>
      <c r="Q574" s="96"/>
      <c r="R574" s="97"/>
      <c r="S574" s="96"/>
      <c r="T574" s="97"/>
      <c r="U574" s="96"/>
      <c r="V574" s="97"/>
      <c r="W574" s="96"/>
      <c r="X574" s="97"/>
      <c r="Y574" s="96"/>
      <c r="Z574" s="97"/>
      <c r="AA574" s="96"/>
      <c r="AB574" s="98"/>
      <c r="AC574" s="1"/>
      <c r="AD574" s="1"/>
      <c r="AE574" s="1"/>
      <c r="AF574" s="1"/>
    </row>
    <row r="575" customFormat="false" ht="18.75" hidden="false" customHeight="true" outlineLevel="0" collapsed="false">
      <c r="A575" s="1"/>
      <c r="B575" s="100"/>
      <c r="C575" s="100"/>
      <c r="D575" s="97"/>
      <c r="E575" s="96"/>
      <c r="F575" s="97"/>
      <c r="G575" s="96"/>
      <c r="H575" s="97"/>
      <c r="I575" s="96"/>
      <c r="J575" s="97"/>
      <c r="K575" s="96"/>
      <c r="L575" s="97"/>
      <c r="M575" s="96"/>
      <c r="N575" s="97"/>
      <c r="O575" s="96"/>
      <c r="P575" s="97"/>
      <c r="Q575" s="96"/>
      <c r="R575" s="97"/>
      <c r="S575" s="96"/>
      <c r="T575" s="97"/>
      <c r="U575" s="96"/>
      <c r="V575" s="97"/>
      <c r="W575" s="96"/>
      <c r="X575" s="97"/>
      <c r="Y575" s="96"/>
      <c r="Z575" s="97"/>
      <c r="AA575" s="96"/>
      <c r="AB575" s="98"/>
      <c r="AC575" s="1"/>
      <c r="AD575" s="1"/>
      <c r="AE575" s="1"/>
      <c r="AF575" s="1"/>
    </row>
    <row r="576" customFormat="false" ht="18.75" hidden="false" customHeight="true" outlineLevel="0" collapsed="false">
      <c r="A576" s="1"/>
      <c r="B576" s="100"/>
      <c r="C576" s="100"/>
      <c r="D576" s="97"/>
      <c r="E576" s="96"/>
      <c r="F576" s="97"/>
      <c r="G576" s="96"/>
      <c r="H576" s="97"/>
      <c r="I576" s="96"/>
      <c r="J576" s="97"/>
      <c r="K576" s="96"/>
      <c r="L576" s="97"/>
      <c r="M576" s="96"/>
      <c r="N576" s="97"/>
      <c r="O576" s="96"/>
      <c r="P576" s="97"/>
      <c r="Q576" s="96"/>
      <c r="R576" s="97"/>
      <c r="S576" s="96"/>
      <c r="T576" s="97"/>
      <c r="U576" s="96"/>
      <c r="V576" s="97"/>
      <c r="W576" s="96"/>
      <c r="X576" s="97"/>
      <c r="Y576" s="96"/>
      <c r="Z576" s="97"/>
      <c r="AA576" s="96"/>
      <c r="AB576" s="98"/>
      <c r="AC576" s="1"/>
      <c r="AD576" s="1"/>
      <c r="AE576" s="1"/>
      <c r="AF576" s="1"/>
    </row>
    <row r="577" customFormat="false" ht="18.75" hidden="false" customHeight="true" outlineLevel="0" collapsed="false">
      <c r="A577" s="1"/>
      <c r="B577" s="100" t="n">
        <v>46143</v>
      </c>
      <c r="C577" s="101" t="n">
        <v>4</v>
      </c>
      <c r="D577" s="97"/>
      <c r="E577" s="96"/>
      <c r="F577" s="97"/>
      <c r="G577" s="96"/>
      <c r="H577" s="97"/>
      <c r="I577" s="96"/>
      <c r="J577" s="97"/>
      <c r="K577" s="96"/>
      <c r="L577" s="97"/>
      <c r="M577" s="96"/>
      <c r="N577" s="97"/>
      <c r="O577" s="96"/>
      <c r="P577" s="97"/>
      <c r="Q577" s="96"/>
      <c r="R577" s="97"/>
      <c r="S577" s="96"/>
      <c r="T577" s="97"/>
      <c r="U577" s="96"/>
      <c r="V577" s="97"/>
      <c r="W577" s="96"/>
      <c r="X577" s="97"/>
      <c r="Y577" s="96"/>
      <c r="Z577" s="97"/>
      <c r="AA577" s="96"/>
      <c r="AB577" s="98"/>
      <c r="AC577" s="1"/>
      <c r="AD577" s="1"/>
      <c r="AE577" s="1"/>
      <c r="AF577" s="1"/>
    </row>
    <row r="578" customFormat="false" ht="18.75" hidden="false" customHeight="true" outlineLevel="0" collapsed="false">
      <c r="A578" s="1"/>
      <c r="B578" s="100"/>
      <c r="C578" s="100"/>
      <c r="D578" s="97"/>
      <c r="E578" s="96"/>
      <c r="F578" s="97"/>
      <c r="G578" s="96"/>
      <c r="H578" s="97"/>
      <c r="I578" s="96"/>
      <c r="J578" s="97"/>
      <c r="K578" s="96"/>
      <c r="L578" s="97"/>
      <c r="M578" s="96"/>
      <c r="N578" s="97"/>
      <c r="O578" s="96"/>
      <c r="P578" s="97"/>
      <c r="Q578" s="96"/>
      <c r="R578" s="97"/>
      <c r="S578" s="96"/>
      <c r="T578" s="97"/>
      <c r="U578" s="96"/>
      <c r="V578" s="97"/>
      <c r="W578" s="96"/>
      <c r="X578" s="97"/>
      <c r="Y578" s="96"/>
      <c r="Z578" s="97"/>
      <c r="AA578" s="96"/>
      <c r="AB578" s="98"/>
      <c r="AC578" s="1"/>
      <c r="AD578" s="1"/>
      <c r="AE578" s="1"/>
      <c r="AF578" s="1"/>
    </row>
    <row r="579" customFormat="false" ht="18.75" hidden="false" customHeight="true" outlineLevel="0" collapsed="false">
      <c r="A579" s="1"/>
      <c r="B579" s="100"/>
      <c r="C579" s="100"/>
      <c r="D579" s="97"/>
      <c r="E579" s="96"/>
      <c r="F579" s="97"/>
      <c r="G579" s="96"/>
      <c r="H579" s="97"/>
      <c r="I579" s="96"/>
      <c r="J579" s="97"/>
      <c r="K579" s="96"/>
      <c r="L579" s="97"/>
      <c r="M579" s="96"/>
      <c r="N579" s="97"/>
      <c r="O579" s="96"/>
      <c r="P579" s="97"/>
      <c r="Q579" s="96"/>
      <c r="R579" s="97"/>
      <c r="S579" s="96"/>
      <c r="T579" s="97"/>
      <c r="U579" s="96"/>
      <c r="V579" s="97"/>
      <c r="W579" s="96"/>
      <c r="X579" s="97"/>
      <c r="Y579" s="96"/>
      <c r="Z579" s="97"/>
      <c r="AA579" s="96"/>
      <c r="AB579" s="98"/>
      <c r="AC579" s="1"/>
      <c r="AD579" s="1"/>
      <c r="AE579" s="1"/>
      <c r="AF579" s="1"/>
    </row>
    <row r="580" customFormat="false" ht="18.75" hidden="false" customHeight="true" outlineLevel="0" collapsed="false">
      <c r="A580" s="1"/>
      <c r="B580" s="100" t="n">
        <v>46143</v>
      </c>
      <c r="C580" s="96" t="n">
        <v>5</v>
      </c>
      <c r="D580" s="97"/>
      <c r="E580" s="96"/>
      <c r="F580" s="97"/>
      <c r="G580" s="96"/>
      <c r="H580" s="97"/>
      <c r="I580" s="96"/>
      <c r="J580" s="97"/>
      <c r="K580" s="96"/>
      <c r="L580" s="97"/>
      <c r="M580" s="96"/>
      <c r="N580" s="97"/>
      <c r="O580" s="96"/>
      <c r="P580" s="97"/>
      <c r="Q580" s="96"/>
      <c r="R580" s="97"/>
      <c r="S580" s="96"/>
      <c r="T580" s="97"/>
      <c r="U580" s="96"/>
      <c r="V580" s="97"/>
      <c r="W580" s="96"/>
      <c r="X580" s="97"/>
      <c r="Y580" s="96"/>
      <c r="Z580" s="97"/>
      <c r="AA580" s="96"/>
      <c r="AB580" s="98"/>
      <c r="AC580" s="1"/>
      <c r="AD580" s="1"/>
      <c r="AE580" s="1"/>
      <c r="AF580" s="1"/>
    </row>
    <row r="581" customFormat="false" ht="18.75" hidden="false" customHeight="true" outlineLevel="0" collapsed="false">
      <c r="A581" s="1"/>
      <c r="B581" s="100"/>
      <c r="C581" s="100"/>
      <c r="D581" s="97"/>
      <c r="E581" s="96"/>
      <c r="F581" s="97"/>
      <c r="G581" s="96"/>
      <c r="H581" s="97"/>
      <c r="I581" s="96"/>
      <c r="J581" s="97"/>
      <c r="K581" s="96"/>
      <c r="L581" s="97"/>
      <c r="M581" s="96"/>
      <c r="N581" s="97"/>
      <c r="O581" s="96"/>
      <c r="P581" s="97"/>
      <c r="Q581" s="96"/>
      <c r="R581" s="97"/>
      <c r="S581" s="96"/>
      <c r="T581" s="97"/>
      <c r="U581" s="96"/>
      <c r="V581" s="97"/>
      <c r="W581" s="96"/>
      <c r="X581" s="97"/>
      <c r="Y581" s="96"/>
      <c r="Z581" s="97"/>
      <c r="AA581" s="96"/>
      <c r="AB581" s="98"/>
      <c r="AC581" s="1"/>
      <c r="AD581" s="1"/>
      <c r="AE581" s="1"/>
      <c r="AF581" s="1"/>
    </row>
    <row r="582" customFormat="false" ht="18.75" hidden="false" customHeight="true" outlineLevel="0" collapsed="false">
      <c r="A582" s="1"/>
      <c r="B582" s="100"/>
      <c r="C582" s="100"/>
      <c r="D582" s="97"/>
      <c r="E582" s="96"/>
      <c r="F582" s="97"/>
      <c r="G582" s="96"/>
      <c r="H582" s="97"/>
      <c r="I582" s="96"/>
      <c r="J582" s="97"/>
      <c r="K582" s="96"/>
      <c r="L582" s="97"/>
      <c r="M582" s="96"/>
      <c r="N582" s="97"/>
      <c r="O582" s="96"/>
      <c r="P582" s="97"/>
      <c r="Q582" s="96"/>
      <c r="R582" s="97"/>
      <c r="S582" s="96"/>
      <c r="T582" s="97"/>
      <c r="U582" s="96"/>
      <c r="V582" s="97"/>
      <c r="W582" s="96"/>
      <c r="X582" s="97"/>
      <c r="Y582" s="96"/>
      <c r="Z582" s="97"/>
      <c r="AA582" s="96"/>
      <c r="AB582" s="98"/>
      <c r="AC582" s="1"/>
      <c r="AD582" s="1"/>
      <c r="AE582" s="1"/>
      <c r="AF582" s="1"/>
    </row>
    <row r="583" customFormat="false" ht="18.75" hidden="false" customHeight="true" outlineLevel="0" collapsed="false">
      <c r="A583" s="1"/>
      <c r="B583" s="116" t="s">
        <v>78</v>
      </c>
      <c r="C583" s="103"/>
      <c r="D583" s="105" t="n">
        <f aca="false">SUM(D568:D582)</f>
        <v>0</v>
      </c>
      <c r="E583" s="104"/>
      <c r="F583" s="105" t="n">
        <f aca="false">SUM(F568:F582)</f>
        <v>0</v>
      </c>
      <c r="G583" s="104"/>
      <c r="H583" s="105" t="n">
        <f aca="false">SUM(H568:H582)</f>
        <v>0</v>
      </c>
      <c r="I583" s="104"/>
      <c r="J583" s="105" t="n">
        <f aca="false">SUM(J568:J582)</f>
        <v>0</v>
      </c>
      <c r="K583" s="104"/>
      <c r="L583" s="105" t="n">
        <f aca="false">SUM(L568:L582)</f>
        <v>0</v>
      </c>
      <c r="M583" s="104"/>
      <c r="N583" s="105" t="n">
        <f aca="false">SUM(N568:N582)</f>
        <v>0</v>
      </c>
      <c r="O583" s="104"/>
      <c r="P583" s="105" t="n">
        <f aca="false">SUM(P568:P582)</f>
        <v>0</v>
      </c>
      <c r="Q583" s="104"/>
      <c r="R583" s="105" t="n">
        <f aca="false">SUM(R568:R582)</f>
        <v>0</v>
      </c>
      <c r="S583" s="104"/>
      <c r="T583" s="105" t="n">
        <f aca="false">SUM(T568:T582)</f>
        <v>0</v>
      </c>
      <c r="U583" s="104"/>
      <c r="V583" s="105" t="n">
        <f aca="false">SUM(V568:V582)</f>
        <v>0</v>
      </c>
      <c r="W583" s="104"/>
      <c r="X583" s="105" t="n">
        <f aca="false">SUM(X568:X582)</f>
        <v>0</v>
      </c>
      <c r="Y583" s="104"/>
      <c r="Z583" s="105" t="n">
        <f aca="false">SUM(Z568:Z582)</f>
        <v>0</v>
      </c>
      <c r="AA583" s="96"/>
      <c r="AB583" s="106" t="n">
        <f aca="false">SUM(D568:D582)+SUM(F568:F582)+SUM(H568:H582)+SUM(J568:J582)+SUM(L568:L582)+SUM(N568:N582)+SUM(P568:P582)+SUM(R568:R582)+SUM(T568:T582)+SUM(V568:V582)+SUM(X568:X582)+SUM(Z568:Z582)</f>
        <v>0</v>
      </c>
      <c r="AC583" s="1"/>
      <c r="AD583" s="1"/>
      <c r="AE583" s="1"/>
      <c r="AF583" s="1"/>
    </row>
    <row r="584" customFormat="false" ht="18.75" hidden="false" customHeight="true" outlineLevel="0" collapsed="false">
      <c r="A584" s="1"/>
      <c r="B584" s="107" t="s">
        <v>79</v>
      </c>
      <c r="C584" s="107"/>
      <c r="D584" s="108" t="n">
        <f aca="false">SUMPRODUCT(D568:D582,E568:E582)+SUMPRODUCT(F568:F582,G568:G582)</f>
        <v>0</v>
      </c>
      <c r="E584" s="109"/>
      <c r="F584" s="108"/>
      <c r="G584" s="109"/>
      <c r="H584" s="108" t="n">
        <f aca="false">SUMPRODUCT(H568:H582,I568:I582)+SUMPRODUCT(J568:J582,K568:K582)</f>
        <v>0</v>
      </c>
      <c r="I584" s="109"/>
      <c r="J584" s="108"/>
      <c r="K584" s="109"/>
      <c r="L584" s="108" t="n">
        <f aca="false">SUMPRODUCT(L568:L582,M568:M582)+SUMPRODUCT(N568:N582,O568:O582)</f>
        <v>0</v>
      </c>
      <c r="M584" s="109"/>
      <c r="N584" s="108"/>
      <c r="O584" s="109"/>
      <c r="P584" s="108" t="n">
        <f aca="false">SUMPRODUCT(P568:P582,Q568:Q582)+SUMPRODUCT(R568:R582,S568:S582)</f>
        <v>0</v>
      </c>
      <c r="Q584" s="109"/>
      <c r="R584" s="108"/>
      <c r="S584" s="109"/>
      <c r="T584" s="108" t="n">
        <f aca="false">SUMPRODUCT(T568:T582,U568:U582)+SUMPRODUCT(V568:V582,W568:W582)</f>
        <v>0</v>
      </c>
      <c r="U584" s="109"/>
      <c r="V584" s="108"/>
      <c r="W584" s="109"/>
      <c r="X584" s="108" t="n">
        <f aca="false">SUMPRODUCT(X568:X582,Y568:Y582)+SUMPRODUCT(Z568:Z582,AA568:AA582)</f>
        <v>0</v>
      </c>
      <c r="Y584" s="109"/>
      <c r="Z584" s="108"/>
      <c r="AA584" s="110"/>
      <c r="AB584" s="108" t="n">
        <f aca="false">SUM(D584:Z584)</f>
        <v>0</v>
      </c>
      <c r="AC584" s="1"/>
      <c r="AD584" s="1"/>
      <c r="AE584" s="1"/>
      <c r="AF584" s="1"/>
    </row>
    <row r="585" customFormat="false" ht="18.75" hidden="false" customHeight="true" outlineLevel="0" collapsed="false">
      <c r="A585" s="1"/>
      <c r="B585" s="117"/>
      <c r="C585" s="117"/>
      <c r="D585" s="118"/>
      <c r="E585" s="119"/>
      <c r="F585" s="118"/>
      <c r="G585" s="119"/>
      <c r="H585" s="118"/>
      <c r="I585" s="119"/>
      <c r="J585" s="118"/>
      <c r="K585" s="119"/>
      <c r="L585" s="118"/>
      <c r="M585" s="119"/>
      <c r="N585" s="118"/>
      <c r="O585" s="119"/>
      <c r="P585" s="118"/>
      <c r="Q585" s="119"/>
      <c r="R585" s="118"/>
      <c r="S585" s="119"/>
      <c r="T585" s="118"/>
      <c r="U585" s="119"/>
      <c r="V585" s="118"/>
      <c r="W585" s="119"/>
      <c r="X585" s="118"/>
      <c r="Y585" s="119"/>
      <c r="Z585" s="118"/>
      <c r="AA585" s="119"/>
      <c r="AB585" s="118"/>
      <c r="AC585" s="1"/>
      <c r="AD585" s="1"/>
      <c r="AE585" s="1"/>
      <c r="AF585" s="1"/>
    </row>
    <row r="586" customFormat="false" ht="18.75" hidden="false" customHeight="true" outlineLevel="0" collapsed="false">
      <c r="A586" s="1"/>
      <c r="B586" s="92" t="s">
        <v>29</v>
      </c>
      <c r="C586" s="92" t="s">
        <v>71</v>
      </c>
      <c r="D586" s="93" t="s">
        <v>72</v>
      </c>
      <c r="E586" s="94" t="s">
        <v>73</v>
      </c>
      <c r="F586" s="93" t="s">
        <v>74</v>
      </c>
      <c r="G586" s="94" t="s">
        <v>73</v>
      </c>
      <c r="H586" s="93" t="s">
        <v>75</v>
      </c>
      <c r="I586" s="94" t="s">
        <v>73</v>
      </c>
      <c r="J586" s="93" t="s">
        <v>74</v>
      </c>
      <c r="K586" s="94" t="s">
        <v>73</v>
      </c>
      <c r="L586" s="93" t="s">
        <v>75</v>
      </c>
      <c r="M586" s="94" t="s">
        <v>73</v>
      </c>
      <c r="N586" s="93" t="s">
        <v>74</v>
      </c>
      <c r="O586" s="94" t="s">
        <v>73</v>
      </c>
      <c r="P586" s="93" t="s">
        <v>75</v>
      </c>
      <c r="Q586" s="94" t="s">
        <v>73</v>
      </c>
      <c r="R586" s="93" t="s">
        <v>74</v>
      </c>
      <c r="S586" s="94" t="s">
        <v>73</v>
      </c>
      <c r="T586" s="93" t="s">
        <v>75</v>
      </c>
      <c r="U586" s="94" t="s">
        <v>73</v>
      </c>
      <c r="V586" s="93" t="s">
        <v>74</v>
      </c>
      <c r="W586" s="94" t="s">
        <v>73</v>
      </c>
      <c r="X586" s="93" t="s">
        <v>75</v>
      </c>
      <c r="Y586" s="94" t="s">
        <v>73</v>
      </c>
      <c r="Z586" s="93" t="s">
        <v>74</v>
      </c>
      <c r="AA586" s="94" t="s">
        <v>73</v>
      </c>
      <c r="AB586" s="93" t="s">
        <v>76</v>
      </c>
      <c r="AC586" s="1"/>
      <c r="AD586" s="1"/>
      <c r="AE586" s="1"/>
      <c r="AF586" s="1"/>
    </row>
    <row r="587" customFormat="false" ht="28.5" hidden="false" customHeight="true" outlineLevel="0" collapsed="false">
      <c r="A587" s="1"/>
      <c r="B587" s="92"/>
      <c r="C587" s="92"/>
      <c r="D587" s="93"/>
      <c r="E587" s="94"/>
      <c r="F587" s="93"/>
      <c r="G587" s="94"/>
      <c r="H587" s="93"/>
      <c r="I587" s="94"/>
      <c r="J587" s="93"/>
      <c r="K587" s="94"/>
      <c r="L587" s="93"/>
      <c r="M587" s="94"/>
      <c r="N587" s="93"/>
      <c r="O587" s="94"/>
      <c r="P587" s="93"/>
      <c r="Q587" s="94"/>
      <c r="R587" s="93"/>
      <c r="S587" s="94"/>
      <c r="T587" s="93"/>
      <c r="U587" s="94"/>
      <c r="V587" s="93"/>
      <c r="W587" s="94"/>
      <c r="X587" s="93"/>
      <c r="Y587" s="94"/>
      <c r="Z587" s="93"/>
      <c r="AA587" s="94"/>
      <c r="AB587" s="93"/>
      <c r="AC587" s="1"/>
      <c r="AD587" s="1"/>
      <c r="AE587" s="1"/>
      <c r="AF587" s="1"/>
    </row>
    <row r="588" customFormat="false" ht="18.75" hidden="false" customHeight="true" outlineLevel="0" collapsed="false">
      <c r="A588" s="1"/>
      <c r="B588" s="100" t="n">
        <v>46174</v>
      </c>
      <c r="C588" s="96" t="n">
        <v>1</v>
      </c>
      <c r="D588" s="97"/>
      <c r="E588" s="96"/>
      <c r="F588" s="97"/>
      <c r="G588" s="96"/>
      <c r="H588" s="97"/>
      <c r="I588" s="96"/>
      <c r="J588" s="97"/>
      <c r="K588" s="96"/>
      <c r="L588" s="97"/>
      <c r="M588" s="96"/>
      <c r="N588" s="97"/>
      <c r="O588" s="96"/>
      <c r="P588" s="97"/>
      <c r="Q588" s="96"/>
      <c r="R588" s="97"/>
      <c r="S588" s="96"/>
      <c r="T588" s="97"/>
      <c r="U588" s="96"/>
      <c r="V588" s="97"/>
      <c r="W588" s="96"/>
      <c r="X588" s="97"/>
      <c r="Y588" s="96"/>
      <c r="Z588" s="97"/>
      <c r="AA588" s="96"/>
      <c r="AB588" s="98"/>
      <c r="AC588" s="1"/>
      <c r="AD588" s="1"/>
      <c r="AE588" s="1"/>
      <c r="AF588" s="1"/>
    </row>
    <row r="589" customFormat="false" ht="18.75" hidden="false" customHeight="true" outlineLevel="0" collapsed="false">
      <c r="A589" s="1"/>
      <c r="B589" s="100"/>
      <c r="C589" s="100"/>
      <c r="D589" s="97"/>
      <c r="E589" s="96"/>
      <c r="F589" s="97"/>
      <c r="G589" s="96"/>
      <c r="H589" s="97"/>
      <c r="I589" s="96"/>
      <c r="J589" s="97"/>
      <c r="K589" s="96"/>
      <c r="L589" s="97"/>
      <c r="M589" s="96"/>
      <c r="N589" s="97"/>
      <c r="O589" s="96"/>
      <c r="P589" s="97"/>
      <c r="Q589" s="96"/>
      <c r="R589" s="97"/>
      <c r="S589" s="96"/>
      <c r="T589" s="97"/>
      <c r="U589" s="96"/>
      <c r="V589" s="97"/>
      <c r="W589" s="96"/>
      <c r="X589" s="97"/>
      <c r="Y589" s="96"/>
      <c r="Z589" s="97"/>
      <c r="AA589" s="96"/>
      <c r="AB589" s="98"/>
      <c r="AC589" s="1"/>
      <c r="AD589" s="1"/>
      <c r="AE589" s="1"/>
      <c r="AF589" s="1"/>
    </row>
    <row r="590" customFormat="false" ht="18.75" hidden="false" customHeight="true" outlineLevel="0" collapsed="false">
      <c r="A590" s="1"/>
      <c r="B590" s="100"/>
      <c r="C590" s="100"/>
      <c r="D590" s="97"/>
      <c r="E590" s="96"/>
      <c r="F590" s="97"/>
      <c r="G590" s="96"/>
      <c r="H590" s="97"/>
      <c r="I590" s="96"/>
      <c r="J590" s="97"/>
      <c r="K590" s="96"/>
      <c r="L590" s="97"/>
      <c r="M590" s="96"/>
      <c r="N590" s="97"/>
      <c r="O590" s="96"/>
      <c r="P590" s="97"/>
      <c r="Q590" s="96"/>
      <c r="R590" s="97"/>
      <c r="S590" s="96"/>
      <c r="T590" s="97"/>
      <c r="U590" s="96"/>
      <c r="V590" s="97"/>
      <c r="W590" s="96"/>
      <c r="X590" s="97"/>
      <c r="Y590" s="96"/>
      <c r="Z590" s="97"/>
      <c r="AA590" s="96"/>
      <c r="AB590" s="98"/>
      <c r="AC590" s="1"/>
      <c r="AD590" s="1"/>
      <c r="AE590" s="1"/>
      <c r="AF590" s="1"/>
    </row>
    <row r="591" customFormat="false" ht="18.75" hidden="false" customHeight="true" outlineLevel="0" collapsed="false">
      <c r="A591" s="1"/>
      <c r="B591" s="100" t="n">
        <v>46174</v>
      </c>
      <c r="C591" s="96" t="n">
        <v>2</v>
      </c>
      <c r="D591" s="97"/>
      <c r="E591" s="96"/>
      <c r="F591" s="97"/>
      <c r="G591" s="96"/>
      <c r="H591" s="97"/>
      <c r="I591" s="96"/>
      <c r="J591" s="97"/>
      <c r="K591" s="96"/>
      <c r="L591" s="97"/>
      <c r="M591" s="96"/>
      <c r="N591" s="97"/>
      <c r="O591" s="96"/>
      <c r="P591" s="97"/>
      <c r="Q591" s="96"/>
      <c r="R591" s="97"/>
      <c r="S591" s="96"/>
      <c r="T591" s="97"/>
      <c r="U591" s="96"/>
      <c r="V591" s="97"/>
      <c r="W591" s="96"/>
      <c r="X591" s="97"/>
      <c r="Y591" s="96"/>
      <c r="Z591" s="97"/>
      <c r="AA591" s="96"/>
      <c r="AB591" s="98"/>
      <c r="AC591" s="1"/>
      <c r="AD591" s="1"/>
      <c r="AE591" s="1"/>
      <c r="AF591" s="1"/>
    </row>
    <row r="592" customFormat="false" ht="18.75" hidden="false" customHeight="true" outlineLevel="0" collapsed="false">
      <c r="A592" s="1"/>
      <c r="B592" s="100"/>
      <c r="C592" s="100"/>
      <c r="D592" s="97"/>
      <c r="E592" s="96"/>
      <c r="F592" s="97"/>
      <c r="G592" s="96"/>
      <c r="H592" s="97"/>
      <c r="I592" s="96"/>
      <c r="J592" s="97"/>
      <c r="K592" s="96"/>
      <c r="L592" s="97"/>
      <c r="M592" s="96"/>
      <c r="N592" s="97"/>
      <c r="O592" s="96"/>
      <c r="P592" s="97"/>
      <c r="Q592" s="96"/>
      <c r="R592" s="97"/>
      <c r="S592" s="96"/>
      <c r="T592" s="97"/>
      <c r="U592" s="96"/>
      <c r="V592" s="97"/>
      <c r="W592" s="96"/>
      <c r="X592" s="97"/>
      <c r="Y592" s="96"/>
      <c r="Z592" s="97"/>
      <c r="AA592" s="96"/>
      <c r="AB592" s="98"/>
      <c r="AC592" s="1"/>
      <c r="AD592" s="1"/>
      <c r="AE592" s="1"/>
      <c r="AF592" s="1"/>
    </row>
    <row r="593" customFormat="false" ht="18.75" hidden="false" customHeight="true" outlineLevel="0" collapsed="false">
      <c r="A593" s="1"/>
      <c r="B593" s="100"/>
      <c r="C593" s="100"/>
      <c r="D593" s="97"/>
      <c r="E593" s="96"/>
      <c r="F593" s="97"/>
      <c r="G593" s="96"/>
      <c r="H593" s="97"/>
      <c r="I593" s="96"/>
      <c r="J593" s="97"/>
      <c r="K593" s="96"/>
      <c r="L593" s="97"/>
      <c r="M593" s="96"/>
      <c r="N593" s="97"/>
      <c r="O593" s="96"/>
      <c r="P593" s="97"/>
      <c r="Q593" s="96"/>
      <c r="R593" s="97"/>
      <c r="S593" s="96"/>
      <c r="T593" s="97"/>
      <c r="U593" s="96"/>
      <c r="V593" s="97"/>
      <c r="W593" s="96"/>
      <c r="X593" s="97"/>
      <c r="Y593" s="96"/>
      <c r="Z593" s="97"/>
      <c r="AA593" s="96"/>
      <c r="AB593" s="98"/>
      <c r="AC593" s="1"/>
      <c r="AD593" s="1"/>
      <c r="AE593" s="1"/>
      <c r="AF593" s="1"/>
    </row>
    <row r="594" customFormat="false" ht="18.75" hidden="false" customHeight="true" outlineLevel="0" collapsed="false">
      <c r="A594" s="1"/>
      <c r="B594" s="100" t="n">
        <v>46174</v>
      </c>
      <c r="C594" s="96" t="n">
        <v>3</v>
      </c>
      <c r="D594" s="97"/>
      <c r="E594" s="96"/>
      <c r="F594" s="97"/>
      <c r="G594" s="96"/>
      <c r="H594" s="97"/>
      <c r="I594" s="96"/>
      <c r="J594" s="97"/>
      <c r="K594" s="96"/>
      <c r="L594" s="97"/>
      <c r="M594" s="96"/>
      <c r="N594" s="97"/>
      <c r="O594" s="96"/>
      <c r="P594" s="97"/>
      <c r="Q594" s="96"/>
      <c r="R594" s="97"/>
      <c r="S594" s="96"/>
      <c r="T594" s="97"/>
      <c r="U594" s="96"/>
      <c r="V594" s="97"/>
      <c r="W594" s="96"/>
      <c r="X594" s="97"/>
      <c r="Y594" s="96"/>
      <c r="Z594" s="97"/>
      <c r="AA594" s="96"/>
      <c r="AB594" s="98"/>
      <c r="AC594" s="1"/>
      <c r="AD594" s="1"/>
      <c r="AE594" s="1"/>
      <c r="AF594" s="1"/>
    </row>
    <row r="595" customFormat="false" ht="18.75" hidden="false" customHeight="true" outlineLevel="0" collapsed="false">
      <c r="A595" s="1"/>
      <c r="B595" s="100"/>
      <c r="C595" s="100"/>
      <c r="D595" s="97"/>
      <c r="E595" s="96"/>
      <c r="F595" s="97"/>
      <c r="G595" s="96"/>
      <c r="H595" s="97"/>
      <c r="I595" s="96"/>
      <c r="J595" s="97"/>
      <c r="K595" s="96"/>
      <c r="L595" s="97"/>
      <c r="M595" s="96"/>
      <c r="N595" s="97"/>
      <c r="O595" s="96"/>
      <c r="P595" s="97"/>
      <c r="Q595" s="96"/>
      <c r="R595" s="97"/>
      <c r="S595" s="96"/>
      <c r="T595" s="97"/>
      <c r="U595" s="96"/>
      <c r="V595" s="97"/>
      <c r="W595" s="96"/>
      <c r="X595" s="97"/>
      <c r="Y595" s="96"/>
      <c r="Z595" s="97"/>
      <c r="AA595" s="96"/>
      <c r="AB595" s="98"/>
      <c r="AC595" s="1"/>
      <c r="AD595" s="1"/>
      <c r="AE595" s="1"/>
      <c r="AF595" s="1"/>
    </row>
    <row r="596" customFormat="false" ht="18.75" hidden="false" customHeight="true" outlineLevel="0" collapsed="false">
      <c r="A596" s="1"/>
      <c r="B596" s="100"/>
      <c r="C596" s="100"/>
      <c r="D596" s="97"/>
      <c r="E596" s="96"/>
      <c r="F596" s="97"/>
      <c r="G596" s="96"/>
      <c r="H596" s="97"/>
      <c r="I596" s="96"/>
      <c r="J596" s="97"/>
      <c r="K596" s="96"/>
      <c r="L596" s="97"/>
      <c r="M596" s="96"/>
      <c r="N596" s="97"/>
      <c r="O596" s="96"/>
      <c r="P596" s="97"/>
      <c r="Q596" s="96"/>
      <c r="R596" s="97"/>
      <c r="S596" s="96"/>
      <c r="T596" s="97"/>
      <c r="U596" s="96"/>
      <c r="V596" s="97"/>
      <c r="W596" s="96"/>
      <c r="X596" s="97"/>
      <c r="Y596" s="96"/>
      <c r="Z596" s="97"/>
      <c r="AA596" s="96"/>
      <c r="AB596" s="98"/>
      <c r="AC596" s="1"/>
      <c r="AD596" s="1"/>
      <c r="AE596" s="1"/>
      <c r="AF596" s="1"/>
    </row>
    <row r="597" customFormat="false" ht="18.75" hidden="false" customHeight="true" outlineLevel="0" collapsed="false">
      <c r="A597" s="1"/>
      <c r="B597" s="100" t="n">
        <v>46174</v>
      </c>
      <c r="C597" s="101" t="n">
        <v>4</v>
      </c>
      <c r="D597" s="97"/>
      <c r="E597" s="96"/>
      <c r="F597" s="97"/>
      <c r="G597" s="96"/>
      <c r="H597" s="97"/>
      <c r="I597" s="96"/>
      <c r="J597" s="97"/>
      <c r="K597" s="96"/>
      <c r="L597" s="97"/>
      <c r="M597" s="96"/>
      <c r="N597" s="97"/>
      <c r="O597" s="96"/>
      <c r="P597" s="97"/>
      <c r="Q597" s="96"/>
      <c r="R597" s="97"/>
      <c r="S597" s="96"/>
      <c r="T597" s="97"/>
      <c r="U597" s="96"/>
      <c r="V597" s="97"/>
      <c r="W597" s="96"/>
      <c r="X597" s="97"/>
      <c r="Y597" s="96"/>
      <c r="Z597" s="97"/>
      <c r="AA597" s="96"/>
      <c r="AB597" s="98"/>
      <c r="AC597" s="1"/>
      <c r="AD597" s="1"/>
      <c r="AE597" s="1"/>
      <c r="AF597" s="1"/>
    </row>
    <row r="598" customFormat="false" ht="18.75" hidden="false" customHeight="true" outlineLevel="0" collapsed="false">
      <c r="A598" s="1"/>
      <c r="B598" s="100"/>
      <c r="C598" s="100"/>
      <c r="D598" s="97"/>
      <c r="E598" s="96"/>
      <c r="F598" s="97"/>
      <c r="G598" s="96"/>
      <c r="H598" s="97"/>
      <c r="I598" s="96"/>
      <c r="J598" s="97"/>
      <c r="K598" s="96"/>
      <c r="L598" s="97"/>
      <c r="M598" s="96"/>
      <c r="N598" s="97"/>
      <c r="O598" s="96"/>
      <c r="P598" s="97"/>
      <c r="Q598" s="96"/>
      <c r="R598" s="97"/>
      <c r="S598" s="96"/>
      <c r="T598" s="97"/>
      <c r="U598" s="96"/>
      <c r="V598" s="97"/>
      <c r="W598" s="96"/>
      <c r="X598" s="97"/>
      <c r="Y598" s="96"/>
      <c r="Z598" s="97"/>
      <c r="AA598" s="96"/>
      <c r="AB598" s="98"/>
      <c r="AC598" s="1"/>
      <c r="AD598" s="1"/>
      <c r="AE598" s="1"/>
      <c r="AF598" s="1"/>
    </row>
    <row r="599" customFormat="false" ht="18.75" hidden="false" customHeight="true" outlineLevel="0" collapsed="false">
      <c r="A599" s="1"/>
      <c r="B599" s="100"/>
      <c r="C599" s="100"/>
      <c r="D599" s="97"/>
      <c r="E599" s="96"/>
      <c r="F599" s="97"/>
      <c r="G599" s="96"/>
      <c r="H599" s="97"/>
      <c r="I599" s="96"/>
      <c r="J599" s="97"/>
      <c r="K599" s="96"/>
      <c r="L599" s="97"/>
      <c r="M599" s="96"/>
      <c r="N599" s="97"/>
      <c r="O599" s="96"/>
      <c r="P599" s="97"/>
      <c r="Q599" s="96"/>
      <c r="R599" s="97"/>
      <c r="S599" s="96"/>
      <c r="T599" s="97"/>
      <c r="U599" s="96"/>
      <c r="V599" s="97"/>
      <c r="W599" s="96"/>
      <c r="X599" s="97"/>
      <c r="Y599" s="96"/>
      <c r="Z599" s="97"/>
      <c r="AA599" s="96"/>
      <c r="AB599" s="98"/>
      <c r="AC599" s="1"/>
      <c r="AD599" s="1"/>
      <c r="AE599" s="1"/>
      <c r="AF599" s="1"/>
    </row>
    <row r="600" customFormat="false" ht="18.75" hidden="false" customHeight="true" outlineLevel="0" collapsed="false">
      <c r="A600" s="1"/>
      <c r="B600" s="100" t="n">
        <v>46174</v>
      </c>
      <c r="C600" s="96" t="n">
        <v>5</v>
      </c>
      <c r="D600" s="97"/>
      <c r="E600" s="96"/>
      <c r="F600" s="97"/>
      <c r="G600" s="96"/>
      <c r="H600" s="97"/>
      <c r="I600" s="96"/>
      <c r="J600" s="97"/>
      <c r="K600" s="96"/>
      <c r="L600" s="97"/>
      <c r="M600" s="96"/>
      <c r="N600" s="97"/>
      <c r="O600" s="96"/>
      <c r="P600" s="97"/>
      <c r="Q600" s="96"/>
      <c r="R600" s="97"/>
      <c r="S600" s="96"/>
      <c r="T600" s="97"/>
      <c r="U600" s="96"/>
      <c r="V600" s="97"/>
      <c r="W600" s="96"/>
      <c r="X600" s="97"/>
      <c r="Y600" s="96"/>
      <c r="Z600" s="97"/>
      <c r="AA600" s="96"/>
      <c r="AB600" s="98"/>
      <c r="AC600" s="1"/>
      <c r="AD600" s="1"/>
      <c r="AE600" s="1"/>
      <c r="AF600" s="1"/>
    </row>
    <row r="601" customFormat="false" ht="18.75" hidden="false" customHeight="true" outlineLevel="0" collapsed="false">
      <c r="A601" s="1"/>
      <c r="B601" s="100"/>
      <c r="C601" s="100"/>
      <c r="D601" s="97"/>
      <c r="E601" s="96"/>
      <c r="F601" s="97"/>
      <c r="G601" s="96"/>
      <c r="H601" s="97"/>
      <c r="I601" s="96"/>
      <c r="J601" s="97"/>
      <c r="K601" s="96"/>
      <c r="L601" s="97"/>
      <c r="M601" s="96"/>
      <c r="N601" s="97"/>
      <c r="O601" s="96"/>
      <c r="P601" s="97"/>
      <c r="Q601" s="96"/>
      <c r="R601" s="97"/>
      <c r="S601" s="96"/>
      <c r="T601" s="97"/>
      <c r="U601" s="96"/>
      <c r="V601" s="97"/>
      <c r="W601" s="96"/>
      <c r="X601" s="97"/>
      <c r="Y601" s="96"/>
      <c r="Z601" s="97"/>
      <c r="AA601" s="96"/>
      <c r="AB601" s="98"/>
      <c r="AC601" s="1"/>
      <c r="AD601" s="1"/>
      <c r="AE601" s="1"/>
      <c r="AF601" s="1"/>
    </row>
    <row r="602" customFormat="false" ht="18.75" hidden="false" customHeight="true" outlineLevel="0" collapsed="false">
      <c r="A602" s="1"/>
      <c r="B602" s="100"/>
      <c r="C602" s="100"/>
      <c r="D602" s="97"/>
      <c r="E602" s="96"/>
      <c r="F602" s="97"/>
      <c r="G602" s="96"/>
      <c r="H602" s="97"/>
      <c r="I602" s="96"/>
      <c r="J602" s="97"/>
      <c r="K602" s="96"/>
      <c r="L602" s="97"/>
      <c r="M602" s="96"/>
      <c r="N602" s="97"/>
      <c r="O602" s="96"/>
      <c r="P602" s="97"/>
      <c r="Q602" s="96"/>
      <c r="R602" s="97"/>
      <c r="S602" s="96"/>
      <c r="T602" s="97"/>
      <c r="U602" s="96"/>
      <c r="V602" s="97"/>
      <c r="W602" s="96"/>
      <c r="X602" s="97"/>
      <c r="Y602" s="96"/>
      <c r="Z602" s="97"/>
      <c r="AA602" s="96"/>
      <c r="AB602" s="98"/>
      <c r="AC602" s="1"/>
      <c r="AD602" s="1"/>
      <c r="AE602" s="1"/>
      <c r="AF602" s="1"/>
    </row>
    <row r="603" customFormat="false" ht="18.75" hidden="false" customHeight="true" outlineLevel="0" collapsed="false">
      <c r="A603" s="1"/>
      <c r="B603" s="116" t="s">
        <v>78</v>
      </c>
      <c r="C603" s="103"/>
      <c r="D603" s="105" t="n">
        <f aca="false">SUM(D588:D602)</f>
        <v>0</v>
      </c>
      <c r="E603" s="104"/>
      <c r="F603" s="105" t="n">
        <f aca="false">SUM(F588:F602)</f>
        <v>0</v>
      </c>
      <c r="G603" s="104"/>
      <c r="H603" s="105" t="n">
        <f aca="false">SUM(H588:H602)</f>
        <v>0</v>
      </c>
      <c r="I603" s="104"/>
      <c r="J603" s="105" t="n">
        <f aca="false">SUM(J588:J602)</f>
        <v>0</v>
      </c>
      <c r="K603" s="104"/>
      <c r="L603" s="105" t="n">
        <f aca="false">SUM(L588:L602)</f>
        <v>0</v>
      </c>
      <c r="M603" s="104"/>
      <c r="N603" s="105" t="n">
        <f aca="false">SUM(N588:N602)</f>
        <v>0</v>
      </c>
      <c r="O603" s="104"/>
      <c r="P603" s="105" t="n">
        <f aca="false">SUM(P588:P602)</f>
        <v>0</v>
      </c>
      <c r="Q603" s="104"/>
      <c r="R603" s="105" t="n">
        <f aca="false">SUM(R588:R602)</f>
        <v>0</v>
      </c>
      <c r="S603" s="104"/>
      <c r="T603" s="105" t="n">
        <f aca="false">SUM(T588:T602)</f>
        <v>0</v>
      </c>
      <c r="U603" s="104"/>
      <c r="V603" s="105" t="n">
        <f aca="false">SUM(V588:V602)</f>
        <v>0</v>
      </c>
      <c r="W603" s="104"/>
      <c r="X603" s="105" t="n">
        <f aca="false">SUM(X588:X602)</f>
        <v>0</v>
      </c>
      <c r="Y603" s="104"/>
      <c r="Z603" s="105" t="n">
        <f aca="false">SUM(Z588:Z602)</f>
        <v>0</v>
      </c>
      <c r="AA603" s="96"/>
      <c r="AB603" s="106" t="n">
        <f aca="false">SUM(D588:D602)+SUM(F588:F602)+SUM(H588:H602)+SUM(J588:J602)+SUM(L588:L602)+SUM(N588:N602)+SUM(P588:P602)+SUM(R588:R602)+SUM(T588:T602)+SUM(V588:V602)+SUM(X588:X602)+SUM(Z588:Z602)</f>
        <v>0</v>
      </c>
      <c r="AC603" s="1"/>
      <c r="AD603" s="1"/>
      <c r="AE603" s="1"/>
      <c r="AF603" s="1"/>
    </row>
    <row r="604" customFormat="false" ht="18.75" hidden="false" customHeight="true" outlineLevel="0" collapsed="false">
      <c r="A604" s="1"/>
      <c r="B604" s="107" t="s">
        <v>79</v>
      </c>
      <c r="C604" s="107"/>
      <c r="D604" s="108" t="n">
        <f aca="false">SUMPRODUCT(D588:D602,E588:E602)+SUMPRODUCT(F588:F602,G588:G602)</f>
        <v>0</v>
      </c>
      <c r="E604" s="109"/>
      <c r="F604" s="108"/>
      <c r="G604" s="109"/>
      <c r="H604" s="108" t="n">
        <f aca="false">SUMPRODUCT(H588:H602,I588:I602)+SUMPRODUCT(J588:J602,K588:K602)</f>
        <v>0</v>
      </c>
      <c r="I604" s="109"/>
      <c r="J604" s="108"/>
      <c r="K604" s="109"/>
      <c r="L604" s="108" t="n">
        <f aca="false">SUMPRODUCT(L588:L602,M588:M602)+SUMPRODUCT(N588:N602,O588:O602)</f>
        <v>0</v>
      </c>
      <c r="M604" s="109"/>
      <c r="N604" s="108"/>
      <c r="O604" s="109"/>
      <c r="P604" s="108" t="n">
        <f aca="false">SUMPRODUCT(P588:P602,Q588:Q602)+SUMPRODUCT(R588:R602,S588:S602)</f>
        <v>0</v>
      </c>
      <c r="Q604" s="109"/>
      <c r="R604" s="108"/>
      <c r="S604" s="109"/>
      <c r="T604" s="108" t="n">
        <f aca="false">SUMPRODUCT(T588:T602,U588:U602)+SUMPRODUCT(V588:V602,W588:W602)</f>
        <v>0</v>
      </c>
      <c r="U604" s="109"/>
      <c r="V604" s="108"/>
      <c r="W604" s="109"/>
      <c r="X604" s="108" t="n">
        <f aca="false">SUMPRODUCT(X588:X602,Y588:Y602)+SUMPRODUCT(Z588:Z602,AA588:AA602)</f>
        <v>0</v>
      </c>
      <c r="Y604" s="109"/>
      <c r="Z604" s="108"/>
      <c r="AA604" s="110"/>
      <c r="AB604" s="108" t="n">
        <f aca="false">SUM(D604:Z604)</f>
        <v>0</v>
      </c>
      <c r="AC604" s="1"/>
      <c r="AD604" s="1"/>
      <c r="AE604" s="1"/>
      <c r="AF604" s="1"/>
    </row>
    <row r="605" customFormat="false" ht="18.75" hidden="false" customHeight="true" outlineLevel="0" collapsed="false">
      <c r="A605" s="1"/>
      <c r="B605" s="117"/>
      <c r="C605" s="117"/>
      <c r="D605" s="118"/>
      <c r="E605" s="119"/>
      <c r="F605" s="118"/>
      <c r="G605" s="119"/>
      <c r="H605" s="118"/>
      <c r="I605" s="119"/>
      <c r="J605" s="118"/>
      <c r="K605" s="119"/>
      <c r="L605" s="118"/>
      <c r="M605" s="119"/>
      <c r="N605" s="118"/>
      <c r="O605" s="119"/>
      <c r="P605" s="118"/>
      <c r="Q605" s="119"/>
      <c r="R605" s="118"/>
      <c r="S605" s="119"/>
      <c r="T605" s="118"/>
      <c r="U605" s="119"/>
      <c r="V605" s="118"/>
      <c r="W605" s="119"/>
      <c r="X605" s="118"/>
      <c r="Y605" s="119"/>
      <c r="Z605" s="118"/>
      <c r="AA605" s="119"/>
      <c r="AB605" s="118"/>
      <c r="AC605" s="1"/>
      <c r="AD605" s="1"/>
      <c r="AE605" s="1"/>
      <c r="AF605" s="1"/>
    </row>
    <row r="606" customFormat="false" ht="18.75" hidden="false" customHeight="true" outlineLevel="0" collapsed="false">
      <c r="A606" s="1"/>
      <c r="B606" s="92" t="s">
        <v>29</v>
      </c>
      <c r="C606" s="92" t="s">
        <v>71</v>
      </c>
      <c r="D606" s="93" t="s">
        <v>72</v>
      </c>
      <c r="E606" s="94" t="s">
        <v>73</v>
      </c>
      <c r="F606" s="93" t="s">
        <v>74</v>
      </c>
      <c r="G606" s="94" t="s">
        <v>73</v>
      </c>
      <c r="H606" s="93" t="s">
        <v>75</v>
      </c>
      <c r="I606" s="94" t="s">
        <v>73</v>
      </c>
      <c r="J606" s="93" t="s">
        <v>74</v>
      </c>
      <c r="K606" s="94" t="s">
        <v>73</v>
      </c>
      <c r="L606" s="93" t="s">
        <v>75</v>
      </c>
      <c r="M606" s="94" t="s">
        <v>73</v>
      </c>
      <c r="N606" s="93" t="s">
        <v>74</v>
      </c>
      <c r="O606" s="94" t="s">
        <v>73</v>
      </c>
      <c r="P606" s="93" t="s">
        <v>75</v>
      </c>
      <c r="Q606" s="94" t="s">
        <v>73</v>
      </c>
      <c r="R606" s="93" t="s">
        <v>74</v>
      </c>
      <c r="S606" s="94" t="s">
        <v>73</v>
      </c>
      <c r="T606" s="93" t="s">
        <v>75</v>
      </c>
      <c r="U606" s="94" t="s">
        <v>73</v>
      </c>
      <c r="V606" s="93" t="s">
        <v>74</v>
      </c>
      <c r="W606" s="94" t="s">
        <v>73</v>
      </c>
      <c r="X606" s="93" t="s">
        <v>75</v>
      </c>
      <c r="Y606" s="94" t="s">
        <v>73</v>
      </c>
      <c r="Z606" s="93" t="s">
        <v>74</v>
      </c>
      <c r="AA606" s="94" t="s">
        <v>73</v>
      </c>
      <c r="AB606" s="93" t="s">
        <v>76</v>
      </c>
      <c r="AC606" s="1"/>
      <c r="AD606" s="1"/>
      <c r="AE606" s="1"/>
      <c r="AF606" s="1"/>
    </row>
    <row r="607" customFormat="false" ht="27.75" hidden="false" customHeight="true" outlineLevel="0" collapsed="false">
      <c r="A607" s="1"/>
      <c r="B607" s="92"/>
      <c r="C607" s="92"/>
      <c r="D607" s="93"/>
      <c r="E607" s="94"/>
      <c r="F607" s="93"/>
      <c r="G607" s="94"/>
      <c r="H607" s="93"/>
      <c r="I607" s="94"/>
      <c r="J607" s="93"/>
      <c r="K607" s="94"/>
      <c r="L607" s="93"/>
      <c r="M607" s="94"/>
      <c r="N607" s="93"/>
      <c r="O607" s="94"/>
      <c r="P607" s="93"/>
      <c r="Q607" s="94"/>
      <c r="R607" s="93"/>
      <c r="S607" s="94"/>
      <c r="T607" s="93"/>
      <c r="U607" s="94"/>
      <c r="V607" s="93"/>
      <c r="W607" s="94"/>
      <c r="X607" s="93"/>
      <c r="Y607" s="94"/>
      <c r="Z607" s="93"/>
      <c r="AA607" s="94"/>
      <c r="AB607" s="93"/>
      <c r="AC607" s="1"/>
      <c r="AD607" s="1"/>
      <c r="AE607" s="1"/>
      <c r="AF607" s="1"/>
    </row>
    <row r="608" customFormat="false" ht="18.75" hidden="false" customHeight="true" outlineLevel="0" collapsed="false">
      <c r="A608" s="1"/>
      <c r="B608" s="100" t="n">
        <v>46204</v>
      </c>
      <c r="C608" s="96" t="n">
        <v>1</v>
      </c>
      <c r="D608" s="97"/>
      <c r="E608" s="96"/>
      <c r="F608" s="97"/>
      <c r="G608" s="96"/>
      <c r="H608" s="97"/>
      <c r="I608" s="96"/>
      <c r="J608" s="97"/>
      <c r="K608" s="96"/>
      <c r="L608" s="97"/>
      <c r="M608" s="96"/>
      <c r="N608" s="97"/>
      <c r="O608" s="96"/>
      <c r="P608" s="97"/>
      <c r="Q608" s="96"/>
      <c r="R608" s="97"/>
      <c r="S608" s="96"/>
      <c r="T608" s="97"/>
      <c r="U608" s="96"/>
      <c r="V608" s="97"/>
      <c r="W608" s="96"/>
      <c r="X608" s="97"/>
      <c r="Y608" s="96"/>
      <c r="Z608" s="97"/>
      <c r="AA608" s="96"/>
      <c r="AB608" s="98"/>
      <c r="AC608" s="1"/>
      <c r="AD608" s="1"/>
      <c r="AE608" s="1"/>
      <c r="AF608" s="1"/>
    </row>
    <row r="609" customFormat="false" ht="18.75" hidden="false" customHeight="true" outlineLevel="0" collapsed="false">
      <c r="A609" s="1"/>
      <c r="B609" s="100"/>
      <c r="C609" s="100"/>
      <c r="D609" s="97"/>
      <c r="E609" s="96"/>
      <c r="F609" s="97"/>
      <c r="G609" s="96"/>
      <c r="H609" s="97"/>
      <c r="I609" s="96"/>
      <c r="J609" s="97"/>
      <c r="K609" s="96"/>
      <c r="L609" s="97"/>
      <c r="M609" s="96"/>
      <c r="N609" s="97"/>
      <c r="O609" s="96"/>
      <c r="P609" s="97"/>
      <c r="Q609" s="96"/>
      <c r="R609" s="97"/>
      <c r="S609" s="96"/>
      <c r="T609" s="97"/>
      <c r="U609" s="96"/>
      <c r="V609" s="97"/>
      <c r="W609" s="96"/>
      <c r="X609" s="97"/>
      <c r="Y609" s="96"/>
      <c r="Z609" s="97"/>
      <c r="AA609" s="96"/>
      <c r="AB609" s="98"/>
      <c r="AC609" s="1"/>
      <c r="AD609" s="1"/>
      <c r="AE609" s="1"/>
      <c r="AF609" s="1"/>
    </row>
    <row r="610" customFormat="false" ht="18.75" hidden="false" customHeight="true" outlineLevel="0" collapsed="false">
      <c r="A610" s="1"/>
      <c r="B610" s="100"/>
      <c r="C610" s="100"/>
      <c r="D610" s="97"/>
      <c r="E610" s="96"/>
      <c r="F610" s="97"/>
      <c r="G610" s="96"/>
      <c r="H610" s="97"/>
      <c r="I610" s="96"/>
      <c r="J610" s="97"/>
      <c r="K610" s="96"/>
      <c r="L610" s="97"/>
      <c r="M610" s="96"/>
      <c r="N610" s="97"/>
      <c r="O610" s="96"/>
      <c r="P610" s="97"/>
      <c r="Q610" s="96"/>
      <c r="R610" s="97"/>
      <c r="S610" s="96"/>
      <c r="T610" s="97"/>
      <c r="U610" s="96"/>
      <c r="V610" s="97"/>
      <c r="W610" s="96"/>
      <c r="X610" s="97"/>
      <c r="Y610" s="96"/>
      <c r="Z610" s="97"/>
      <c r="AA610" s="96"/>
      <c r="AB610" s="98"/>
      <c r="AC610" s="1"/>
      <c r="AD610" s="1"/>
      <c r="AE610" s="1"/>
      <c r="AF610" s="1"/>
    </row>
    <row r="611" customFormat="false" ht="18.75" hidden="false" customHeight="true" outlineLevel="0" collapsed="false">
      <c r="A611" s="1"/>
      <c r="B611" s="100" t="n">
        <v>46204</v>
      </c>
      <c r="C611" s="96" t="n">
        <v>2</v>
      </c>
      <c r="D611" s="97"/>
      <c r="E611" s="96"/>
      <c r="F611" s="97"/>
      <c r="G611" s="96"/>
      <c r="H611" s="97"/>
      <c r="I611" s="96"/>
      <c r="J611" s="97"/>
      <c r="K611" s="96"/>
      <c r="L611" s="97"/>
      <c r="M611" s="96"/>
      <c r="N611" s="97"/>
      <c r="O611" s="96"/>
      <c r="P611" s="97"/>
      <c r="Q611" s="96"/>
      <c r="R611" s="97"/>
      <c r="S611" s="96"/>
      <c r="T611" s="97"/>
      <c r="U611" s="96"/>
      <c r="V611" s="97"/>
      <c r="W611" s="96"/>
      <c r="X611" s="97"/>
      <c r="Y611" s="96"/>
      <c r="Z611" s="97"/>
      <c r="AA611" s="96"/>
      <c r="AB611" s="98"/>
      <c r="AC611" s="1"/>
      <c r="AD611" s="1"/>
      <c r="AE611" s="1"/>
      <c r="AF611" s="1"/>
    </row>
    <row r="612" customFormat="false" ht="18.75" hidden="false" customHeight="true" outlineLevel="0" collapsed="false">
      <c r="A612" s="1"/>
      <c r="B612" s="100"/>
      <c r="C612" s="100"/>
      <c r="D612" s="97"/>
      <c r="E612" s="96"/>
      <c r="F612" s="97"/>
      <c r="G612" s="96"/>
      <c r="H612" s="97"/>
      <c r="I612" s="96"/>
      <c r="J612" s="97"/>
      <c r="K612" s="96"/>
      <c r="L612" s="97"/>
      <c r="M612" s="96"/>
      <c r="N612" s="97"/>
      <c r="O612" s="96"/>
      <c r="P612" s="97"/>
      <c r="Q612" s="96"/>
      <c r="R612" s="97"/>
      <c r="S612" s="96"/>
      <c r="T612" s="97"/>
      <c r="U612" s="96"/>
      <c r="V612" s="97"/>
      <c r="W612" s="96"/>
      <c r="X612" s="97"/>
      <c r="Y612" s="96"/>
      <c r="Z612" s="97"/>
      <c r="AA612" s="96"/>
      <c r="AB612" s="98"/>
      <c r="AC612" s="1"/>
      <c r="AD612" s="1"/>
      <c r="AE612" s="1"/>
      <c r="AF612" s="1"/>
    </row>
    <row r="613" customFormat="false" ht="18.75" hidden="false" customHeight="true" outlineLevel="0" collapsed="false">
      <c r="A613" s="1"/>
      <c r="B613" s="100"/>
      <c r="C613" s="100"/>
      <c r="D613" s="97"/>
      <c r="E613" s="96"/>
      <c r="F613" s="97"/>
      <c r="G613" s="96"/>
      <c r="H613" s="97"/>
      <c r="I613" s="96"/>
      <c r="J613" s="97"/>
      <c r="K613" s="96"/>
      <c r="L613" s="97"/>
      <c r="M613" s="96"/>
      <c r="N613" s="97"/>
      <c r="O613" s="96"/>
      <c r="P613" s="97"/>
      <c r="Q613" s="96"/>
      <c r="R613" s="97"/>
      <c r="S613" s="96"/>
      <c r="T613" s="97"/>
      <c r="U613" s="96"/>
      <c r="V613" s="97"/>
      <c r="W613" s="96"/>
      <c r="X613" s="97"/>
      <c r="Y613" s="96"/>
      <c r="Z613" s="97"/>
      <c r="AA613" s="96"/>
      <c r="AB613" s="98"/>
      <c r="AC613" s="1"/>
      <c r="AD613" s="1"/>
      <c r="AE613" s="1"/>
      <c r="AF613" s="1"/>
    </row>
    <row r="614" customFormat="false" ht="18.75" hidden="false" customHeight="true" outlineLevel="0" collapsed="false">
      <c r="A614" s="1"/>
      <c r="B614" s="100" t="n">
        <v>46204</v>
      </c>
      <c r="C614" s="96" t="n">
        <v>3</v>
      </c>
      <c r="D614" s="97"/>
      <c r="E614" s="96"/>
      <c r="F614" s="97"/>
      <c r="G614" s="96"/>
      <c r="H614" s="97"/>
      <c r="I614" s="96"/>
      <c r="J614" s="97"/>
      <c r="K614" s="96"/>
      <c r="L614" s="97"/>
      <c r="M614" s="96"/>
      <c r="N614" s="97"/>
      <c r="O614" s="96"/>
      <c r="P614" s="97"/>
      <c r="Q614" s="96"/>
      <c r="R614" s="97"/>
      <c r="S614" s="96"/>
      <c r="T614" s="97"/>
      <c r="U614" s="96"/>
      <c r="V614" s="97"/>
      <c r="W614" s="96"/>
      <c r="X614" s="97"/>
      <c r="Y614" s="96"/>
      <c r="Z614" s="97"/>
      <c r="AA614" s="96"/>
      <c r="AB614" s="98"/>
      <c r="AC614" s="1"/>
      <c r="AD614" s="1"/>
      <c r="AE614" s="1"/>
      <c r="AF614" s="1"/>
    </row>
    <row r="615" customFormat="false" ht="18.75" hidden="false" customHeight="true" outlineLevel="0" collapsed="false">
      <c r="A615" s="1"/>
      <c r="B615" s="100"/>
      <c r="C615" s="100"/>
      <c r="D615" s="97"/>
      <c r="E615" s="96"/>
      <c r="F615" s="97"/>
      <c r="G615" s="96"/>
      <c r="H615" s="97"/>
      <c r="I615" s="96"/>
      <c r="J615" s="97"/>
      <c r="K615" s="96"/>
      <c r="L615" s="97"/>
      <c r="M615" s="96"/>
      <c r="N615" s="97"/>
      <c r="O615" s="96"/>
      <c r="P615" s="97"/>
      <c r="Q615" s="96"/>
      <c r="R615" s="97"/>
      <c r="S615" s="96"/>
      <c r="T615" s="97"/>
      <c r="U615" s="96"/>
      <c r="V615" s="97"/>
      <c r="W615" s="96"/>
      <c r="X615" s="97"/>
      <c r="Y615" s="96"/>
      <c r="Z615" s="97"/>
      <c r="AA615" s="96"/>
      <c r="AB615" s="98"/>
      <c r="AC615" s="1"/>
      <c r="AD615" s="1"/>
      <c r="AE615" s="1"/>
      <c r="AF615" s="1"/>
    </row>
    <row r="616" customFormat="false" ht="18.75" hidden="false" customHeight="true" outlineLevel="0" collapsed="false">
      <c r="A616" s="1"/>
      <c r="B616" s="100"/>
      <c r="C616" s="100"/>
      <c r="D616" s="97"/>
      <c r="E616" s="96"/>
      <c r="F616" s="97"/>
      <c r="G616" s="96"/>
      <c r="H616" s="97"/>
      <c r="I616" s="96"/>
      <c r="J616" s="97"/>
      <c r="K616" s="96"/>
      <c r="L616" s="97"/>
      <c r="M616" s="96"/>
      <c r="N616" s="97"/>
      <c r="O616" s="96"/>
      <c r="P616" s="97"/>
      <c r="Q616" s="96"/>
      <c r="R616" s="97"/>
      <c r="S616" s="96"/>
      <c r="T616" s="97"/>
      <c r="U616" s="96"/>
      <c r="V616" s="97"/>
      <c r="W616" s="96"/>
      <c r="X616" s="97"/>
      <c r="Y616" s="96"/>
      <c r="Z616" s="97"/>
      <c r="AA616" s="96"/>
      <c r="AB616" s="98"/>
      <c r="AC616" s="1"/>
      <c r="AD616" s="1"/>
      <c r="AE616" s="1"/>
      <c r="AF616" s="1"/>
    </row>
    <row r="617" customFormat="false" ht="18.75" hidden="false" customHeight="true" outlineLevel="0" collapsed="false">
      <c r="A617" s="1"/>
      <c r="B617" s="100" t="n">
        <v>46204</v>
      </c>
      <c r="C617" s="101" t="n">
        <v>4</v>
      </c>
      <c r="D617" s="97"/>
      <c r="E617" s="96"/>
      <c r="F617" s="97"/>
      <c r="G617" s="96"/>
      <c r="H617" s="97"/>
      <c r="I617" s="96"/>
      <c r="J617" s="97"/>
      <c r="K617" s="96"/>
      <c r="L617" s="97"/>
      <c r="M617" s="96"/>
      <c r="N617" s="97"/>
      <c r="O617" s="96"/>
      <c r="P617" s="97"/>
      <c r="Q617" s="96"/>
      <c r="R617" s="97"/>
      <c r="S617" s="96"/>
      <c r="T617" s="97"/>
      <c r="U617" s="96"/>
      <c r="V617" s="97"/>
      <c r="W617" s="96"/>
      <c r="X617" s="97"/>
      <c r="Y617" s="96"/>
      <c r="Z617" s="97"/>
      <c r="AA617" s="96"/>
      <c r="AB617" s="98"/>
      <c r="AC617" s="1"/>
      <c r="AD617" s="1"/>
      <c r="AE617" s="1"/>
      <c r="AF617" s="1"/>
    </row>
    <row r="618" customFormat="false" ht="18.75" hidden="false" customHeight="true" outlineLevel="0" collapsed="false">
      <c r="A618" s="1"/>
      <c r="B618" s="100"/>
      <c r="C618" s="100"/>
      <c r="D618" s="97"/>
      <c r="E618" s="96"/>
      <c r="F618" s="97"/>
      <c r="G618" s="96"/>
      <c r="H618" s="97"/>
      <c r="I618" s="96"/>
      <c r="J618" s="97"/>
      <c r="K618" s="96"/>
      <c r="L618" s="97"/>
      <c r="M618" s="96"/>
      <c r="N618" s="97"/>
      <c r="O618" s="96"/>
      <c r="P618" s="97"/>
      <c r="Q618" s="96"/>
      <c r="R618" s="97"/>
      <c r="S618" s="96"/>
      <c r="T618" s="97"/>
      <c r="U618" s="96"/>
      <c r="V618" s="97"/>
      <c r="W618" s="96"/>
      <c r="X618" s="97"/>
      <c r="Y618" s="96"/>
      <c r="Z618" s="97"/>
      <c r="AA618" s="96"/>
      <c r="AB618" s="98"/>
      <c r="AC618" s="1"/>
      <c r="AD618" s="1"/>
      <c r="AE618" s="1"/>
      <c r="AF618" s="1"/>
    </row>
    <row r="619" customFormat="false" ht="18.75" hidden="false" customHeight="true" outlineLevel="0" collapsed="false">
      <c r="A619" s="1"/>
      <c r="B619" s="100"/>
      <c r="C619" s="100"/>
      <c r="D619" s="97"/>
      <c r="E619" s="96"/>
      <c r="F619" s="97"/>
      <c r="G619" s="96"/>
      <c r="H619" s="97"/>
      <c r="I619" s="96"/>
      <c r="J619" s="97"/>
      <c r="K619" s="96"/>
      <c r="L619" s="97"/>
      <c r="M619" s="96"/>
      <c r="N619" s="97"/>
      <c r="O619" s="96"/>
      <c r="P619" s="97"/>
      <c r="Q619" s="96"/>
      <c r="R619" s="97"/>
      <c r="S619" s="96"/>
      <c r="T619" s="97"/>
      <c r="U619" s="96"/>
      <c r="V619" s="97"/>
      <c r="W619" s="96"/>
      <c r="X619" s="97"/>
      <c r="Y619" s="96"/>
      <c r="Z619" s="97"/>
      <c r="AA619" s="96"/>
      <c r="AB619" s="98"/>
      <c r="AC619" s="1"/>
      <c r="AD619" s="1"/>
      <c r="AE619" s="1"/>
      <c r="AF619" s="1"/>
    </row>
    <row r="620" customFormat="false" ht="18.75" hidden="false" customHeight="true" outlineLevel="0" collapsed="false">
      <c r="A620" s="1"/>
      <c r="B620" s="100" t="n">
        <v>46204</v>
      </c>
      <c r="C620" s="96" t="n">
        <v>5</v>
      </c>
      <c r="D620" s="97"/>
      <c r="E620" s="96"/>
      <c r="F620" s="97"/>
      <c r="G620" s="96"/>
      <c r="H620" s="97"/>
      <c r="I620" s="96"/>
      <c r="J620" s="97"/>
      <c r="K620" s="96"/>
      <c r="L620" s="97"/>
      <c r="M620" s="96"/>
      <c r="N620" s="97"/>
      <c r="O620" s="96"/>
      <c r="P620" s="97"/>
      <c r="Q620" s="96"/>
      <c r="R620" s="97"/>
      <c r="S620" s="96"/>
      <c r="T620" s="97"/>
      <c r="U620" s="96"/>
      <c r="V620" s="97"/>
      <c r="W620" s="96"/>
      <c r="X620" s="97"/>
      <c r="Y620" s="96"/>
      <c r="Z620" s="97"/>
      <c r="AA620" s="96"/>
      <c r="AB620" s="98"/>
      <c r="AC620" s="1"/>
      <c r="AD620" s="1"/>
      <c r="AE620" s="1"/>
      <c r="AF620" s="1"/>
    </row>
    <row r="621" customFormat="false" ht="18.75" hidden="false" customHeight="true" outlineLevel="0" collapsed="false">
      <c r="A621" s="1"/>
      <c r="B621" s="100"/>
      <c r="C621" s="100"/>
      <c r="D621" s="97"/>
      <c r="E621" s="96"/>
      <c r="F621" s="97"/>
      <c r="G621" s="96"/>
      <c r="H621" s="97"/>
      <c r="I621" s="96"/>
      <c r="J621" s="97"/>
      <c r="K621" s="96"/>
      <c r="L621" s="97"/>
      <c r="M621" s="96"/>
      <c r="N621" s="97"/>
      <c r="O621" s="96"/>
      <c r="P621" s="97"/>
      <c r="Q621" s="96"/>
      <c r="R621" s="97"/>
      <c r="S621" s="96"/>
      <c r="T621" s="97"/>
      <c r="U621" s="96"/>
      <c r="V621" s="97"/>
      <c r="W621" s="96"/>
      <c r="X621" s="97"/>
      <c r="Y621" s="96"/>
      <c r="Z621" s="97"/>
      <c r="AA621" s="96"/>
      <c r="AB621" s="98"/>
      <c r="AC621" s="1"/>
      <c r="AD621" s="1"/>
      <c r="AE621" s="1"/>
      <c r="AF621" s="1"/>
    </row>
    <row r="622" customFormat="false" ht="18.75" hidden="false" customHeight="true" outlineLevel="0" collapsed="false">
      <c r="A622" s="1"/>
      <c r="B622" s="100"/>
      <c r="C622" s="100"/>
      <c r="D622" s="97"/>
      <c r="E622" s="96"/>
      <c r="F622" s="97"/>
      <c r="G622" s="96"/>
      <c r="H622" s="97"/>
      <c r="I622" s="96"/>
      <c r="J622" s="97"/>
      <c r="K622" s="96"/>
      <c r="L622" s="97"/>
      <c r="M622" s="96"/>
      <c r="N622" s="97"/>
      <c r="O622" s="96"/>
      <c r="P622" s="97"/>
      <c r="Q622" s="96"/>
      <c r="R622" s="97"/>
      <c r="S622" s="96"/>
      <c r="T622" s="97"/>
      <c r="U622" s="96"/>
      <c r="V622" s="97"/>
      <c r="W622" s="96"/>
      <c r="X622" s="97"/>
      <c r="Y622" s="96"/>
      <c r="Z622" s="97"/>
      <c r="AA622" s="96"/>
      <c r="AB622" s="98"/>
      <c r="AC622" s="1"/>
      <c r="AD622" s="1"/>
      <c r="AE622" s="1"/>
      <c r="AF622" s="1"/>
    </row>
    <row r="623" customFormat="false" ht="18.75" hidden="false" customHeight="true" outlineLevel="0" collapsed="false">
      <c r="A623" s="1"/>
      <c r="B623" s="116" t="s">
        <v>78</v>
      </c>
      <c r="C623" s="103"/>
      <c r="D623" s="105" t="n">
        <f aca="false">SUM(D608:D622)</f>
        <v>0</v>
      </c>
      <c r="E623" s="104"/>
      <c r="F623" s="105" t="n">
        <f aca="false">SUM(F608:F622)</f>
        <v>0</v>
      </c>
      <c r="G623" s="104"/>
      <c r="H623" s="105" t="n">
        <f aca="false">SUM(H608:H622)</f>
        <v>0</v>
      </c>
      <c r="I623" s="104"/>
      <c r="J623" s="105" t="n">
        <f aca="false">SUM(J608:J622)</f>
        <v>0</v>
      </c>
      <c r="K623" s="104"/>
      <c r="L623" s="105" t="n">
        <f aca="false">SUM(L608:L622)</f>
        <v>0</v>
      </c>
      <c r="M623" s="104"/>
      <c r="N623" s="105" t="n">
        <f aca="false">SUM(N608:N622)</f>
        <v>0</v>
      </c>
      <c r="O623" s="104"/>
      <c r="P623" s="105" t="n">
        <f aca="false">SUM(P608:P622)</f>
        <v>0</v>
      </c>
      <c r="Q623" s="104"/>
      <c r="R623" s="105" t="n">
        <f aca="false">SUM(R608:R622)</f>
        <v>0</v>
      </c>
      <c r="S623" s="104"/>
      <c r="T623" s="105" t="n">
        <f aca="false">SUM(T608:T622)</f>
        <v>0</v>
      </c>
      <c r="U623" s="104"/>
      <c r="V623" s="105" t="n">
        <f aca="false">SUM(V608:V622)</f>
        <v>0</v>
      </c>
      <c r="W623" s="104"/>
      <c r="X623" s="105" t="n">
        <f aca="false">SUM(X608:X622)</f>
        <v>0</v>
      </c>
      <c r="Y623" s="104"/>
      <c r="Z623" s="105" t="n">
        <f aca="false">SUM(Z608:Z622)</f>
        <v>0</v>
      </c>
      <c r="AA623" s="96"/>
      <c r="AB623" s="106" t="n">
        <f aca="false">SUM(D608:D622)+SUM(F608:F622)+SUM(H608:H622)+SUM(J608:J622)+SUM(L608:L622)+SUM(N608:N622)+SUM(P608:P622)+SUM(R608:R622)+SUM(T608:T622)+SUM(V608:V622)+SUM(X608:X622)+SUM(Z608:Z622)</f>
        <v>0</v>
      </c>
      <c r="AC623" s="1"/>
      <c r="AD623" s="1"/>
      <c r="AE623" s="1"/>
      <c r="AF623" s="1"/>
    </row>
    <row r="624" customFormat="false" ht="18.75" hidden="false" customHeight="true" outlineLevel="0" collapsed="false">
      <c r="A624" s="1"/>
      <c r="B624" s="107" t="s">
        <v>79</v>
      </c>
      <c r="C624" s="107"/>
      <c r="D624" s="108" t="n">
        <f aca="false">SUMPRODUCT(D608:D622,E608:E622)+SUMPRODUCT(F608:F622,G608:G622)</f>
        <v>0</v>
      </c>
      <c r="E624" s="109"/>
      <c r="F624" s="108"/>
      <c r="G624" s="109"/>
      <c r="H624" s="108" t="n">
        <f aca="false">SUMPRODUCT(H608:H622,I608:I622)+SUMPRODUCT(J608:J622,K608:K622)</f>
        <v>0</v>
      </c>
      <c r="I624" s="109"/>
      <c r="J624" s="108"/>
      <c r="K624" s="109"/>
      <c r="L624" s="108" t="n">
        <f aca="false">SUMPRODUCT(L608:L622,M608:M622)+SUMPRODUCT(N608:N622,O608:O622)</f>
        <v>0</v>
      </c>
      <c r="M624" s="109"/>
      <c r="N624" s="108"/>
      <c r="O624" s="109"/>
      <c r="P624" s="108" t="n">
        <f aca="false">SUMPRODUCT(P608:P622,Q608:Q622)+SUMPRODUCT(R608:R622,S608:S622)</f>
        <v>0</v>
      </c>
      <c r="Q624" s="109"/>
      <c r="R624" s="108"/>
      <c r="S624" s="109"/>
      <c r="T624" s="108" t="n">
        <f aca="false">SUMPRODUCT(T608:T622,U608:U622)+SUMPRODUCT(V608:V622,W608:W622)</f>
        <v>0</v>
      </c>
      <c r="U624" s="109"/>
      <c r="V624" s="108"/>
      <c r="W624" s="109"/>
      <c r="X624" s="108" t="n">
        <f aca="false">SUMPRODUCT(X608:X622,Y608:Y622)+SUMPRODUCT(Z608:Z622,AA608:AA622)</f>
        <v>0</v>
      </c>
      <c r="Y624" s="109"/>
      <c r="Z624" s="108"/>
      <c r="AA624" s="110"/>
      <c r="AB624" s="108" t="n">
        <f aca="false">SUM(D624:Z624)</f>
        <v>0</v>
      </c>
      <c r="AC624" s="1"/>
      <c r="AD624" s="1"/>
      <c r="AE624" s="1"/>
      <c r="AF624" s="1"/>
    </row>
    <row r="625" customFormat="false" ht="18.75" hidden="false" customHeight="true" outlineLevel="0" collapsed="false">
      <c r="A625" s="1"/>
      <c r="B625" s="117"/>
      <c r="C625" s="117"/>
      <c r="D625" s="118"/>
      <c r="E625" s="119"/>
      <c r="F625" s="118"/>
      <c r="G625" s="119"/>
      <c r="H625" s="118"/>
      <c r="I625" s="119"/>
      <c r="J625" s="118"/>
      <c r="K625" s="119"/>
      <c r="L625" s="118"/>
      <c r="M625" s="119"/>
      <c r="N625" s="118"/>
      <c r="O625" s="119"/>
      <c r="P625" s="118"/>
      <c r="Q625" s="119"/>
      <c r="R625" s="118"/>
      <c r="S625" s="119"/>
      <c r="T625" s="118"/>
      <c r="U625" s="119"/>
      <c r="V625" s="118"/>
      <c r="W625" s="119"/>
      <c r="X625" s="118"/>
      <c r="Y625" s="119"/>
      <c r="Z625" s="118"/>
      <c r="AA625" s="119"/>
      <c r="AB625" s="118"/>
      <c r="AC625" s="1"/>
      <c r="AD625" s="1"/>
      <c r="AE625" s="1"/>
      <c r="AF625" s="1"/>
    </row>
    <row r="626" customFormat="false" ht="18.75" hidden="false" customHeight="true" outlineLevel="0" collapsed="false">
      <c r="A626" s="1"/>
      <c r="B626" s="92" t="s">
        <v>29</v>
      </c>
      <c r="C626" s="92" t="s">
        <v>71</v>
      </c>
      <c r="D626" s="93" t="s">
        <v>72</v>
      </c>
      <c r="E626" s="94" t="s">
        <v>73</v>
      </c>
      <c r="F626" s="93" t="s">
        <v>74</v>
      </c>
      <c r="G626" s="94" t="s">
        <v>73</v>
      </c>
      <c r="H626" s="93" t="s">
        <v>75</v>
      </c>
      <c r="I626" s="94" t="s">
        <v>73</v>
      </c>
      <c r="J626" s="93" t="s">
        <v>74</v>
      </c>
      <c r="K626" s="94" t="s">
        <v>73</v>
      </c>
      <c r="L626" s="93" t="s">
        <v>75</v>
      </c>
      <c r="M626" s="94" t="s">
        <v>73</v>
      </c>
      <c r="N626" s="93" t="s">
        <v>74</v>
      </c>
      <c r="O626" s="94" t="s">
        <v>73</v>
      </c>
      <c r="P626" s="93" t="s">
        <v>75</v>
      </c>
      <c r="Q626" s="94" t="s">
        <v>73</v>
      </c>
      <c r="R626" s="93" t="s">
        <v>74</v>
      </c>
      <c r="S626" s="94" t="s">
        <v>73</v>
      </c>
      <c r="T626" s="93" t="s">
        <v>75</v>
      </c>
      <c r="U626" s="94" t="s">
        <v>73</v>
      </c>
      <c r="V626" s="93" t="s">
        <v>74</v>
      </c>
      <c r="W626" s="94" t="s">
        <v>73</v>
      </c>
      <c r="X626" s="93" t="s">
        <v>75</v>
      </c>
      <c r="Y626" s="94" t="s">
        <v>73</v>
      </c>
      <c r="Z626" s="93" t="s">
        <v>74</v>
      </c>
      <c r="AA626" s="94" t="s">
        <v>73</v>
      </c>
      <c r="AB626" s="93" t="s">
        <v>76</v>
      </c>
      <c r="AC626" s="1"/>
      <c r="AD626" s="1"/>
      <c r="AE626" s="1"/>
      <c r="AF626" s="1"/>
    </row>
    <row r="627" customFormat="false" ht="29.25" hidden="false" customHeight="true" outlineLevel="0" collapsed="false">
      <c r="A627" s="1"/>
      <c r="B627" s="92"/>
      <c r="C627" s="92"/>
      <c r="D627" s="93"/>
      <c r="E627" s="94"/>
      <c r="F627" s="93"/>
      <c r="G627" s="94"/>
      <c r="H627" s="93"/>
      <c r="I627" s="94"/>
      <c r="J627" s="93"/>
      <c r="K627" s="94"/>
      <c r="L627" s="93"/>
      <c r="M627" s="94"/>
      <c r="N627" s="93"/>
      <c r="O627" s="94"/>
      <c r="P627" s="93"/>
      <c r="Q627" s="94"/>
      <c r="R627" s="93"/>
      <c r="S627" s="94"/>
      <c r="T627" s="93"/>
      <c r="U627" s="94"/>
      <c r="V627" s="93"/>
      <c r="W627" s="94"/>
      <c r="X627" s="93"/>
      <c r="Y627" s="94"/>
      <c r="Z627" s="93"/>
      <c r="AA627" s="94"/>
      <c r="AB627" s="93"/>
      <c r="AC627" s="1"/>
      <c r="AD627" s="1"/>
      <c r="AE627" s="1"/>
      <c r="AF627" s="1"/>
    </row>
    <row r="628" customFormat="false" ht="18.75" hidden="false" customHeight="true" outlineLevel="0" collapsed="false">
      <c r="A628" s="1"/>
      <c r="B628" s="100" t="n">
        <v>46235</v>
      </c>
      <c r="C628" s="96" t="n">
        <v>1</v>
      </c>
      <c r="D628" s="97"/>
      <c r="E628" s="96"/>
      <c r="F628" s="97"/>
      <c r="G628" s="96"/>
      <c r="H628" s="97"/>
      <c r="I628" s="96"/>
      <c r="J628" s="97"/>
      <c r="K628" s="96"/>
      <c r="L628" s="97"/>
      <c r="M628" s="96"/>
      <c r="N628" s="97"/>
      <c r="O628" s="96"/>
      <c r="P628" s="97"/>
      <c r="Q628" s="96"/>
      <c r="R628" s="97"/>
      <c r="S628" s="96"/>
      <c r="T628" s="97"/>
      <c r="U628" s="96"/>
      <c r="V628" s="97"/>
      <c r="W628" s="96"/>
      <c r="X628" s="97"/>
      <c r="Y628" s="96"/>
      <c r="Z628" s="97"/>
      <c r="AA628" s="96"/>
      <c r="AB628" s="98"/>
      <c r="AC628" s="1"/>
      <c r="AD628" s="1"/>
      <c r="AE628" s="1"/>
      <c r="AF628" s="1"/>
    </row>
    <row r="629" customFormat="false" ht="18.75" hidden="false" customHeight="true" outlineLevel="0" collapsed="false">
      <c r="A629" s="1"/>
      <c r="B629" s="100"/>
      <c r="C629" s="100"/>
      <c r="D629" s="97"/>
      <c r="E629" s="96"/>
      <c r="F629" s="97"/>
      <c r="G629" s="96"/>
      <c r="H629" s="97"/>
      <c r="I629" s="96"/>
      <c r="J629" s="97"/>
      <c r="K629" s="96"/>
      <c r="L629" s="97"/>
      <c r="M629" s="96"/>
      <c r="N629" s="97"/>
      <c r="O629" s="96"/>
      <c r="P629" s="97"/>
      <c r="Q629" s="96"/>
      <c r="R629" s="97"/>
      <c r="S629" s="96"/>
      <c r="T629" s="97"/>
      <c r="U629" s="96"/>
      <c r="V629" s="97"/>
      <c r="W629" s="96"/>
      <c r="X629" s="97"/>
      <c r="Y629" s="96"/>
      <c r="Z629" s="97"/>
      <c r="AA629" s="96"/>
      <c r="AB629" s="98"/>
      <c r="AC629" s="1"/>
      <c r="AD629" s="1"/>
      <c r="AE629" s="1"/>
      <c r="AF629" s="1"/>
    </row>
    <row r="630" customFormat="false" ht="18.75" hidden="false" customHeight="true" outlineLevel="0" collapsed="false">
      <c r="A630" s="1"/>
      <c r="B630" s="100"/>
      <c r="C630" s="100"/>
      <c r="D630" s="97"/>
      <c r="E630" s="96"/>
      <c r="F630" s="97"/>
      <c r="G630" s="96"/>
      <c r="H630" s="97"/>
      <c r="I630" s="96"/>
      <c r="J630" s="97"/>
      <c r="K630" s="96"/>
      <c r="L630" s="97"/>
      <c r="M630" s="96"/>
      <c r="N630" s="97"/>
      <c r="O630" s="96"/>
      <c r="P630" s="97"/>
      <c r="Q630" s="96"/>
      <c r="R630" s="97"/>
      <c r="S630" s="96"/>
      <c r="T630" s="97"/>
      <c r="U630" s="96"/>
      <c r="V630" s="97"/>
      <c r="W630" s="96"/>
      <c r="X630" s="97"/>
      <c r="Y630" s="96"/>
      <c r="Z630" s="97"/>
      <c r="AA630" s="96"/>
      <c r="AB630" s="98"/>
      <c r="AC630" s="1"/>
      <c r="AD630" s="1"/>
      <c r="AE630" s="1"/>
      <c r="AF630" s="1"/>
    </row>
    <row r="631" customFormat="false" ht="18.75" hidden="false" customHeight="true" outlineLevel="0" collapsed="false">
      <c r="A631" s="1"/>
      <c r="B631" s="100" t="n">
        <v>46235</v>
      </c>
      <c r="C631" s="96" t="n">
        <v>2</v>
      </c>
      <c r="D631" s="97"/>
      <c r="E631" s="96"/>
      <c r="F631" s="97"/>
      <c r="G631" s="96"/>
      <c r="H631" s="97"/>
      <c r="I631" s="96"/>
      <c r="J631" s="97"/>
      <c r="K631" s="96"/>
      <c r="L631" s="97"/>
      <c r="M631" s="96"/>
      <c r="N631" s="97"/>
      <c r="O631" s="96"/>
      <c r="P631" s="97"/>
      <c r="Q631" s="96"/>
      <c r="R631" s="97"/>
      <c r="S631" s="96"/>
      <c r="T631" s="97"/>
      <c r="U631" s="96"/>
      <c r="V631" s="97"/>
      <c r="W631" s="96"/>
      <c r="X631" s="97"/>
      <c r="Y631" s="96"/>
      <c r="Z631" s="97"/>
      <c r="AA631" s="96"/>
      <c r="AB631" s="98"/>
      <c r="AC631" s="1"/>
      <c r="AD631" s="1"/>
      <c r="AE631" s="1"/>
      <c r="AF631" s="1"/>
    </row>
    <row r="632" customFormat="false" ht="18.75" hidden="false" customHeight="true" outlineLevel="0" collapsed="false">
      <c r="A632" s="1"/>
      <c r="B632" s="100"/>
      <c r="C632" s="100"/>
      <c r="D632" s="97"/>
      <c r="E632" s="96"/>
      <c r="F632" s="97"/>
      <c r="G632" s="96"/>
      <c r="H632" s="97"/>
      <c r="I632" s="96"/>
      <c r="J632" s="97"/>
      <c r="K632" s="96"/>
      <c r="L632" s="97"/>
      <c r="M632" s="96"/>
      <c r="N632" s="97"/>
      <c r="O632" s="96"/>
      <c r="P632" s="97"/>
      <c r="Q632" s="96"/>
      <c r="R632" s="97"/>
      <c r="S632" s="96"/>
      <c r="T632" s="97"/>
      <c r="U632" s="96"/>
      <c r="V632" s="97"/>
      <c r="W632" s="96"/>
      <c r="X632" s="97"/>
      <c r="Y632" s="96"/>
      <c r="Z632" s="97"/>
      <c r="AA632" s="96"/>
      <c r="AB632" s="98"/>
      <c r="AC632" s="1"/>
      <c r="AD632" s="1"/>
      <c r="AE632" s="1"/>
      <c r="AF632" s="1"/>
    </row>
    <row r="633" customFormat="false" ht="18.75" hidden="false" customHeight="true" outlineLevel="0" collapsed="false">
      <c r="A633" s="1"/>
      <c r="B633" s="100"/>
      <c r="C633" s="100"/>
      <c r="D633" s="97"/>
      <c r="E633" s="96"/>
      <c r="F633" s="97"/>
      <c r="G633" s="96"/>
      <c r="H633" s="97"/>
      <c r="I633" s="96"/>
      <c r="J633" s="97"/>
      <c r="K633" s="96"/>
      <c r="L633" s="97"/>
      <c r="M633" s="96"/>
      <c r="N633" s="97"/>
      <c r="O633" s="96"/>
      <c r="P633" s="97"/>
      <c r="Q633" s="96"/>
      <c r="R633" s="97"/>
      <c r="S633" s="96"/>
      <c r="T633" s="97"/>
      <c r="U633" s="96"/>
      <c r="V633" s="97"/>
      <c r="W633" s="96"/>
      <c r="X633" s="97"/>
      <c r="Y633" s="96"/>
      <c r="Z633" s="97"/>
      <c r="AA633" s="96"/>
      <c r="AB633" s="98"/>
      <c r="AC633" s="1"/>
      <c r="AD633" s="1"/>
      <c r="AE633" s="1"/>
      <c r="AF633" s="1"/>
    </row>
    <row r="634" customFormat="false" ht="18.75" hidden="false" customHeight="true" outlineLevel="0" collapsed="false">
      <c r="A634" s="1"/>
      <c r="B634" s="100" t="n">
        <v>46235</v>
      </c>
      <c r="C634" s="96" t="n">
        <v>3</v>
      </c>
      <c r="D634" s="97"/>
      <c r="E634" s="96"/>
      <c r="F634" s="97"/>
      <c r="G634" s="96"/>
      <c r="H634" s="97"/>
      <c r="I634" s="96"/>
      <c r="J634" s="97"/>
      <c r="K634" s="96"/>
      <c r="L634" s="97"/>
      <c r="M634" s="96"/>
      <c r="N634" s="97"/>
      <c r="O634" s="96"/>
      <c r="P634" s="97"/>
      <c r="Q634" s="96"/>
      <c r="R634" s="97"/>
      <c r="S634" s="96"/>
      <c r="T634" s="97"/>
      <c r="U634" s="96"/>
      <c r="V634" s="97"/>
      <c r="W634" s="96"/>
      <c r="X634" s="97"/>
      <c r="Y634" s="96"/>
      <c r="Z634" s="97"/>
      <c r="AA634" s="96"/>
      <c r="AB634" s="98"/>
      <c r="AC634" s="1"/>
      <c r="AD634" s="1"/>
      <c r="AE634" s="1"/>
      <c r="AF634" s="1"/>
    </row>
    <row r="635" customFormat="false" ht="18.75" hidden="false" customHeight="true" outlineLevel="0" collapsed="false">
      <c r="A635" s="1"/>
      <c r="B635" s="100"/>
      <c r="C635" s="100"/>
      <c r="D635" s="97"/>
      <c r="E635" s="96"/>
      <c r="F635" s="97"/>
      <c r="G635" s="96"/>
      <c r="H635" s="97"/>
      <c r="I635" s="96"/>
      <c r="J635" s="97"/>
      <c r="K635" s="96"/>
      <c r="L635" s="97"/>
      <c r="M635" s="96"/>
      <c r="N635" s="97"/>
      <c r="O635" s="96"/>
      <c r="P635" s="97"/>
      <c r="Q635" s="96"/>
      <c r="R635" s="97"/>
      <c r="S635" s="96"/>
      <c r="T635" s="97"/>
      <c r="U635" s="96"/>
      <c r="V635" s="97"/>
      <c r="W635" s="96"/>
      <c r="X635" s="97"/>
      <c r="Y635" s="96"/>
      <c r="Z635" s="97"/>
      <c r="AA635" s="96"/>
      <c r="AB635" s="98"/>
      <c r="AC635" s="1"/>
      <c r="AD635" s="1"/>
      <c r="AE635" s="1"/>
      <c r="AF635" s="1"/>
    </row>
    <row r="636" customFormat="false" ht="18.75" hidden="false" customHeight="true" outlineLevel="0" collapsed="false">
      <c r="A636" s="1"/>
      <c r="B636" s="100"/>
      <c r="C636" s="100"/>
      <c r="D636" s="97"/>
      <c r="E636" s="96"/>
      <c r="F636" s="97"/>
      <c r="G636" s="96"/>
      <c r="H636" s="97"/>
      <c r="I636" s="96"/>
      <c r="J636" s="97"/>
      <c r="K636" s="96"/>
      <c r="L636" s="97"/>
      <c r="M636" s="96"/>
      <c r="N636" s="97"/>
      <c r="O636" s="96"/>
      <c r="P636" s="97"/>
      <c r="Q636" s="96"/>
      <c r="R636" s="97"/>
      <c r="S636" s="96"/>
      <c r="T636" s="97"/>
      <c r="U636" s="96"/>
      <c r="V636" s="97"/>
      <c r="W636" s="96"/>
      <c r="X636" s="97"/>
      <c r="Y636" s="96"/>
      <c r="Z636" s="97"/>
      <c r="AA636" s="96"/>
      <c r="AB636" s="98"/>
      <c r="AC636" s="1"/>
      <c r="AD636" s="1"/>
      <c r="AE636" s="1"/>
      <c r="AF636" s="1"/>
    </row>
    <row r="637" customFormat="false" ht="18.75" hidden="false" customHeight="true" outlineLevel="0" collapsed="false">
      <c r="A637" s="1"/>
      <c r="B637" s="100" t="n">
        <v>46235</v>
      </c>
      <c r="C637" s="101" t="n">
        <v>4</v>
      </c>
      <c r="D637" s="97"/>
      <c r="E637" s="96"/>
      <c r="F637" s="97"/>
      <c r="G637" s="96"/>
      <c r="H637" s="97"/>
      <c r="I637" s="96"/>
      <c r="J637" s="97"/>
      <c r="K637" s="96"/>
      <c r="L637" s="97"/>
      <c r="M637" s="96"/>
      <c r="N637" s="97"/>
      <c r="O637" s="96"/>
      <c r="P637" s="97"/>
      <c r="Q637" s="96"/>
      <c r="R637" s="97"/>
      <c r="S637" s="96"/>
      <c r="T637" s="97"/>
      <c r="U637" s="96"/>
      <c r="V637" s="97"/>
      <c r="W637" s="96"/>
      <c r="X637" s="97"/>
      <c r="Y637" s="96"/>
      <c r="Z637" s="97"/>
      <c r="AA637" s="96"/>
      <c r="AB637" s="98"/>
      <c r="AC637" s="1"/>
      <c r="AD637" s="1"/>
      <c r="AE637" s="1"/>
      <c r="AF637" s="1"/>
    </row>
    <row r="638" customFormat="false" ht="18.75" hidden="false" customHeight="true" outlineLevel="0" collapsed="false">
      <c r="A638" s="1"/>
      <c r="B638" s="100"/>
      <c r="C638" s="100"/>
      <c r="D638" s="97"/>
      <c r="E638" s="96"/>
      <c r="F638" s="97"/>
      <c r="G638" s="96"/>
      <c r="H638" s="97"/>
      <c r="I638" s="96"/>
      <c r="J638" s="97"/>
      <c r="K638" s="96"/>
      <c r="L638" s="97"/>
      <c r="M638" s="96"/>
      <c r="N638" s="97"/>
      <c r="O638" s="96"/>
      <c r="P638" s="97"/>
      <c r="Q638" s="96"/>
      <c r="R638" s="97"/>
      <c r="S638" s="96"/>
      <c r="T638" s="97"/>
      <c r="U638" s="96"/>
      <c r="V638" s="97"/>
      <c r="W638" s="96"/>
      <c r="X638" s="97"/>
      <c r="Y638" s="96"/>
      <c r="Z638" s="97"/>
      <c r="AA638" s="96"/>
      <c r="AB638" s="98"/>
      <c r="AC638" s="1"/>
      <c r="AD638" s="1"/>
      <c r="AE638" s="1"/>
      <c r="AF638" s="1"/>
    </row>
    <row r="639" customFormat="false" ht="18.75" hidden="false" customHeight="true" outlineLevel="0" collapsed="false">
      <c r="A639" s="1"/>
      <c r="B639" s="100"/>
      <c r="C639" s="100"/>
      <c r="D639" s="97"/>
      <c r="E639" s="96"/>
      <c r="F639" s="97"/>
      <c r="G639" s="96"/>
      <c r="H639" s="97"/>
      <c r="I639" s="96"/>
      <c r="J639" s="97"/>
      <c r="K639" s="96"/>
      <c r="L639" s="97"/>
      <c r="M639" s="96"/>
      <c r="N639" s="97"/>
      <c r="O639" s="96"/>
      <c r="P639" s="97"/>
      <c r="Q639" s="96"/>
      <c r="R639" s="97"/>
      <c r="S639" s="96"/>
      <c r="T639" s="97"/>
      <c r="U639" s="96"/>
      <c r="V639" s="97"/>
      <c r="W639" s="96"/>
      <c r="X639" s="97"/>
      <c r="Y639" s="96"/>
      <c r="Z639" s="97"/>
      <c r="AA639" s="96"/>
      <c r="AB639" s="98"/>
      <c r="AC639" s="1"/>
      <c r="AD639" s="1"/>
      <c r="AE639" s="1"/>
      <c r="AF639" s="1"/>
    </row>
    <row r="640" customFormat="false" ht="18.75" hidden="false" customHeight="true" outlineLevel="0" collapsed="false">
      <c r="A640" s="1"/>
      <c r="B640" s="100" t="n">
        <v>46235</v>
      </c>
      <c r="C640" s="96" t="n">
        <v>5</v>
      </c>
      <c r="D640" s="97"/>
      <c r="E640" s="96"/>
      <c r="F640" s="97"/>
      <c r="G640" s="96"/>
      <c r="H640" s="97"/>
      <c r="I640" s="96"/>
      <c r="J640" s="97"/>
      <c r="K640" s="96"/>
      <c r="L640" s="97"/>
      <c r="M640" s="96"/>
      <c r="N640" s="97"/>
      <c r="O640" s="96"/>
      <c r="P640" s="97"/>
      <c r="Q640" s="96"/>
      <c r="R640" s="97"/>
      <c r="S640" s="96"/>
      <c r="T640" s="97"/>
      <c r="U640" s="96"/>
      <c r="V640" s="97"/>
      <c r="W640" s="96"/>
      <c r="X640" s="97"/>
      <c r="Y640" s="96"/>
      <c r="Z640" s="97"/>
      <c r="AA640" s="96"/>
      <c r="AB640" s="98"/>
      <c r="AC640" s="1"/>
      <c r="AD640" s="1"/>
      <c r="AE640" s="1"/>
      <c r="AF640" s="1"/>
    </row>
    <row r="641" customFormat="false" ht="18.75" hidden="false" customHeight="true" outlineLevel="0" collapsed="false">
      <c r="A641" s="1"/>
      <c r="B641" s="100"/>
      <c r="C641" s="100"/>
      <c r="D641" s="97"/>
      <c r="E641" s="96"/>
      <c r="F641" s="97"/>
      <c r="G641" s="96"/>
      <c r="H641" s="97"/>
      <c r="I641" s="96"/>
      <c r="J641" s="97"/>
      <c r="K641" s="96"/>
      <c r="L641" s="97"/>
      <c r="M641" s="96"/>
      <c r="N641" s="97"/>
      <c r="O641" s="96"/>
      <c r="P641" s="97"/>
      <c r="Q641" s="96"/>
      <c r="R641" s="97"/>
      <c r="S641" s="96"/>
      <c r="T641" s="97"/>
      <c r="U641" s="96"/>
      <c r="V641" s="97"/>
      <c r="W641" s="96"/>
      <c r="X641" s="97"/>
      <c r="Y641" s="96"/>
      <c r="Z641" s="97"/>
      <c r="AA641" s="96"/>
      <c r="AB641" s="98"/>
      <c r="AC641" s="1"/>
      <c r="AD641" s="1"/>
      <c r="AE641" s="1"/>
      <c r="AF641" s="1"/>
    </row>
    <row r="642" customFormat="false" ht="18.75" hidden="false" customHeight="true" outlineLevel="0" collapsed="false">
      <c r="A642" s="1"/>
      <c r="B642" s="100"/>
      <c r="C642" s="100"/>
      <c r="D642" s="97"/>
      <c r="E642" s="96"/>
      <c r="F642" s="97"/>
      <c r="G642" s="96"/>
      <c r="H642" s="97"/>
      <c r="I642" s="96"/>
      <c r="J642" s="97"/>
      <c r="K642" s="96"/>
      <c r="L642" s="97"/>
      <c r="M642" s="96"/>
      <c r="N642" s="97"/>
      <c r="O642" s="96"/>
      <c r="P642" s="97"/>
      <c r="Q642" s="96"/>
      <c r="R642" s="97"/>
      <c r="S642" s="96"/>
      <c r="T642" s="97"/>
      <c r="U642" s="96"/>
      <c r="V642" s="97"/>
      <c r="W642" s="96"/>
      <c r="X642" s="97"/>
      <c r="Y642" s="96"/>
      <c r="Z642" s="97"/>
      <c r="AA642" s="96"/>
      <c r="AB642" s="98"/>
      <c r="AC642" s="1"/>
      <c r="AD642" s="1"/>
      <c r="AE642" s="1"/>
      <c r="AF642" s="1"/>
    </row>
    <row r="643" customFormat="false" ht="18.75" hidden="false" customHeight="true" outlineLevel="0" collapsed="false">
      <c r="A643" s="1"/>
      <c r="B643" s="116" t="s">
        <v>78</v>
      </c>
      <c r="C643" s="103"/>
      <c r="D643" s="105" t="n">
        <f aca="false">SUM(D628:D642)</f>
        <v>0</v>
      </c>
      <c r="E643" s="104"/>
      <c r="F643" s="105" t="n">
        <f aca="false">SUM(F628:F642)</f>
        <v>0</v>
      </c>
      <c r="G643" s="104"/>
      <c r="H643" s="105" t="n">
        <f aca="false">SUM(H628:H642)</f>
        <v>0</v>
      </c>
      <c r="I643" s="104"/>
      <c r="J643" s="105" t="n">
        <f aca="false">SUM(J628:J642)</f>
        <v>0</v>
      </c>
      <c r="K643" s="104"/>
      <c r="L643" s="105" t="n">
        <f aca="false">SUM(L628:L642)</f>
        <v>0</v>
      </c>
      <c r="M643" s="104"/>
      <c r="N643" s="105" t="n">
        <f aca="false">SUM(N628:N642)</f>
        <v>0</v>
      </c>
      <c r="O643" s="104"/>
      <c r="P643" s="105" t="n">
        <f aca="false">SUM(P628:P642)</f>
        <v>0</v>
      </c>
      <c r="Q643" s="104"/>
      <c r="R643" s="105" t="n">
        <f aca="false">SUM(R628:R642)</f>
        <v>0</v>
      </c>
      <c r="S643" s="104"/>
      <c r="T643" s="105" t="n">
        <f aca="false">SUM(T628:T642)</f>
        <v>0</v>
      </c>
      <c r="U643" s="104"/>
      <c r="V643" s="105" t="n">
        <f aca="false">SUM(V628:V642)</f>
        <v>0</v>
      </c>
      <c r="W643" s="104"/>
      <c r="X643" s="105" t="n">
        <f aca="false">SUM(X628:X642)</f>
        <v>0</v>
      </c>
      <c r="Y643" s="104"/>
      <c r="Z643" s="105" t="n">
        <f aca="false">SUM(Z628:Z642)</f>
        <v>0</v>
      </c>
      <c r="AA643" s="96"/>
      <c r="AB643" s="106" t="n">
        <f aca="false">SUM(D628:D642)+SUM(F628:F642)+SUM(H628:H642)+SUM(J628:J642)+SUM(L628:L642)+SUM(N628:N642)+SUM(P628:P642)+SUM(R628:R642)+SUM(T628:T642)+SUM(V628:V642)+SUM(X628:X642)+SUM(Z628:Z642)</f>
        <v>0</v>
      </c>
      <c r="AC643" s="1"/>
      <c r="AD643" s="1"/>
      <c r="AE643" s="1"/>
      <c r="AF643" s="1"/>
    </row>
    <row r="644" customFormat="false" ht="18.75" hidden="false" customHeight="true" outlineLevel="0" collapsed="false">
      <c r="A644" s="1"/>
      <c r="B644" s="107" t="s">
        <v>79</v>
      </c>
      <c r="C644" s="107"/>
      <c r="D644" s="108" t="n">
        <f aca="false">SUMPRODUCT(D628:D642,E628:E642)+SUMPRODUCT(F628:F642,G628:G642)</f>
        <v>0</v>
      </c>
      <c r="E644" s="109"/>
      <c r="F644" s="108"/>
      <c r="G644" s="109"/>
      <c r="H644" s="108" t="n">
        <f aca="false">SUMPRODUCT(H628:H642,I628:I642)+SUMPRODUCT(J628:J642,K628:K642)</f>
        <v>0</v>
      </c>
      <c r="I644" s="109"/>
      <c r="J644" s="108"/>
      <c r="K644" s="109"/>
      <c r="L644" s="108" t="n">
        <f aca="false">SUMPRODUCT(L628:L642,M628:M642)+SUMPRODUCT(N628:N642,O628:O642)</f>
        <v>0</v>
      </c>
      <c r="M644" s="109"/>
      <c r="N644" s="108"/>
      <c r="O644" s="109"/>
      <c r="P644" s="108" t="n">
        <f aca="false">SUMPRODUCT(P628:P642,Q628:Q642)+SUMPRODUCT(R628:R642,S628:S642)</f>
        <v>0</v>
      </c>
      <c r="Q644" s="109"/>
      <c r="R644" s="108"/>
      <c r="S644" s="109"/>
      <c r="T644" s="108" t="n">
        <f aca="false">SUMPRODUCT(T628:T642,U628:U642)+SUMPRODUCT(V628:V642,W628:W642)</f>
        <v>0</v>
      </c>
      <c r="U644" s="109"/>
      <c r="V644" s="108"/>
      <c r="W644" s="109"/>
      <c r="X644" s="108" t="n">
        <f aca="false">SUMPRODUCT(X628:X642,Y628:Y642)+SUMPRODUCT(Z628:Z642,AA628:AA642)</f>
        <v>0</v>
      </c>
      <c r="Y644" s="109"/>
      <c r="Z644" s="108"/>
      <c r="AA644" s="110"/>
      <c r="AB644" s="108" t="n">
        <f aca="false">SUM(D644:Z644)</f>
        <v>0</v>
      </c>
      <c r="AC644" s="1"/>
      <c r="AD644" s="1"/>
      <c r="AE644" s="1"/>
      <c r="AF644" s="1"/>
    </row>
    <row r="645" customFormat="false" ht="18.75" hidden="false" customHeight="true" outlineLevel="0" collapsed="false">
      <c r="A645" s="1"/>
      <c r="B645" s="117"/>
      <c r="C645" s="117"/>
      <c r="D645" s="118"/>
      <c r="E645" s="119"/>
      <c r="F645" s="118"/>
      <c r="G645" s="119"/>
      <c r="H645" s="118"/>
      <c r="I645" s="119"/>
      <c r="J645" s="118"/>
      <c r="K645" s="119"/>
      <c r="L645" s="118"/>
      <c r="M645" s="119"/>
      <c r="N645" s="118"/>
      <c r="O645" s="119"/>
      <c r="P645" s="118"/>
      <c r="Q645" s="119"/>
      <c r="R645" s="118"/>
      <c r="S645" s="119"/>
      <c r="T645" s="118"/>
      <c r="U645" s="119"/>
      <c r="V645" s="118"/>
      <c r="W645" s="119"/>
      <c r="X645" s="118"/>
      <c r="Y645" s="119"/>
      <c r="Z645" s="118"/>
      <c r="AA645" s="119"/>
      <c r="AB645" s="118"/>
      <c r="AC645" s="1"/>
      <c r="AD645" s="1"/>
      <c r="AE645" s="1"/>
      <c r="AF645" s="1"/>
    </row>
    <row r="646" customFormat="false" ht="18.75" hidden="false" customHeight="true" outlineLevel="0" collapsed="false">
      <c r="A646" s="1"/>
      <c r="B646" s="92" t="s">
        <v>29</v>
      </c>
      <c r="C646" s="92" t="s">
        <v>71</v>
      </c>
      <c r="D646" s="93" t="s">
        <v>72</v>
      </c>
      <c r="E646" s="94" t="s">
        <v>73</v>
      </c>
      <c r="F646" s="93" t="s">
        <v>74</v>
      </c>
      <c r="G646" s="94" t="s">
        <v>73</v>
      </c>
      <c r="H646" s="93" t="s">
        <v>75</v>
      </c>
      <c r="I646" s="94" t="s">
        <v>73</v>
      </c>
      <c r="J646" s="93" t="s">
        <v>74</v>
      </c>
      <c r="K646" s="94" t="s">
        <v>73</v>
      </c>
      <c r="L646" s="93" t="s">
        <v>75</v>
      </c>
      <c r="M646" s="94" t="s">
        <v>73</v>
      </c>
      <c r="N646" s="93" t="s">
        <v>74</v>
      </c>
      <c r="O646" s="94" t="s">
        <v>73</v>
      </c>
      <c r="P646" s="93" t="s">
        <v>75</v>
      </c>
      <c r="Q646" s="94" t="s">
        <v>73</v>
      </c>
      <c r="R646" s="93" t="s">
        <v>74</v>
      </c>
      <c r="S646" s="94" t="s">
        <v>73</v>
      </c>
      <c r="T646" s="93" t="s">
        <v>75</v>
      </c>
      <c r="U646" s="94" t="s">
        <v>73</v>
      </c>
      <c r="V646" s="93" t="s">
        <v>74</v>
      </c>
      <c r="W646" s="94" t="s">
        <v>73</v>
      </c>
      <c r="X646" s="93" t="s">
        <v>75</v>
      </c>
      <c r="Y646" s="94" t="s">
        <v>73</v>
      </c>
      <c r="Z646" s="93" t="s">
        <v>74</v>
      </c>
      <c r="AA646" s="94" t="s">
        <v>73</v>
      </c>
      <c r="AB646" s="93" t="s">
        <v>76</v>
      </c>
      <c r="AC646" s="1"/>
      <c r="AD646" s="1"/>
      <c r="AE646" s="1"/>
      <c r="AF646" s="1"/>
    </row>
    <row r="647" customFormat="false" ht="27.75" hidden="false" customHeight="true" outlineLevel="0" collapsed="false">
      <c r="A647" s="1"/>
      <c r="B647" s="92"/>
      <c r="C647" s="92"/>
      <c r="D647" s="93"/>
      <c r="E647" s="94"/>
      <c r="F647" s="93"/>
      <c r="G647" s="94"/>
      <c r="H647" s="93"/>
      <c r="I647" s="94"/>
      <c r="J647" s="93"/>
      <c r="K647" s="94"/>
      <c r="L647" s="93"/>
      <c r="M647" s="94"/>
      <c r="N647" s="93"/>
      <c r="O647" s="94"/>
      <c r="P647" s="93"/>
      <c r="Q647" s="94"/>
      <c r="R647" s="93"/>
      <c r="S647" s="94"/>
      <c r="T647" s="93"/>
      <c r="U647" s="94"/>
      <c r="V647" s="93"/>
      <c r="W647" s="94"/>
      <c r="X647" s="93"/>
      <c r="Y647" s="94"/>
      <c r="Z647" s="93"/>
      <c r="AA647" s="94"/>
      <c r="AB647" s="93"/>
      <c r="AC647" s="1"/>
      <c r="AD647" s="1"/>
      <c r="AE647" s="1"/>
      <c r="AF647" s="1"/>
    </row>
    <row r="648" customFormat="false" ht="18.75" hidden="false" customHeight="true" outlineLevel="0" collapsed="false">
      <c r="A648" s="1"/>
      <c r="B648" s="100" t="n">
        <v>46266</v>
      </c>
      <c r="C648" s="96" t="n">
        <v>1</v>
      </c>
      <c r="D648" s="97"/>
      <c r="E648" s="96"/>
      <c r="F648" s="97"/>
      <c r="G648" s="96"/>
      <c r="H648" s="97"/>
      <c r="I648" s="96"/>
      <c r="J648" s="97"/>
      <c r="K648" s="96"/>
      <c r="L648" s="97"/>
      <c r="M648" s="96"/>
      <c r="N648" s="97"/>
      <c r="O648" s="96"/>
      <c r="P648" s="97"/>
      <c r="Q648" s="96"/>
      <c r="R648" s="97"/>
      <c r="S648" s="96"/>
      <c r="T648" s="97"/>
      <c r="U648" s="96"/>
      <c r="V648" s="97"/>
      <c r="W648" s="96"/>
      <c r="X648" s="97"/>
      <c r="Y648" s="96"/>
      <c r="Z648" s="97"/>
      <c r="AA648" s="96"/>
      <c r="AB648" s="98"/>
      <c r="AC648" s="1"/>
      <c r="AD648" s="1"/>
      <c r="AE648" s="1"/>
      <c r="AF648" s="1"/>
    </row>
    <row r="649" customFormat="false" ht="18.75" hidden="false" customHeight="true" outlineLevel="0" collapsed="false">
      <c r="A649" s="1"/>
      <c r="B649" s="100"/>
      <c r="C649" s="100"/>
      <c r="D649" s="97"/>
      <c r="E649" s="96"/>
      <c r="F649" s="97"/>
      <c r="G649" s="96"/>
      <c r="H649" s="97"/>
      <c r="I649" s="96"/>
      <c r="J649" s="97"/>
      <c r="K649" s="96"/>
      <c r="L649" s="97"/>
      <c r="M649" s="96"/>
      <c r="N649" s="97"/>
      <c r="O649" s="96"/>
      <c r="P649" s="97"/>
      <c r="Q649" s="96"/>
      <c r="R649" s="97"/>
      <c r="S649" s="96"/>
      <c r="T649" s="97"/>
      <c r="U649" s="96"/>
      <c r="V649" s="97"/>
      <c r="W649" s="96"/>
      <c r="X649" s="97"/>
      <c r="Y649" s="96"/>
      <c r="Z649" s="97"/>
      <c r="AA649" s="96"/>
      <c r="AB649" s="98"/>
      <c r="AC649" s="1"/>
      <c r="AD649" s="1"/>
      <c r="AE649" s="1"/>
      <c r="AF649" s="1"/>
    </row>
    <row r="650" customFormat="false" ht="18.75" hidden="false" customHeight="true" outlineLevel="0" collapsed="false">
      <c r="A650" s="1"/>
      <c r="B650" s="100"/>
      <c r="C650" s="100"/>
      <c r="D650" s="97"/>
      <c r="E650" s="96"/>
      <c r="F650" s="97"/>
      <c r="G650" s="96"/>
      <c r="H650" s="97"/>
      <c r="I650" s="96"/>
      <c r="J650" s="97"/>
      <c r="K650" s="96"/>
      <c r="L650" s="97"/>
      <c r="M650" s="96"/>
      <c r="N650" s="97"/>
      <c r="O650" s="96"/>
      <c r="P650" s="97"/>
      <c r="Q650" s="96"/>
      <c r="R650" s="97"/>
      <c r="S650" s="96"/>
      <c r="T650" s="97"/>
      <c r="U650" s="96"/>
      <c r="V650" s="97"/>
      <c r="W650" s="96"/>
      <c r="X650" s="97"/>
      <c r="Y650" s="96"/>
      <c r="Z650" s="97"/>
      <c r="AA650" s="96"/>
      <c r="AB650" s="98"/>
      <c r="AC650" s="1"/>
      <c r="AD650" s="1"/>
      <c r="AE650" s="1"/>
      <c r="AF650" s="1"/>
    </row>
    <row r="651" customFormat="false" ht="18.75" hidden="false" customHeight="true" outlineLevel="0" collapsed="false">
      <c r="A651" s="1"/>
      <c r="B651" s="100" t="n">
        <v>46266</v>
      </c>
      <c r="C651" s="96" t="n">
        <v>2</v>
      </c>
      <c r="D651" s="97"/>
      <c r="E651" s="96"/>
      <c r="F651" s="97"/>
      <c r="G651" s="96"/>
      <c r="H651" s="97"/>
      <c r="I651" s="96"/>
      <c r="J651" s="97"/>
      <c r="K651" s="96"/>
      <c r="L651" s="97"/>
      <c r="M651" s="96"/>
      <c r="N651" s="97"/>
      <c r="O651" s="96"/>
      <c r="P651" s="97"/>
      <c r="Q651" s="96"/>
      <c r="R651" s="97"/>
      <c r="S651" s="96"/>
      <c r="T651" s="97"/>
      <c r="U651" s="96"/>
      <c r="V651" s="97"/>
      <c r="W651" s="96"/>
      <c r="X651" s="97"/>
      <c r="Y651" s="96"/>
      <c r="Z651" s="97"/>
      <c r="AA651" s="96"/>
      <c r="AB651" s="98"/>
      <c r="AC651" s="1"/>
      <c r="AD651" s="1"/>
      <c r="AE651" s="1"/>
      <c r="AF651" s="1"/>
    </row>
    <row r="652" customFormat="false" ht="18.75" hidden="false" customHeight="true" outlineLevel="0" collapsed="false">
      <c r="A652" s="1"/>
      <c r="B652" s="100"/>
      <c r="C652" s="100"/>
      <c r="D652" s="97"/>
      <c r="E652" s="96"/>
      <c r="F652" s="97"/>
      <c r="G652" s="96"/>
      <c r="H652" s="97"/>
      <c r="I652" s="96"/>
      <c r="J652" s="97"/>
      <c r="K652" s="96"/>
      <c r="L652" s="97"/>
      <c r="M652" s="96"/>
      <c r="N652" s="97"/>
      <c r="O652" s="96"/>
      <c r="P652" s="97"/>
      <c r="Q652" s="96"/>
      <c r="R652" s="97"/>
      <c r="S652" s="96"/>
      <c r="T652" s="97"/>
      <c r="U652" s="96"/>
      <c r="V652" s="97"/>
      <c r="W652" s="96"/>
      <c r="X652" s="97"/>
      <c r="Y652" s="96"/>
      <c r="Z652" s="97"/>
      <c r="AA652" s="96"/>
      <c r="AB652" s="98"/>
      <c r="AC652" s="1"/>
      <c r="AD652" s="1"/>
      <c r="AE652" s="1"/>
      <c r="AF652" s="1"/>
    </row>
    <row r="653" customFormat="false" ht="18.75" hidden="false" customHeight="true" outlineLevel="0" collapsed="false">
      <c r="A653" s="1"/>
      <c r="B653" s="100"/>
      <c r="C653" s="100"/>
      <c r="D653" s="97"/>
      <c r="E653" s="96"/>
      <c r="F653" s="97"/>
      <c r="G653" s="96"/>
      <c r="H653" s="97"/>
      <c r="I653" s="96"/>
      <c r="J653" s="97"/>
      <c r="K653" s="96"/>
      <c r="L653" s="97"/>
      <c r="M653" s="96"/>
      <c r="N653" s="97"/>
      <c r="O653" s="96"/>
      <c r="P653" s="97"/>
      <c r="Q653" s="96"/>
      <c r="R653" s="97"/>
      <c r="S653" s="96"/>
      <c r="T653" s="97"/>
      <c r="U653" s="96"/>
      <c r="V653" s="97"/>
      <c r="W653" s="96"/>
      <c r="X653" s="97"/>
      <c r="Y653" s="96"/>
      <c r="Z653" s="97"/>
      <c r="AA653" s="96"/>
      <c r="AB653" s="98"/>
      <c r="AC653" s="1"/>
      <c r="AD653" s="1"/>
      <c r="AE653" s="1"/>
      <c r="AF653" s="1"/>
    </row>
    <row r="654" customFormat="false" ht="18.75" hidden="false" customHeight="true" outlineLevel="0" collapsed="false">
      <c r="A654" s="1"/>
      <c r="B654" s="100" t="n">
        <v>46266</v>
      </c>
      <c r="C654" s="96" t="n">
        <v>3</v>
      </c>
      <c r="D654" s="97"/>
      <c r="E654" s="96"/>
      <c r="F654" s="97"/>
      <c r="G654" s="96"/>
      <c r="H654" s="97"/>
      <c r="I654" s="96"/>
      <c r="J654" s="97"/>
      <c r="K654" s="96"/>
      <c r="L654" s="97"/>
      <c r="M654" s="96"/>
      <c r="N654" s="97"/>
      <c r="O654" s="96"/>
      <c r="P654" s="97"/>
      <c r="Q654" s="96"/>
      <c r="R654" s="97"/>
      <c r="S654" s="96"/>
      <c r="T654" s="97"/>
      <c r="U654" s="96"/>
      <c r="V654" s="97"/>
      <c r="W654" s="96"/>
      <c r="X654" s="97"/>
      <c r="Y654" s="96"/>
      <c r="Z654" s="97"/>
      <c r="AA654" s="96"/>
      <c r="AB654" s="98"/>
      <c r="AC654" s="1"/>
      <c r="AD654" s="1"/>
      <c r="AE654" s="1"/>
      <c r="AF654" s="1"/>
    </row>
    <row r="655" customFormat="false" ht="18.75" hidden="false" customHeight="true" outlineLevel="0" collapsed="false">
      <c r="A655" s="1"/>
      <c r="B655" s="100"/>
      <c r="C655" s="100"/>
      <c r="D655" s="97"/>
      <c r="E655" s="96"/>
      <c r="F655" s="97"/>
      <c r="G655" s="96"/>
      <c r="H655" s="97"/>
      <c r="I655" s="96"/>
      <c r="J655" s="97"/>
      <c r="K655" s="96"/>
      <c r="L655" s="97"/>
      <c r="M655" s="96"/>
      <c r="N655" s="97"/>
      <c r="O655" s="96"/>
      <c r="P655" s="97"/>
      <c r="Q655" s="96"/>
      <c r="R655" s="97"/>
      <c r="S655" s="96"/>
      <c r="T655" s="97"/>
      <c r="U655" s="96"/>
      <c r="V655" s="97"/>
      <c r="W655" s="96"/>
      <c r="X655" s="97"/>
      <c r="Y655" s="96"/>
      <c r="Z655" s="97"/>
      <c r="AA655" s="96"/>
      <c r="AB655" s="98"/>
      <c r="AC655" s="1"/>
      <c r="AD655" s="1"/>
      <c r="AE655" s="1"/>
      <c r="AF655" s="1"/>
    </row>
    <row r="656" customFormat="false" ht="18.75" hidden="false" customHeight="true" outlineLevel="0" collapsed="false">
      <c r="A656" s="1"/>
      <c r="B656" s="100"/>
      <c r="C656" s="100"/>
      <c r="D656" s="97"/>
      <c r="E656" s="96"/>
      <c r="F656" s="97"/>
      <c r="G656" s="96"/>
      <c r="H656" s="97"/>
      <c r="I656" s="96"/>
      <c r="J656" s="97"/>
      <c r="K656" s="96"/>
      <c r="L656" s="97"/>
      <c r="M656" s="96"/>
      <c r="N656" s="97"/>
      <c r="O656" s="96"/>
      <c r="P656" s="97"/>
      <c r="Q656" s="96"/>
      <c r="R656" s="97"/>
      <c r="S656" s="96"/>
      <c r="T656" s="97"/>
      <c r="U656" s="96"/>
      <c r="V656" s="97"/>
      <c r="W656" s="96"/>
      <c r="X656" s="97"/>
      <c r="Y656" s="96"/>
      <c r="Z656" s="97"/>
      <c r="AA656" s="96"/>
      <c r="AB656" s="98"/>
      <c r="AC656" s="1"/>
      <c r="AD656" s="1"/>
      <c r="AE656" s="1"/>
      <c r="AF656" s="1"/>
    </row>
    <row r="657" customFormat="false" ht="18.75" hidden="false" customHeight="true" outlineLevel="0" collapsed="false">
      <c r="A657" s="1"/>
      <c r="B657" s="100" t="n">
        <v>46266</v>
      </c>
      <c r="C657" s="101" t="n">
        <v>4</v>
      </c>
      <c r="D657" s="97"/>
      <c r="E657" s="96"/>
      <c r="F657" s="97"/>
      <c r="G657" s="96"/>
      <c r="H657" s="97"/>
      <c r="I657" s="96"/>
      <c r="J657" s="97"/>
      <c r="K657" s="96"/>
      <c r="L657" s="97"/>
      <c r="M657" s="96"/>
      <c r="N657" s="97"/>
      <c r="O657" s="96"/>
      <c r="P657" s="97"/>
      <c r="Q657" s="96"/>
      <c r="R657" s="97"/>
      <c r="S657" s="96"/>
      <c r="T657" s="97"/>
      <c r="U657" s="96"/>
      <c r="V657" s="97"/>
      <c r="W657" s="96"/>
      <c r="X657" s="97"/>
      <c r="Y657" s="96"/>
      <c r="Z657" s="97"/>
      <c r="AA657" s="96"/>
      <c r="AB657" s="98"/>
      <c r="AC657" s="1"/>
      <c r="AD657" s="1"/>
      <c r="AE657" s="1"/>
      <c r="AF657" s="1"/>
    </row>
    <row r="658" customFormat="false" ht="18.75" hidden="false" customHeight="true" outlineLevel="0" collapsed="false">
      <c r="A658" s="1"/>
      <c r="B658" s="100"/>
      <c r="C658" s="100"/>
      <c r="D658" s="97"/>
      <c r="E658" s="96"/>
      <c r="F658" s="97"/>
      <c r="G658" s="96"/>
      <c r="H658" s="97"/>
      <c r="I658" s="96"/>
      <c r="J658" s="97"/>
      <c r="K658" s="96"/>
      <c r="L658" s="97"/>
      <c r="M658" s="96"/>
      <c r="N658" s="97"/>
      <c r="O658" s="96"/>
      <c r="P658" s="97"/>
      <c r="Q658" s="96"/>
      <c r="R658" s="97"/>
      <c r="S658" s="96"/>
      <c r="T658" s="97"/>
      <c r="U658" s="96"/>
      <c r="V658" s="97"/>
      <c r="W658" s="96"/>
      <c r="X658" s="97"/>
      <c r="Y658" s="96"/>
      <c r="Z658" s="97"/>
      <c r="AA658" s="96"/>
      <c r="AB658" s="98"/>
      <c r="AC658" s="1"/>
      <c r="AD658" s="1"/>
      <c r="AE658" s="1"/>
      <c r="AF658" s="1"/>
    </row>
    <row r="659" customFormat="false" ht="18.75" hidden="false" customHeight="true" outlineLevel="0" collapsed="false">
      <c r="A659" s="1"/>
      <c r="B659" s="100"/>
      <c r="C659" s="100"/>
      <c r="D659" s="97"/>
      <c r="E659" s="96"/>
      <c r="F659" s="97"/>
      <c r="G659" s="96"/>
      <c r="H659" s="97"/>
      <c r="I659" s="96"/>
      <c r="J659" s="97"/>
      <c r="K659" s="96"/>
      <c r="L659" s="97"/>
      <c r="M659" s="96"/>
      <c r="N659" s="97"/>
      <c r="O659" s="96"/>
      <c r="P659" s="97"/>
      <c r="Q659" s="96"/>
      <c r="R659" s="97"/>
      <c r="S659" s="96"/>
      <c r="T659" s="97"/>
      <c r="U659" s="96"/>
      <c r="V659" s="97"/>
      <c r="W659" s="96"/>
      <c r="X659" s="97"/>
      <c r="Y659" s="96"/>
      <c r="Z659" s="97"/>
      <c r="AA659" s="96"/>
      <c r="AB659" s="98"/>
      <c r="AC659" s="1"/>
      <c r="AD659" s="1"/>
      <c r="AE659" s="1"/>
      <c r="AF659" s="1"/>
    </row>
    <row r="660" customFormat="false" ht="18.75" hidden="false" customHeight="true" outlineLevel="0" collapsed="false">
      <c r="A660" s="1"/>
      <c r="B660" s="100" t="n">
        <v>46266</v>
      </c>
      <c r="C660" s="96" t="n">
        <v>5</v>
      </c>
      <c r="D660" s="97"/>
      <c r="E660" s="96"/>
      <c r="F660" s="97"/>
      <c r="G660" s="96"/>
      <c r="H660" s="97"/>
      <c r="I660" s="96"/>
      <c r="J660" s="97"/>
      <c r="K660" s="96"/>
      <c r="L660" s="97"/>
      <c r="M660" s="96"/>
      <c r="N660" s="97"/>
      <c r="O660" s="96"/>
      <c r="P660" s="97"/>
      <c r="Q660" s="96"/>
      <c r="R660" s="97"/>
      <c r="S660" s="96"/>
      <c r="T660" s="97"/>
      <c r="U660" s="96"/>
      <c r="V660" s="97"/>
      <c r="W660" s="96"/>
      <c r="X660" s="97"/>
      <c r="Y660" s="96"/>
      <c r="Z660" s="97"/>
      <c r="AA660" s="96"/>
      <c r="AB660" s="98"/>
      <c r="AC660" s="1"/>
      <c r="AD660" s="1"/>
      <c r="AE660" s="1"/>
      <c r="AF660" s="1"/>
    </row>
    <row r="661" customFormat="false" ht="18.75" hidden="false" customHeight="true" outlineLevel="0" collapsed="false">
      <c r="A661" s="1"/>
      <c r="B661" s="100"/>
      <c r="C661" s="100"/>
      <c r="D661" s="97"/>
      <c r="E661" s="96"/>
      <c r="F661" s="97"/>
      <c r="G661" s="96"/>
      <c r="H661" s="97"/>
      <c r="I661" s="96"/>
      <c r="J661" s="97"/>
      <c r="K661" s="96"/>
      <c r="L661" s="97"/>
      <c r="M661" s="96"/>
      <c r="N661" s="97"/>
      <c r="O661" s="96"/>
      <c r="P661" s="97"/>
      <c r="Q661" s="96"/>
      <c r="R661" s="97"/>
      <c r="S661" s="96"/>
      <c r="T661" s="97"/>
      <c r="U661" s="96"/>
      <c r="V661" s="97"/>
      <c r="W661" s="96"/>
      <c r="X661" s="97"/>
      <c r="Y661" s="96"/>
      <c r="Z661" s="97"/>
      <c r="AA661" s="96"/>
      <c r="AB661" s="98"/>
      <c r="AC661" s="1"/>
      <c r="AD661" s="1"/>
      <c r="AE661" s="1"/>
      <c r="AF661" s="1"/>
    </row>
    <row r="662" customFormat="false" ht="18.75" hidden="false" customHeight="true" outlineLevel="0" collapsed="false">
      <c r="A662" s="1"/>
      <c r="B662" s="100"/>
      <c r="C662" s="100"/>
      <c r="D662" s="97"/>
      <c r="E662" s="96"/>
      <c r="F662" s="97"/>
      <c r="G662" s="96"/>
      <c r="H662" s="97"/>
      <c r="I662" s="96"/>
      <c r="J662" s="97"/>
      <c r="K662" s="96"/>
      <c r="L662" s="97"/>
      <c r="M662" s="96"/>
      <c r="N662" s="97"/>
      <c r="O662" s="96"/>
      <c r="P662" s="97"/>
      <c r="Q662" s="96"/>
      <c r="R662" s="97"/>
      <c r="S662" s="96"/>
      <c r="T662" s="97"/>
      <c r="U662" s="96"/>
      <c r="V662" s="97"/>
      <c r="W662" s="96"/>
      <c r="X662" s="97"/>
      <c r="Y662" s="96"/>
      <c r="Z662" s="97"/>
      <c r="AA662" s="96"/>
      <c r="AB662" s="98"/>
      <c r="AC662" s="1"/>
      <c r="AD662" s="1"/>
      <c r="AE662" s="1"/>
      <c r="AF662" s="1"/>
    </row>
    <row r="663" customFormat="false" ht="18.75" hidden="false" customHeight="true" outlineLevel="0" collapsed="false">
      <c r="A663" s="1"/>
      <c r="B663" s="116" t="s">
        <v>78</v>
      </c>
      <c r="C663" s="103"/>
      <c r="D663" s="105" t="n">
        <f aca="false">SUM(D648:D662)</f>
        <v>0</v>
      </c>
      <c r="E663" s="104"/>
      <c r="F663" s="105" t="n">
        <f aca="false">SUM(F648:F662)</f>
        <v>0</v>
      </c>
      <c r="G663" s="104"/>
      <c r="H663" s="105" t="n">
        <f aca="false">SUM(H648:H662)</f>
        <v>0</v>
      </c>
      <c r="I663" s="104"/>
      <c r="J663" s="105" t="n">
        <f aca="false">SUM(J648:J662)</f>
        <v>0</v>
      </c>
      <c r="K663" s="104"/>
      <c r="L663" s="105" t="n">
        <f aca="false">SUM(L648:L662)</f>
        <v>0</v>
      </c>
      <c r="M663" s="104"/>
      <c r="N663" s="105" t="n">
        <f aca="false">SUM(N648:N662)</f>
        <v>0</v>
      </c>
      <c r="O663" s="104"/>
      <c r="P663" s="105" t="n">
        <f aca="false">SUM(P648:P662)</f>
        <v>0</v>
      </c>
      <c r="Q663" s="104"/>
      <c r="R663" s="105" t="n">
        <f aca="false">SUM(R648:R662)</f>
        <v>0</v>
      </c>
      <c r="S663" s="104"/>
      <c r="T663" s="105" t="n">
        <f aca="false">SUM(T648:T662)</f>
        <v>0</v>
      </c>
      <c r="U663" s="104"/>
      <c r="V663" s="105" t="n">
        <f aca="false">SUM(V648:V662)</f>
        <v>0</v>
      </c>
      <c r="W663" s="104"/>
      <c r="X663" s="105" t="n">
        <f aca="false">SUM(X648:X662)</f>
        <v>0</v>
      </c>
      <c r="Y663" s="104"/>
      <c r="Z663" s="105" t="n">
        <f aca="false">SUM(Z648:Z662)</f>
        <v>0</v>
      </c>
      <c r="AA663" s="96"/>
      <c r="AB663" s="106" t="n">
        <f aca="false">SUM(D648:D662)+SUM(F648:F662)+SUM(H648:H662)+SUM(J648:J662)+SUM(L648:L662)+SUM(N648:N662)+SUM(P648:P662)+SUM(R648:R662)+SUM(T648:T662)+SUM(V648:V662)+SUM(X648:X662)+SUM(Z648:Z662)</f>
        <v>0</v>
      </c>
      <c r="AC663" s="1"/>
      <c r="AD663" s="1"/>
      <c r="AE663" s="1"/>
      <c r="AF663" s="1"/>
    </row>
    <row r="664" customFormat="false" ht="18.75" hidden="false" customHeight="true" outlineLevel="0" collapsed="false">
      <c r="A664" s="1"/>
      <c r="B664" s="107" t="s">
        <v>79</v>
      </c>
      <c r="C664" s="107"/>
      <c r="D664" s="108" t="n">
        <f aca="false">SUMPRODUCT(D648:D662,E648:E662)+SUMPRODUCT(F648:F662,G648:G662)</f>
        <v>0</v>
      </c>
      <c r="E664" s="109"/>
      <c r="F664" s="108"/>
      <c r="G664" s="109"/>
      <c r="H664" s="108" t="n">
        <f aca="false">SUMPRODUCT(H648:H662,I648:I662)+SUMPRODUCT(J648:J662,K648:K662)</f>
        <v>0</v>
      </c>
      <c r="I664" s="109"/>
      <c r="J664" s="108"/>
      <c r="K664" s="109"/>
      <c r="L664" s="108" t="n">
        <f aca="false">SUMPRODUCT(L648:L662,M648:M662)+SUMPRODUCT(N648:N662,O648:O662)</f>
        <v>0</v>
      </c>
      <c r="M664" s="109"/>
      <c r="N664" s="108"/>
      <c r="O664" s="109"/>
      <c r="P664" s="108" t="n">
        <f aca="false">SUMPRODUCT(P648:P662,Q648:Q662)+SUMPRODUCT(R648:R662,S648:S662)</f>
        <v>0</v>
      </c>
      <c r="Q664" s="109"/>
      <c r="R664" s="108"/>
      <c r="S664" s="109"/>
      <c r="T664" s="108" t="n">
        <f aca="false">SUMPRODUCT(T648:T662,U648:U662)+SUMPRODUCT(V648:V662,W648:W662)</f>
        <v>0</v>
      </c>
      <c r="U664" s="109"/>
      <c r="V664" s="108"/>
      <c r="W664" s="109"/>
      <c r="X664" s="108" t="n">
        <f aca="false">SUMPRODUCT(X648:X662,Y648:Y662)+SUMPRODUCT(Z648:Z662,AA648:AA662)</f>
        <v>0</v>
      </c>
      <c r="Y664" s="109"/>
      <c r="Z664" s="108"/>
      <c r="AA664" s="110"/>
      <c r="AB664" s="108" t="n">
        <f aca="false">SUM(D664:Z664)</f>
        <v>0</v>
      </c>
      <c r="AC664" s="1"/>
      <c r="AD664" s="1"/>
      <c r="AE664" s="1"/>
      <c r="AF664" s="1"/>
    </row>
    <row r="665" customFormat="false" ht="18.75" hidden="false" customHeight="true" outlineLevel="0" collapsed="false">
      <c r="A665" s="1"/>
      <c r="B665" s="117"/>
      <c r="C665" s="117"/>
      <c r="D665" s="118"/>
      <c r="E665" s="119"/>
      <c r="F665" s="118"/>
      <c r="G665" s="119"/>
      <c r="H665" s="118"/>
      <c r="I665" s="119"/>
      <c r="J665" s="118"/>
      <c r="K665" s="119"/>
      <c r="L665" s="118"/>
      <c r="M665" s="119"/>
      <c r="N665" s="118"/>
      <c r="O665" s="119"/>
      <c r="P665" s="118"/>
      <c r="Q665" s="119"/>
      <c r="R665" s="118"/>
      <c r="S665" s="119"/>
      <c r="T665" s="118"/>
      <c r="U665" s="119"/>
      <c r="V665" s="118"/>
      <c r="W665" s="119"/>
      <c r="X665" s="118"/>
      <c r="Y665" s="119"/>
      <c r="Z665" s="118"/>
      <c r="AA665" s="119"/>
      <c r="AB665" s="118"/>
      <c r="AC665" s="1"/>
      <c r="AD665" s="1"/>
      <c r="AE665" s="1"/>
      <c r="AF665" s="1"/>
    </row>
    <row r="666" customFormat="false" ht="18.75" hidden="false" customHeight="true" outlineLevel="0" collapsed="false">
      <c r="A666" s="1"/>
      <c r="B666" s="92" t="s">
        <v>29</v>
      </c>
      <c r="C666" s="92" t="s">
        <v>71</v>
      </c>
      <c r="D666" s="93" t="s">
        <v>72</v>
      </c>
      <c r="E666" s="94" t="s">
        <v>73</v>
      </c>
      <c r="F666" s="93" t="s">
        <v>74</v>
      </c>
      <c r="G666" s="94" t="s">
        <v>73</v>
      </c>
      <c r="H666" s="93" t="s">
        <v>75</v>
      </c>
      <c r="I666" s="94" t="s">
        <v>73</v>
      </c>
      <c r="J666" s="93" t="s">
        <v>74</v>
      </c>
      <c r="K666" s="94" t="s">
        <v>73</v>
      </c>
      <c r="L666" s="93" t="s">
        <v>75</v>
      </c>
      <c r="M666" s="94" t="s">
        <v>73</v>
      </c>
      <c r="N666" s="93" t="s">
        <v>74</v>
      </c>
      <c r="O666" s="94" t="s">
        <v>73</v>
      </c>
      <c r="P666" s="93" t="s">
        <v>75</v>
      </c>
      <c r="Q666" s="94" t="s">
        <v>73</v>
      </c>
      <c r="R666" s="93" t="s">
        <v>74</v>
      </c>
      <c r="S666" s="94" t="s">
        <v>73</v>
      </c>
      <c r="T666" s="93" t="s">
        <v>75</v>
      </c>
      <c r="U666" s="94" t="s">
        <v>73</v>
      </c>
      <c r="V666" s="93" t="s">
        <v>74</v>
      </c>
      <c r="W666" s="94" t="s">
        <v>73</v>
      </c>
      <c r="X666" s="93" t="s">
        <v>75</v>
      </c>
      <c r="Y666" s="94" t="s">
        <v>73</v>
      </c>
      <c r="Z666" s="93" t="s">
        <v>74</v>
      </c>
      <c r="AA666" s="94" t="s">
        <v>73</v>
      </c>
      <c r="AB666" s="93" t="s">
        <v>76</v>
      </c>
      <c r="AC666" s="1"/>
      <c r="AD666" s="1"/>
      <c r="AE666" s="1"/>
      <c r="AF666" s="1"/>
    </row>
    <row r="667" customFormat="false" ht="28.5" hidden="false" customHeight="true" outlineLevel="0" collapsed="false">
      <c r="A667" s="1"/>
      <c r="B667" s="92"/>
      <c r="C667" s="92"/>
      <c r="D667" s="93"/>
      <c r="E667" s="94"/>
      <c r="F667" s="93"/>
      <c r="G667" s="94"/>
      <c r="H667" s="93"/>
      <c r="I667" s="94"/>
      <c r="J667" s="93"/>
      <c r="K667" s="94"/>
      <c r="L667" s="93"/>
      <c r="M667" s="94"/>
      <c r="N667" s="93"/>
      <c r="O667" s="94"/>
      <c r="P667" s="93"/>
      <c r="Q667" s="94"/>
      <c r="R667" s="93"/>
      <c r="S667" s="94"/>
      <c r="T667" s="93"/>
      <c r="U667" s="94"/>
      <c r="V667" s="93"/>
      <c r="W667" s="94"/>
      <c r="X667" s="93"/>
      <c r="Y667" s="94"/>
      <c r="Z667" s="93"/>
      <c r="AA667" s="94"/>
      <c r="AB667" s="93"/>
      <c r="AC667" s="1"/>
      <c r="AD667" s="1"/>
      <c r="AE667" s="1"/>
      <c r="AF667" s="1"/>
    </row>
    <row r="668" customFormat="false" ht="18.75" hidden="false" customHeight="true" outlineLevel="0" collapsed="false">
      <c r="A668" s="1"/>
      <c r="B668" s="100" t="n">
        <v>46296</v>
      </c>
      <c r="C668" s="96" t="n">
        <v>1</v>
      </c>
      <c r="D668" s="97"/>
      <c r="E668" s="96"/>
      <c r="F668" s="97"/>
      <c r="G668" s="96"/>
      <c r="H668" s="97"/>
      <c r="I668" s="96"/>
      <c r="J668" s="97"/>
      <c r="K668" s="96"/>
      <c r="L668" s="97"/>
      <c r="M668" s="96"/>
      <c r="N668" s="97"/>
      <c r="O668" s="96"/>
      <c r="P668" s="97"/>
      <c r="Q668" s="96"/>
      <c r="R668" s="97"/>
      <c r="S668" s="96"/>
      <c r="T668" s="97"/>
      <c r="U668" s="96"/>
      <c r="V668" s="97"/>
      <c r="W668" s="96"/>
      <c r="X668" s="97"/>
      <c r="Y668" s="96"/>
      <c r="Z668" s="97"/>
      <c r="AA668" s="96"/>
      <c r="AB668" s="98"/>
      <c r="AC668" s="1"/>
      <c r="AD668" s="1"/>
      <c r="AE668" s="1"/>
      <c r="AF668" s="1"/>
    </row>
    <row r="669" customFormat="false" ht="18.75" hidden="false" customHeight="true" outlineLevel="0" collapsed="false">
      <c r="A669" s="1"/>
      <c r="B669" s="100"/>
      <c r="C669" s="100"/>
      <c r="D669" s="97"/>
      <c r="E669" s="96"/>
      <c r="F669" s="97"/>
      <c r="G669" s="96"/>
      <c r="H669" s="97"/>
      <c r="I669" s="96"/>
      <c r="J669" s="97"/>
      <c r="K669" s="96"/>
      <c r="L669" s="97"/>
      <c r="M669" s="96"/>
      <c r="N669" s="97"/>
      <c r="O669" s="96"/>
      <c r="P669" s="97"/>
      <c r="Q669" s="96"/>
      <c r="R669" s="97"/>
      <c r="S669" s="96"/>
      <c r="T669" s="97"/>
      <c r="U669" s="96"/>
      <c r="V669" s="97"/>
      <c r="W669" s="96"/>
      <c r="X669" s="97"/>
      <c r="Y669" s="96"/>
      <c r="Z669" s="97"/>
      <c r="AA669" s="96"/>
      <c r="AB669" s="98"/>
      <c r="AC669" s="1"/>
      <c r="AD669" s="1"/>
      <c r="AE669" s="1"/>
      <c r="AF669" s="1"/>
    </row>
    <row r="670" customFormat="false" ht="18.75" hidden="false" customHeight="true" outlineLevel="0" collapsed="false">
      <c r="A670" s="1"/>
      <c r="B670" s="100"/>
      <c r="C670" s="100"/>
      <c r="D670" s="97"/>
      <c r="E670" s="96"/>
      <c r="F670" s="97"/>
      <c r="G670" s="96"/>
      <c r="H670" s="97"/>
      <c r="I670" s="96"/>
      <c r="J670" s="97"/>
      <c r="K670" s="96"/>
      <c r="L670" s="97"/>
      <c r="M670" s="96"/>
      <c r="N670" s="97"/>
      <c r="O670" s="96"/>
      <c r="P670" s="97"/>
      <c r="Q670" s="96"/>
      <c r="R670" s="97"/>
      <c r="S670" s="96"/>
      <c r="T670" s="97"/>
      <c r="U670" s="96"/>
      <c r="V670" s="97"/>
      <c r="W670" s="96"/>
      <c r="X670" s="97"/>
      <c r="Y670" s="96"/>
      <c r="Z670" s="97"/>
      <c r="AA670" s="96"/>
      <c r="AB670" s="98"/>
      <c r="AC670" s="1"/>
      <c r="AD670" s="1"/>
      <c r="AE670" s="1"/>
      <c r="AF670" s="1"/>
    </row>
    <row r="671" customFormat="false" ht="18.75" hidden="false" customHeight="true" outlineLevel="0" collapsed="false">
      <c r="A671" s="1"/>
      <c r="B671" s="100" t="n">
        <v>46296</v>
      </c>
      <c r="C671" s="96" t="n">
        <v>2</v>
      </c>
      <c r="D671" s="97"/>
      <c r="E671" s="96"/>
      <c r="F671" s="97"/>
      <c r="G671" s="96"/>
      <c r="H671" s="97"/>
      <c r="I671" s="96"/>
      <c r="J671" s="97"/>
      <c r="K671" s="96"/>
      <c r="L671" s="97"/>
      <c r="M671" s="96"/>
      <c r="N671" s="97"/>
      <c r="O671" s="96"/>
      <c r="P671" s="97"/>
      <c r="Q671" s="96"/>
      <c r="R671" s="97"/>
      <c r="S671" s="96"/>
      <c r="T671" s="97"/>
      <c r="U671" s="96"/>
      <c r="V671" s="97"/>
      <c r="W671" s="96"/>
      <c r="X671" s="97"/>
      <c r="Y671" s="96"/>
      <c r="Z671" s="97"/>
      <c r="AA671" s="96"/>
      <c r="AB671" s="98"/>
      <c r="AC671" s="1"/>
      <c r="AD671" s="1"/>
      <c r="AE671" s="1"/>
      <c r="AF671" s="1"/>
    </row>
    <row r="672" customFormat="false" ht="18.75" hidden="false" customHeight="true" outlineLevel="0" collapsed="false">
      <c r="A672" s="1"/>
      <c r="B672" s="100"/>
      <c r="C672" s="100"/>
      <c r="D672" s="97"/>
      <c r="E672" s="96"/>
      <c r="F672" s="97"/>
      <c r="G672" s="96"/>
      <c r="H672" s="97"/>
      <c r="I672" s="96"/>
      <c r="J672" s="97"/>
      <c r="K672" s="96"/>
      <c r="L672" s="97"/>
      <c r="M672" s="96"/>
      <c r="N672" s="97"/>
      <c r="O672" s="96"/>
      <c r="P672" s="97"/>
      <c r="Q672" s="96"/>
      <c r="R672" s="97"/>
      <c r="S672" s="96"/>
      <c r="T672" s="97"/>
      <c r="U672" s="96"/>
      <c r="V672" s="97"/>
      <c r="W672" s="96"/>
      <c r="X672" s="97"/>
      <c r="Y672" s="96"/>
      <c r="Z672" s="97"/>
      <c r="AA672" s="96"/>
      <c r="AB672" s="98"/>
      <c r="AC672" s="1"/>
      <c r="AD672" s="1"/>
      <c r="AE672" s="1"/>
      <c r="AF672" s="1"/>
    </row>
    <row r="673" customFormat="false" ht="18.75" hidden="false" customHeight="true" outlineLevel="0" collapsed="false">
      <c r="A673" s="1"/>
      <c r="B673" s="100"/>
      <c r="C673" s="100"/>
      <c r="D673" s="97"/>
      <c r="E673" s="96"/>
      <c r="F673" s="97"/>
      <c r="G673" s="96"/>
      <c r="H673" s="97"/>
      <c r="I673" s="96"/>
      <c r="J673" s="97"/>
      <c r="K673" s="96"/>
      <c r="L673" s="97"/>
      <c r="M673" s="96"/>
      <c r="N673" s="97"/>
      <c r="O673" s="96"/>
      <c r="P673" s="97"/>
      <c r="Q673" s="96"/>
      <c r="R673" s="97"/>
      <c r="S673" s="96"/>
      <c r="T673" s="97"/>
      <c r="U673" s="96"/>
      <c r="V673" s="97"/>
      <c r="W673" s="96"/>
      <c r="X673" s="97"/>
      <c r="Y673" s="96"/>
      <c r="Z673" s="97"/>
      <c r="AA673" s="96"/>
      <c r="AB673" s="98"/>
      <c r="AC673" s="1"/>
      <c r="AD673" s="1"/>
      <c r="AE673" s="1"/>
      <c r="AF673" s="1"/>
    </row>
    <row r="674" customFormat="false" ht="18.75" hidden="false" customHeight="true" outlineLevel="0" collapsed="false">
      <c r="A674" s="1"/>
      <c r="B674" s="100" t="n">
        <v>46296</v>
      </c>
      <c r="C674" s="96" t="n">
        <v>3</v>
      </c>
      <c r="D674" s="97"/>
      <c r="E674" s="96"/>
      <c r="F674" s="97"/>
      <c r="G674" s="96"/>
      <c r="H674" s="97"/>
      <c r="I674" s="96"/>
      <c r="J674" s="97"/>
      <c r="K674" s="96"/>
      <c r="L674" s="97"/>
      <c r="M674" s="96"/>
      <c r="N674" s="97"/>
      <c r="O674" s="96"/>
      <c r="P674" s="97"/>
      <c r="Q674" s="96"/>
      <c r="R674" s="97"/>
      <c r="S674" s="96"/>
      <c r="T674" s="97"/>
      <c r="U674" s="96"/>
      <c r="V674" s="97"/>
      <c r="W674" s="96"/>
      <c r="X674" s="97"/>
      <c r="Y674" s="96"/>
      <c r="Z674" s="97"/>
      <c r="AA674" s="96"/>
      <c r="AB674" s="98"/>
      <c r="AC674" s="1"/>
      <c r="AD674" s="1"/>
      <c r="AE674" s="1"/>
      <c r="AF674" s="1"/>
    </row>
    <row r="675" customFormat="false" ht="18.75" hidden="false" customHeight="true" outlineLevel="0" collapsed="false">
      <c r="A675" s="1"/>
      <c r="B675" s="100"/>
      <c r="C675" s="100"/>
      <c r="D675" s="97"/>
      <c r="E675" s="96"/>
      <c r="F675" s="97"/>
      <c r="G675" s="96"/>
      <c r="H675" s="97"/>
      <c r="I675" s="96"/>
      <c r="J675" s="97"/>
      <c r="K675" s="96"/>
      <c r="L675" s="97"/>
      <c r="M675" s="96"/>
      <c r="N675" s="97"/>
      <c r="O675" s="96"/>
      <c r="P675" s="97"/>
      <c r="Q675" s="96"/>
      <c r="R675" s="97"/>
      <c r="S675" s="96"/>
      <c r="T675" s="97"/>
      <c r="U675" s="96"/>
      <c r="V675" s="97"/>
      <c r="W675" s="96"/>
      <c r="X675" s="97"/>
      <c r="Y675" s="96"/>
      <c r="Z675" s="97"/>
      <c r="AA675" s="96"/>
      <c r="AB675" s="98"/>
      <c r="AC675" s="1"/>
      <c r="AD675" s="1"/>
      <c r="AE675" s="1"/>
      <c r="AF675" s="1"/>
    </row>
    <row r="676" customFormat="false" ht="18.75" hidden="false" customHeight="true" outlineLevel="0" collapsed="false">
      <c r="A676" s="1"/>
      <c r="B676" s="100"/>
      <c r="C676" s="100"/>
      <c r="D676" s="97"/>
      <c r="E676" s="96"/>
      <c r="F676" s="97"/>
      <c r="G676" s="96"/>
      <c r="H676" s="97"/>
      <c r="I676" s="96"/>
      <c r="J676" s="97"/>
      <c r="K676" s="96"/>
      <c r="L676" s="97"/>
      <c r="M676" s="96"/>
      <c r="N676" s="97"/>
      <c r="O676" s="96"/>
      <c r="P676" s="97"/>
      <c r="Q676" s="96"/>
      <c r="R676" s="97"/>
      <c r="S676" s="96"/>
      <c r="T676" s="97"/>
      <c r="U676" s="96"/>
      <c r="V676" s="97"/>
      <c r="W676" s="96"/>
      <c r="X676" s="97"/>
      <c r="Y676" s="96"/>
      <c r="Z676" s="97"/>
      <c r="AA676" s="96"/>
      <c r="AB676" s="98"/>
      <c r="AC676" s="1"/>
      <c r="AD676" s="1"/>
      <c r="AE676" s="1"/>
      <c r="AF676" s="1"/>
    </row>
    <row r="677" customFormat="false" ht="18.75" hidden="false" customHeight="true" outlineLevel="0" collapsed="false">
      <c r="A677" s="1"/>
      <c r="B677" s="100" t="n">
        <v>46296</v>
      </c>
      <c r="C677" s="101" t="n">
        <v>4</v>
      </c>
      <c r="D677" s="97"/>
      <c r="E677" s="96"/>
      <c r="F677" s="97"/>
      <c r="G677" s="96"/>
      <c r="H677" s="97"/>
      <c r="I677" s="96"/>
      <c r="J677" s="97"/>
      <c r="K677" s="96"/>
      <c r="L677" s="97"/>
      <c r="M677" s="96"/>
      <c r="N677" s="97"/>
      <c r="O677" s="96"/>
      <c r="P677" s="97"/>
      <c r="Q677" s="96"/>
      <c r="R677" s="97"/>
      <c r="S677" s="96"/>
      <c r="T677" s="97"/>
      <c r="U677" s="96"/>
      <c r="V677" s="97"/>
      <c r="W677" s="96"/>
      <c r="X677" s="97"/>
      <c r="Y677" s="96"/>
      <c r="Z677" s="97"/>
      <c r="AA677" s="96"/>
      <c r="AB677" s="98"/>
      <c r="AC677" s="1"/>
      <c r="AD677" s="1"/>
      <c r="AE677" s="1"/>
      <c r="AF677" s="1"/>
    </row>
    <row r="678" customFormat="false" ht="18.75" hidden="false" customHeight="true" outlineLevel="0" collapsed="false">
      <c r="A678" s="1"/>
      <c r="B678" s="100"/>
      <c r="C678" s="100"/>
      <c r="D678" s="97"/>
      <c r="E678" s="96"/>
      <c r="F678" s="97"/>
      <c r="G678" s="96"/>
      <c r="H678" s="97"/>
      <c r="I678" s="96"/>
      <c r="J678" s="97"/>
      <c r="K678" s="96"/>
      <c r="L678" s="97"/>
      <c r="M678" s="96"/>
      <c r="N678" s="97"/>
      <c r="O678" s="96"/>
      <c r="P678" s="97"/>
      <c r="Q678" s="96"/>
      <c r="R678" s="97"/>
      <c r="S678" s="96"/>
      <c r="T678" s="97"/>
      <c r="U678" s="96"/>
      <c r="V678" s="97"/>
      <c r="W678" s="96"/>
      <c r="X678" s="97"/>
      <c r="Y678" s="96"/>
      <c r="Z678" s="97"/>
      <c r="AA678" s="96"/>
      <c r="AB678" s="98"/>
      <c r="AC678" s="1"/>
      <c r="AD678" s="1"/>
      <c r="AE678" s="1"/>
      <c r="AF678" s="1"/>
    </row>
    <row r="679" customFormat="false" ht="18.75" hidden="false" customHeight="true" outlineLevel="0" collapsed="false">
      <c r="A679" s="1"/>
      <c r="B679" s="100"/>
      <c r="C679" s="100"/>
      <c r="D679" s="97"/>
      <c r="E679" s="96"/>
      <c r="F679" s="97"/>
      <c r="G679" s="96"/>
      <c r="H679" s="97"/>
      <c r="I679" s="96"/>
      <c r="J679" s="97"/>
      <c r="K679" s="96"/>
      <c r="L679" s="97"/>
      <c r="M679" s="96"/>
      <c r="N679" s="97"/>
      <c r="O679" s="96"/>
      <c r="P679" s="97"/>
      <c r="Q679" s="96"/>
      <c r="R679" s="97"/>
      <c r="S679" s="96"/>
      <c r="T679" s="97"/>
      <c r="U679" s="96"/>
      <c r="V679" s="97"/>
      <c r="W679" s="96"/>
      <c r="X679" s="97"/>
      <c r="Y679" s="96"/>
      <c r="Z679" s="97"/>
      <c r="AA679" s="96"/>
      <c r="AB679" s="98"/>
      <c r="AC679" s="1"/>
      <c r="AD679" s="1"/>
      <c r="AE679" s="1"/>
      <c r="AF679" s="1"/>
    </row>
    <row r="680" customFormat="false" ht="18.75" hidden="false" customHeight="true" outlineLevel="0" collapsed="false">
      <c r="A680" s="1"/>
      <c r="B680" s="100" t="n">
        <v>46296</v>
      </c>
      <c r="C680" s="96" t="n">
        <v>5</v>
      </c>
      <c r="D680" s="97"/>
      <c r="E680" s="96"/>
      <c r="F680" s="97"/>
      <c r="G680" s="96"/>
      <c r="H680" s="97"/>
      <c r="I680" s="96"/>
      <c r="J680" s="97"/>
      <c r="K680" s="96"/>
      <c r="L680" s="97"/>
      <c r="M680" s="96"/>
      <c r="N680" s="97"/>
      <c r="O680" s="96"/>
      <c r="P680" s="97"/>
      <c r="Q680" s="96"/>
      <c r="R680" s="97"/>
      <c r="S680" s="96"/>
      <c r="T680" s="97"/>
      <c r="U680" s="96"/>
      <c r="V680" s="97"/>
      <c r="W680" s="96"/>
      <c r="X680" s="97"/>
      <c r="Y680" s="96"/>
      <c r="Z680" s="97"/>
      <c r="AA680" s="96"/>
      <c r="AB680" s="98"/>
      <c r="AC680" s="1"/>
      <c r="AD680" s="1"/>
      <c r="AE680" s="1"/>
      <c r="AF680" s="1"/>
    </row>
    <row r="681" customFormat="false" ht="18.75" hidden="false" customHeight="true" outlineLevel="0" collapsed="false">
      <c r="A681" s="1"/>
      <c r="B681" s="100"/>
      <c r="C681" s="100"/>
      <c r="D681" s="97"/>
      <c r="E681" s="96"/>
      <c r="F681" s="97"/>
      <c r="G681" s="96"/>
      <c r="H681" s="97"/>
      <c r="I681" s="96"/>
      <c r="J681" s="97"/>
      <c r="K681" s="96"/>
      <c r="L681" s="97"/>
      <c r="M681" s="96"/>
      <c r="N681" s="97"/>
      <c r="O681" s="96"/>
      <c r="P681" s="97"/>
      <c r="Q681" s="96"/>
      <c r="R681" s="97"/>
      <c r="S681" s="96"/>
      <c r="T681" s="97"/>
      <c r="U681" s="96"/>
      <c r="V681" s="97"/>
      <c r="W681" s="96"/>
      <c r="X681" s="97"/>
      <c r="Y681" s="96"/>
      <c r="Z681" s="97"/>
      <c r="AA681" s="96"/>
      <c r="AB681" s="98"/>
      <c r="AC681" s="1"/>
      <c r="AD681" s="1"/>
      <c r="AE681" s="1"/>
      <c r="AF681" s="1"/>
    </row>
    <row r="682" customFormat="false" ht="18.75" hidden="false" customHeight="true" outlineLevel="0" collapsed="false">
      <c r="A682" s="1"/>
      <c r="B682" s="100"/>
      <c r="C682" s="100"/>
      <c r="D682" s="97"/>
      <c r="E682" s="96"/>
      <c r="F682" s="97"/>
      <c r="G682" s="96"/>
      <c r="H682" s="97"/>
      <c r="I682" s="96"/>
      <c r="J682" s="97"/>
      <c r="K682" s="96"/>
      <c r="L682" s="97"/>
      <c r="M682" s="96"/>
      <c r="N682" s="97"/>
      <c r="O682" s="96"/>
      <c r="P682" s="97"/>
      <c r="Q682" s="96"/>
      <c r="R682" s="97"/>
      <c r="S682" s="96"/>
      <c r="T682" s="97"/>
      <c r="U682" s="96"/>
      <c r="V682" s="97"/>
      <c r="W682" s="96"/>
      <c r="X682" s="97"/>
      <c r="Y682" s="96"/>
      <c r="Z682" s="97"/>
      <c r="AA682" s="96"/>
      <c r="AB682" s="98"/>
      <c r="AC682" s="1"/>
      <c r="AD682" s="1"/>
      <c r="AE682" s="1"/>
      <c r="AF682" s="1"/>
    </row>
    <row r="683" customFormat="false" ht="18.75" hidden="false" customHeight="true" outlineLevel="0" collapsed="false">
      <c r="A683" s="1"/>
      <c r="B683" s="116" t="s">
        <v>78</v>
      </c>
      <c r="C683" s="103"/>
      <c r="D683" s="105" t="n">
        <f aca="false">SUM(D668:D682)</f>
        <v>0</v>
      </c>
      <c r="E683" s="104"/>
      <c r="F683" s="105" t="n">
        <f aca="false">SUM(F668:F682)</f>
        <v>0</v>
      </c>
      <c r="G683" s="104"/>
      <c r="H683" s="105" t="n">
        <f aca="false">SUM(H668:H682)</f>
        <v>0</v>
      </c>
      <c r="I683" s="104"/>
      <c r="J683" s="105" t="n">
        <f aca="false">SUM(J668:J682)</f>
        <v>0</v>
      </c>
      <c r="K683" s="104"/>
      <c r="L683" s="105" t="n">
        <f aca="false">SUM(L668:L682)</f>
        <v>0</v>
      </c>
      <c r="M683" s="104"/>
      <c r="N683" s="105" t="n">
        <f aca="false">SUM(N668:N682)</f>
        <v>0</v>
      </c>
      <c r="O683" s="104"/>
      <c r="P683" s="105" t="n">
        <f aca="false">SUM(P668:P682)</f>
        <v>0</v>
      </c>
      <c r="Q683" s="104"/>
      <c r="R683" s="105" t="n">
        <f aca="false">SUM(R668:R682)</f>
        <v>0</v>
      </c>
      <c r="S683" s="104"/>
      <c r="T683" s="105" t="n">
        <f aca="false">SUM(T668:T682)</f>
        <v>0</v>
      </c>
      <c r="U683" s="104"/>
      <c r="V683" s="105" t="n">
        <f aca="false">SUM(V668:V682)</f>
        <v>0</v>
      </c>
      <c r="W683" s="104"/>
      <c r="X683" s="105" t="n">
        <f aca="false">SUM(X668:X682)</f>
        <v>0</v>
      </c>
      <c r="Y683" s="104"/>
      <c r="Z683" s="105" t="n">
        <f aca="false">SUM(Z668:Z682)</f>
        <v>0</v>
      </c>
      <c r="AA683" s="96"/>
      <c r="AB683" s="106" t="n">
        <f aca="false">SUM(D668:D682)+SUM(F668:F682)+SUM(H668:H682)+SUM(J668:J682)+SUM(L668:L682)+SUM(N668:N682)+SUM(P668:P682)+SUM(R668:R682)+SUM(T668:T682)+SUM(V668:V682)+SUM(X668:X682)+SUM(Z668:Z682)</f>
        <v>0</v>
      </c>
      <c r="AC683" s="1"/>
      <c r="AD683" s="1"/>
      <c r="AE683" s="1"/>
      <c r="AF683" s="1"/>
    </row>
    <row r="684" customFormat="false" ht="18.75" hidden="false" customHeight="true" outlineLevel="0" collapsed="false">
      <c r="A684" s="1"/>
      <c r="B684" s="107" t="s">
        <v>79</v>
      </c>
      <c r="C684" s="107"/>
      <c r="D684" s="108" t="n">
        <f aca="false">SUMPRODUCT(D668:D682,E668:E682)+SUMPRODUCT(F668:F682,G668:G682)</f>
        <v>0</v>
      </c>
      <c r="E684" s="109"/>
      <c r="F684" s="108"/>
      <c r="G684" s="109"/>
      <c r="H684" s="108" t="n">
        <f aca="false">SUMPRODUCT(H668:H682,I668:I682)+SUMPRODUCT(J668:J682,K668:K682)</f>
        <v>0</v>
      </c>
      <c r="I684" s="109"/>
      <c r="J684" s="108"/>
      <c r="K684" s="109"/>
      <c r="L684" s="108" t="n">
        <f aca="false">SUMPRODUCT(L668:L682,M668:M682)+SUMPRODUCT(N668:N682,O668:O682)</f>
        <v>0</v>
      </c>
      <c r="M684" s="109"/>
      <c r="N684" s="108"/>
      <c r="O684" s="109"/>
      <c r="P684" s="108" t="n">
        <f aca="false">SUMPRODUCT(P668:P682,Q668:Q682)+SUMPRODUCT(R668:R682,S668:S682)</f>
        <v>0</v>
      </c>
      <c r="Q684" s="109"/>
      <c r="R684" s="108"/>
      <c r="S684" s="109"/>
      <c r="T684" s="108" t="n">
        <f aca="false">SUMPRODUCT(T668:T682,U668:U682)+SUMPRODUCT(V668:V682,W668:W682)</f>
        <v>0</v>
      </c>
      <c r="U684" s="109"/>
      <c r="V684" s="108"/>
      <c r="W684" s="109"/>
      <c r="X684" s="108" t="n">
        <f aca="false">SUMPRODUCT(X668:X682,Y668:Y682)+SUMPRODUCT(Z668:Z682,AA668:AA682)</f>
        <v>0</v>
      </c>
      <c r="Y684" s="109"/>
      <c r="Z684" s="108"/>
      <c r="AA684" s="110"/>
      <c r="AB684" s="108" t="n">
        <f aca="false">SUM(D684:Z684)</f>
        <v>0</v>
      </c>
      <c r="AC684" s="1"/>
      <c r="AD684" s="1"/>
      <c r="AE684" s="1"/>
      <c r="AF684" s="1"/>
    </row>
    <row r="685" customFormat="false" ht="18.75" hidden="false" customHeight="true" outlineLevel="0" collapsed="false">
      <c r="A685" s="1"/>
      <c r="B685" s="117"/>
      <c r="C685" s="117"/>
      <c r="D685" s="118"/>
      <c r="E685" s="119"/>
      <c r="F685" s="118"/>
      <c r="G685" s="119"/>
      <c r="H685" s="118"/>
      <c r="I685" s="119"/>
      <c r="J685" s="118"/>
      <c r="K685" s="119"/>
      <c r="L685" s="118"/>
      <c r="M685" s="119"/>
      <c r="N685" s="118"/>
      <c r="O685" s="119"/>
      <c r="P685" s="118"/>
      <c r="Q685" s="119"/>
      <c r="R685" s="118"/>
      <c r="S685" s="119"/>
      <c r="T685" s="118"/>
      <c r="U685" s="119"/>
      <c r="V685" s="118"/>
      <c r="W685" s="119"/>
      <c r="X685" s="118"/>
      <c r="Y685" s="119"/>
      <c r="Z685" s="118"/>
      <c r="AA685" s="119"/>
      <c r="AB685" s="118"/>
      <c r="AC685" s="1"/>
      <c r="AD685" s="1"/>
      <c r="AE685" s="1"/>
      <c r="AF685" s="1"/>
    </row>
    <row r="686" customFormat="false" ht="18.75" hidden="false" customHeight="true" outlineLevel="0" collapsed="false">
      <c r="A686" s="1"/>
      <c r="B686" s="92" t="s">
        <v>29</v>
      </c>
      <c r="C686" s="92" t="s">
        <v>71</v>
      </c>
      <c r="D686" s="93" t="s">
        <v>72</v>
      </c>
      <c r="E686" s="94" t="s">
        <v>73</v>
      </c>
      <c r="F686" s="93" t="s">
        <v>74</v>
      </c>
      <c r="G686" s="94" t="s">
        <v>73</v>
      </c>
      <c r="H686" s="93" t="s">
        <v>75</v>
      </c>
      <c r="I686" s="94" t="s">
        <v>73</v>
      </c>
      <c r="J686" s="93" t="s">
        <v>74</v>
      </c>
      <c r="K686" s="94" t="s">
        <v>73</v>
      </c>
      <c r="L686" s="93" t="s">
        <v>75</v>
      </c>
      <c r="M686" s="94" t="s">
        <v>73</v>
      </c>
      <c r="N686" s="93" t="s">
        <v>74</v>
      </c>
      <c r="O686" s="94" t="s">
        <v>73</v>
      </c>
      <c r="P686" s="93" t="s">
        <v>75</v>
      </c>
      <c r="Q686" s="94" t="s">
        <v>73</v>
      </c>
      <c r="R686" s="93" t="s">
        <v>74</v>
      </c>
      <c r="S686" s="94" t="s">
        <v>73</v>
      </c>
      <c r="T686" s="93" t="s">
        <v>75</v>
      </c>
      <c r="U686" s="94" t="s">
        <v>73</v>
      </c>
      <c r="V686" s="93" t="s">
        <v>74</v>
      </c>
      <c r="W686" s="94" t="s">
        <v>73</v>
      </c>
      <c r="X686" s="93" t="s">
        <v>75</v>
      </c>
      <c r="Y686" s="94" t="s">
        <v>73</v>
      </c>
      <c r="Z686" s="93" t="s">
        <v>74</v>
      </c>
      <c r="AA686" s="94" t="s">
        <v>73</v>
      </c>
      <c r="AB686" s="93" t="s">
        <v>76</v>
      </c>
      <c r="AC686" s="1"/>
      <c r="AD686" s="1"/>
      <c r="AE686" s="1"/>
      <c r="AF686" s="1"/>
    </row>
    <row r="687" customFormat="false" ht="27.75" hidden="false" customHeight="true" outlineLevel="0" collapsed="false">
      <c r="A687" s="1"/>
      <c r="B687" s="92"/>
      <c r="C687" s="92"/>
      <c r="D687" s="93"/>
      <c r="E687" s="94"/>
      <c r="F687" s="93"/>
      <c r="G687" s="94"/>
      <c r="H687" s="93"/>
      <c r="I687" s="94"/>
      <c r="J687" s="93"/>
      <c r="K687" s="94"/>
      <c r="L687" s="93"/>
      <c r="M687" s="94"/>
      <c r="N687" s="93"/>
      <c r="O687" s="94"/>
      <c r="P687" s="93"/>
      <c r="Q687" s="94"/>
      <c r="R687" s="93"/>
      <c r="S687" s="94"/>
      <c r="T687" s="93"/>
      <c r="U687" s="94"/>
      <c r="V687" s="93"/>
      <c r="W687" s="94"/>
      <c r="X687" s="93"/>
      <c r="Y687" s="94"/>
      <c r="Z687" s="93"/>
      <c r="AA687" s="94"/>
      <c r="AB687" s="93"/>
      <c r="AC687" s="1"/>
      <c r="AD687" s="1"/>
      <c r="AE687" s="1"/>
      <c r="AF687" s="1"/>
    </row>
    <row r="688" customFormat="false" ht="18.75" hidden="false" customHeight="true" outlineLevel="0" collapsed="false">
      <c r="A688" s="1"/>
      <c r="B688" s="100" t="n">
        <v>46327</v>
      </c>
      <c r="C688" s="96" t="n">
        <v>1</v>
      </c>
      <c r="D688" s="97"/>
      <c r="E688" s="96"/>
      <c r="F688" s="97"/>
      <c r="G688" s="96"/>
      <c r="H688" s="97"/>
      <c r="I688" s="96"/>
      <c r="J688" s="97"/>
      <c r="K688" s="96"/>
      <c r="L688" s="97"/>
      <c r="M688" s="96"/>
      <c r="N688" s="97"/>
      <c r="O688" s="96"/>
      <c r="P688" s="97"/>
      <c r="Q688" s="96"/>
      <c r="R688" s="97"/>
      <c r="S688" s="96"/>
      <c r="T688" s="97"/>
      <c r="U688" s="96"/>
      <c r="V688" s="97"/>
      <c r="W688" s="96"/>
      <c r="X688" s="97"/>
      <c r="Y688" s="96"/>
      <c r="Z688" s="97"/>
      <c r="AA688" s="96"/>
      <c r="AB688" s="98"/>
      <c r="AC688" s="1"/>
      <c r="AD688" s="1"/>
      <c r="AE688" s="1"/>
      <c r="AF688" s="1"/>
    </row>
    <row r="689" customFormat="false" ht="18.75" hidden="false" customHeight="true" outlineLevel="0" collapsed="false">
      <c r="A689" s="1"/>
      <c r="B689" s="100"/>
      <c r="C689" s="100"/>
      <c r="D689" s="97"/>
      <c r="E689" s="96"/>
      <c r="F689" s="97"/>
      <c r="G689" s="96"/>
      <c r="H689" s="97"/>
      <c r="I689" s="96"/>
      <c r="J689" s="97"/>
      <c r="K689" s="96"/>
      <c r="L689" s="97"/>
      <c r="M689" s="96"/>
      <c r="N689" s="97"/>
      <c r="O689" s="96"/>
      <c r="P689" s="97"/>
      <c r="Q689" s="96"/>
      <c r="R689" s="97"/>
      <c r="S689" s="96"/>
      <c r="T689" s="97"/>
      <c r="U689" s="96"/>
      <c r="V689" s="97"/>
      <c r="W689" s="96"/>
      <c r="X689" s="97"/>
      <c r="Y689" s="96"/>
      <c r="Z689" s="97"/>
      <c r="AA689" s="96"/>
      <c r="AB689" s="98"/>
      <c r="AC689" s="1"/>
      <c r="AD689" s="1"/>
      <c r="AE689" s="1"/>
      <c r="AF689" s="1"/>
    </row>
    <row r="690" customFormat="false" ht="18.75" hidden="false" customHeight="true" outlineLevel="0" collapsed="false">
      <c r="A690" s="1"/>
      <c r="B690" s="100"/>
      <c r="C690" s="100"/>
      <c r="D690" s="97"/>
      <c r="E690" s="96"/>
      <c r="F690" s="97"/>
      <c r="G690" s="96"/>
      <c r="H690" s="97"/>
      <c r="I690" s="96"/>
      <c r="J690" s="97"/>
      <c r="K690" s="96"/>
      <c r="L690" s="97"/>
      <c r="M690" s="96"/>
      <c r="N690" s="97"/>
      <c r="O690" s="96"/>
      <c r="P690" s="97"/>
      <c r="Q690" s="96"/>
      <c r="R690" s="97"/>
      <c r="S690" s="96"/>
      <c r="T690" s="97"/>
      <c r="U690" s="96"/>
      <c r="V690" s="97"/>
      <c r="W690" s="96"/>
      <c r="X690" s="97"/>
      <c r="Y690" s="96"/>
      <c r="Z690" s="97"/>
      <c r="AA690" s="96"/>
      <c r="AB690" s="98"/>
      <c r="AC690" s="1"/>
      <c r="AD690" s="1"/>
      <c r="AE690" s="1"/>
      <c r="AF690" s="1"/>
    </row>
    <row r="691" customFormat="false" ht="18.75" hidden="false" customHeight="true" outlineLevel="0" collapsed="false">
      <c r="A691" s="1"/>
      <c r="B691" s="100" t="n">
        <v>46327</v>
      </c>
      <c r="C691" s="96" t="n">
        <v>2</v>
      </c>
      <c r="D691" s="97"/>
      <c r="E691" s="96"/>
      <c r="F691" s="97"/>
      <c r="G691" s="96"/>
      <c r="H691" s="97"/>
      <c r="I691" s="96"/>
      <c r="J691" s="97"/>
      <c r="K691" s="96"/>
      <c r="L691" s="97"/>
      <c r="M691" s="96"/>
      <c r="N691" s="97"/>
      <c r="O691" s="96"/>
      <c r="P691" s="97"/>
      <c r="Q691" s="96"/>
      <c r="R691" s="97"/>
      <c r="S691" s="96"/>
      <c r="T691" s="97"/>
      <c r="U691" s="96"/>
      <c r="V691" s="97"/>
      <c r="W691" s="96"/>
      <c r="X691" s="97"/>
      <c r="Y691" s="96"/>
      <c r="Z691" s="97"/>
      <c r="AA691" s="96"/>
      <c r="AB691" s="98"/>
      <c r="AC691" s="1"/>
      <c r="AD691" s="1"/>
      <c r="AE691" s="1"/>
      <c r="AF691" s="1"/>
    </row>
    <row r="692" customFormat="false" ht="18.75" hidden="false" customHeight="true" outlineLevel="0" collapsed="false">
      <c r="A692" s="1"/>
      <c r="B692" s="100"/>
      <c r="C692" s="100"/>
      <c r="D692" s="97"/>
      <c r="E692" s="96"/>
      <c r="F692" s="97"/>
      <c r="G692" s="96"/>
      <c r="H692" s="97"/>
      <c r="I692" s="96"/>
      <c r="J692" s="97"/>
      <c r="K692" s="96"/>
      <c r="L692" s="97"/>
      <c r="M692" s="96"/>
      <c r="N692" s="97"/>
      <c r="O692" s="96"/>
      <c r="P692" s="97"/>
      <c r="Q692" s="96"/>
      <c r="R692" s="97"/>
      <c r="S692" s="96"/>
      <c r="T692" s="97"/>
      <c r="U692" s="96"/>
      <c r="V692" s="97"/>
      <c r="W692" s="96"/>
      <c r="X692" s="97"/>
      <c r="Y692" s="96"/>
      <c r="Z692" s="97"/>
      <c r="AA692" s="96"/>
      <c r="AB692" s="98"/>
      <c r="AC692" s="1"/>
      <c r="AD692" s="1"/>
      <c r="AE692" s="1"/>
      <c r="AF692" s="1"/>
    </row>
    <row r="693" customFormat="false" ht="18.75" hidden="false" customHeight="true" outlineLevel="0" collapsed="false">
      <c r="A693" s="1"/>
      <c r="B693" s="100"/>
      <c r="C693" s="100"/>
      <c r="D693" s="97"/>
      <c r="E693" s="96"/>
      <c r="F693" s="97"/>
      <c r="G693" s="96"/>
      <c r="H693" s="97"/>
      <c r="I693" s="96"/>
      <c r="J693" s="97"/>
      <c r="K693" s="96"/>
      <c r="L693" s="97"/>
      <c r="M693" s="96"/>
      <c r="N693" s="97"/>
      <c r="O693" s="96"/>
      <c r="P693" s="97"/>
      <c r="Q693" s="96"/>
      <c r="R693" s="97"/>
      <c r="S693" s="96"/>
      <c r="T693" s="97"/>
      <c r="U693" s="96"/>
      <c r="V693" s="97"/>
      <c r="W693" s="96"/>
      <c r="X693" s="97"/>
      <c r="Y693" s="96"/>
      <c r="Z693" s="97"/>
      <c r="AA693" s="96"/>
      <c r="AB693" s="98"/>
      <c r="AC693" s="1"/>
      <c r="AD693" s="1"/>
      <c r="AE693" s="1"/>
      <c r="AF693" s="1"/>
    </row>
    <row r="694" customFormat="false" ht="18.75" hidden="false" customHeight="true" outlineLevel="0" collapsed="false">
      <c r="A694" s="1"/>
      <c r="B694" s="100" t="n">
        <v>46327</v>
      </c>
      <c r="C694" s="96" t="n">
        <v>3</v>
      </c>
      <c r="D694" s="97"/>
      <c r="E694" s="96"/>
      <c r="F694" s="97"/>
      <c r="G694" s="96"/>
      <c r="H694" s="97"/>
      <c r="I694" s="96"/>
      <c r="J694" s="97"/>
      <c r="K694" s="96"/>
      <c r="L694" s="97"/>
      <c r="M694" s="96"/>
      <c r="N694" s="97"/>
      <c r="O694" s="96"/>
      <c r="P694" s="97"/>
      <c r="Q694" s="96"/>
      <c r="R694" s="97"/>
      <c r="S694" s="96"/>
      <c r="T694" s="97"/>
      <c r="U694" s="96"/>
      <c r="V694" s="97"/>
      <c r="W694" s="96"/>
      <c r="X694" s="97"/>
      <c r="Y694" s="96"/>
      <c r="Z694" s="97"/>
      <c r="AA694" s="96"/>
      <c r="AB694" s="98"/>
      <c r="AC694" s="1"/>
      <c r="AD694" s="1"/>
      <c r="AE694" s="1"/>
      <c r="AF694" s="1"/>
    </row>
    <row r="695" customFormat="false" ht="18.75" hidden="false" customHeight="true" outlineLevel="0" collapsed="false">
      <c r="A695" s="1"/>
      <c r="B695" s="100"/>
      <c r="C695" s="100"/>
      <c r="D695" s="97"/>
      <c r="E695" s="96"/>
      <c r="F695" s="97"/>
      <c r="G695" s="96"/>
      <c r="H695" s="97"/>
      <c r="I695" s="96"/>
      <c r="J695" s="97"/>
      <c r="K695" s="96"/>
      <c r="L695" s="97"/>
      <c r="M695" s="96"/>
      <c r="N695" s="97"/>
      <c r="O695" s="96"/>
      <c r="P695" s="97"/>
      <c r="Q695" s="96"/>
      <c r="R695" s="97"/>
      <c r="S695" s="96"/>
      <c r="T695" s="97"/>
      <c r="U695" s="96"/>
      <c r="V695" s="97"/>
      <c r="W695" s="96"/>
      <c r="X695" s="97"/>
      <c r="Y695" s="96"/>
      <c r="Z695" s="97"/>
      <c r="AA695" s="96"/>
      <c r="AB695" s="98"/>
      <c r="AC695" s="1"/>
      <c r="AD695" s="1"/>
      <c r="AE695" s="1"/>
      <c r="AF695" s="1"/>
    </row>
    <row r="696" customFormat="false" ht="18.75" hidden="false" customHeight="true" outlineLevel="0" collapsed="false">
      <c r="A696" s="1"/>
      <c r="B696" s="100"/>
      <c r="C696" s="100"/>
      <c r="D696" s="97"/>
      <c r="E696" s="96"/>
      <c r="F696" s="97"/>
      <c r="G696" s="96"/>
      <c r="H696" s="97"/>
      <c r="I696" s="96"/>
      <c r="J696" s="97"/>
      <c r="K696" s="96"/>
      <c r="L696" s="97"/>
      <c r="M696" s="96"/>
      <c r="N696" s="97"/>
      <c r="O696" s="96"/>
      <c r="P696" s="97"/>
      <c r="Q696" s="96"/>
      <c r="R696" s="97"/>
      <c r="S696" s="96"/>
      <c r="T696" s="97"/>
      <c r="U696" s="96"/>
      <c r="V696" s="97"/>
      <c r="W696" s="96"/>
      <c r="X696" s="97"/>
      <c r="Y696" s="96"/>
      <c r="Z696" s="97"/>
      <c r="AA696" s="96"/>
      <c r="AB696" s="98"/>
      <c r="AC696" s="1"/>
      <c r="AD696" s="1"/>
      <c r="AE696" s="1"/>
      <c r="AF696" s="1"/>
    </row>
    <row r="697" customFormat="false" ht="18.75" hidden="false" customHeight="true" outlineLevel="0" collapsed="false">
      <c r="A697" s="1"/>
      <c r="B697" s="100" t="n">
        <v>46327</v>
      </c>
      <c r="C697" s="101" t="n">
        <v>4</v>
      </c>
      <c r="D697" s="97"/>
      <c r="E697" s="96"/>
      <c r="F697" s="97"/>
      <c r="G697" s="96"/>
      <c r="H697" s="97"/>
      <c r="I697" s="96"/>
      <c r="J697" s="97"/>
      <c r="K697" s="96"/>
      <c r="L697" s="97"/>
      <c r="M697" s="96"/>
      <c r="N697" s="97"/>
      <c r="O697" s="96"/>
      <c r="P697" s="97"/>
      <c r="Q697" s="96"/>
      <c r="R697" s="97"/>
      <c r="S697" s="96"/>
      <c r="T697" s="97"/>
      <c r="U697" s="96"/>
      <c r="V697" s="97"/>
      <c r="W697" s="96"/>
      <c r="X697" s="97"/>
      <c r="Y697" s="96"/>
      <c r="Z697" s="97"/>
      <c r="AA697" s="96"/>
      <c r="AB697" s="98"/>
      <c r="AC697" s="1"/>
      <c r="AD697" s="1"/>
      <c r="AE697" s="1"/>
      <c r="AF697" s="1"/>
    </row>
    <row r="698" customFormat="false" ht="18.75" hidden="false" customHeight="true" outlineLevel="0" collapsed="false">
      <c r="A698" s="1"/>
      <c r="B698" s="100"/>
      <c r="C698" s="100"/>
      <c r="D698" s="97"/>
      <c r="E698" s="96"/>
      <c r="F698" s="97"/>
      <c r="G698" s="96"/>
      <c r="H698" s="97"/>
      <c r="I698" s="96"/>
      <c r="J698" s="97"/>
      <c r="K698" s="96"/>
      <c r="L698" s="97"/>
      <c r="M698" s="96"/>
      <c r="N698" s="97"/>
      <c r="O698" s="96"/>
      <c r="P698" s="97"/>
      <c r="Q698" s="96"/>
      <c r="R698" s="97"/>
      <c r="S698" s="96"/>
      <c r="T698" s="97"/>
      <c r="U698" s="96"/>
      <c r="V698" s="97"/>
      <c r="W698" s="96"/>
      <c r="X698" s="97"/>
      <c r="Y698" s="96"/>
      <c r="Z698" s="97"/>
      <c r="AA698" s="96"/>
      <c r="AB698" s="98"/>
      <c r="AC698" s="1"/>
      <c r="AD698" s="1"/>
      <c r="AE698" s="1"/>
      <c r="AF698" s="1"/>
    </row>
    <row r="699" customFormat="false" ht="18.75" hidden="false" customHeight="true" outlineLevel="0" collapsed="false">
      <c r="A699" s="1"/>
      <c r="B699" s="100"/>
      <c r="C699" s="100"/>
      <c r="D699" s="97"/>
      <c r="E699" s="96"/>
      <c r="F699" s="97"/>
      <c r="G699" s="96"/>
      <c r="H699" s="97"/>
      <c r="I699" s="96"/>
      <c r="J699" s="97"/>
      <c r="K699" s="96"/>
      <c r="L699" s="97"/>
      <c r="M699" s="96"/>
      <c r="N699" s="97"/>
      <c r="O699" s="96"/>
      <c r="P699" s="97"/>
      <c r="Q699" s="96"/>
      <c r="R699" s="97"/>
      <c r="S699" s="96"/>
      <c r="T699" s="97"/>
      <c r="U699" s="96"/>
      <c r="V699" s="97"/>
      <c r="W699" s="96"/>
      <c r="X699" s="97"/>
      <c r="Y699" s="96"/>
      <c r="Z699" s="97"/>
      <c r="AA699" s="96"/>
      <c r="AB699" s="98"/>
      <c r="AC699" s="1"/>
      <c r="AD699" s="1"/>
      <c r="AE699" s="1"/>
      <c r="AF699" s="1"/>
    </row>
    <row r="700" customFormat="false" ht="18.75" hidden="false" customHeight="true" outlineLevel="0" collapsed="false">
      <c r="A700" s="1"/>
      <c r="B700" s="100" t="n">
        <v>46327</v>
      </c>
      <c r="C700" s="96" t="n">
        <v>5</v>
      </c>
      <c r="D700" s="97"/>
      <c r="E700" s="96"/>
      <c r="F700" s="97"/>
      <c r="G700" s="96"/>
      <c r="H700" s="97"/>
      <c r="I700" s="96"/>
      <c r="J700" s="97"/>
      <c r="K700" s="96"/>
      <c r="L700" s="97"/>
      <c r="M700" s="96"/>
      <c r="N700" s="97"/>
      <c r="O700" s="96"/>
      <c r="P700" s="97"/>
      <c r="Q700" s="96"/>
      <c r="R700" s="97"/>
      <c r="S700" s="96"/>
      <c r="T700" s="97"/>
      <c r="U700" s="96"/>
      <c r="V700" s="97"/>
      <c r="W700" s="96"/>
      <c r="X700" s="97"/>
      <c r="Y700" s="96"/>
      <c r="Z700" s="97"/>
      <c r="AA700" s="96"/>
      <c r="AB700" s="98"/>
      <c r="AC700" s="1"/>
      <c r="AD700" s="1"/>
      <c r="AE700" s="1"/>
      <c r="AF700" s="1"/>
    </row>
    <row r="701" customFormat="false" ht="18.75" hidden="false" customHeight="true" outlineLevel="0" collapsed="false">
      <c r="A701" s="1"/>
      <c r="B701" s="100"/>
      <c r="C701" s="100"/>
      <c r="D701" s="97"/>
      <c r="E701" s="96"/>
      <c r="F701" s="97"/>
      <c r="G701" s="96"/>
      <c r="H701" s="97"/>
      <c r="I701" s="96"/>
      <c r="J701" s="97"/>
      <c r="K701" s="96"/>
      <c r="L701" s="97"/>
      <c r="M701" s="96"/>
      <c r="N701" s="97"/>
      <c r="O701" s="96"/>
      <c r="P701" s="97"/>
      <c r="Q701" s="96"/>
      <c r="R701" s="97"/>
      <c r="S701" s="96"/>
      <c r="T701" s="97"/>
      <c r="U701" s="96"/>
      <c r="V701" s="97"/>
      <c r="W701" s="96"/>
      <c r="X701" s="97"/>
      <c r="Y701" s="96"/>
      <c r="Z701" s="97"/>
      <c r="AA701" s="96"/>
      <c r="AB701" s="98"/>
      <c r="AC701" s="1"/>
      <c r="AD701" s="1"/>
      <c r="AE701" s="1"/>
      <c r="AF701" s="1"/>
    </row>
    <row r="702" customFormat="false" ht="18.75" hidden="false" customHeight="true" outlineLevel="0" collapsed="false">
      <c r="A702" s="1"/>
      <c r="B702" s="100"/>
      <c r="C702" s="100"/>
      <c r="D702" s="97"/>
      <c r="E702" s="96"/>
      <c r="F702" s="97"/>
      <c r="G702" s="96"/>
      <c r="H702" s="97"/>
      <c r="I702" s="96"/>
      <c r="J702" s="97"/>
      <c r="K702" s="96"/>
      <c r="L702" s="97"/>
      <c r="M702" s="96"/>
      <c r="N702" s="97"/>
      <c r="O702" s="96"/>
      <c r="P702" s="97"/>
      <c r="Q702" s="96"/>
      <c r="R702" s="97"/>
      <c r="S702" s="96"/>
      <c r="T702" s="97"/>
      <c r="U702" s="96"/>
      <c r="V702" s="97"/>
      <c r="W702" s="96"/>
      <c r="X702" s="97"/>
      <c r="Y702" s="96"/>
      <c r="Z702" s="97"/>
      <c r="AA702" s="96"/>
      <c r="AB702" s="98"/>
      <c r="AC702" s="1"/>
      <c r="AD702" s="1"/>
      <c r="AE702" s="1"/>
      <c r="AF702" s="1"/>
    </row>
    <row r="703" customFormat="false" ht="18.75" hidden="false" customHeight="true" outlineLevel="0" collapsed="false">
      <c r="A703" s="1"/>
      <c r="B703" s="116" t="s">
        <v>78</v>
      </c>
      <c r="C703" s="103"/>
      <c r="D703" s="105" t="n">
        <f aca="false">SUM(D688:D702)</f>
        <v>0</v>
      </c>
      <c r="E703" s="104"/>
      <c r="F703" s="105" t="n">
        <f aca="false">SUM(F688:F702)</f>
        <v>0</v>
      </c>
      <c r="G703" s="104"/>
      <c r="H703" s="105" t="n">
        <f aca="false">SUM(H688:H702)</f>
        <v>0</v>
      </c>
      <c r="I703" s="104"/>
      <c r="J703" s="105" t="n">
        <f aca="false">SUM(J688:J702)</f>
        <v>0</v>
      </c>
      <c r="K703" s="104"/>
      <c r="L703" s="105" t="n">
        <f aca="false">SUM(L688:L702)</f>
        <v>0</v>
      </c>
      <c r="M703" s="104"/>
      <c r="N703" s="105" t="n">
        <f aca="false">SUM(N688:N702)</f>
        <v>0</v>
      </c>
      <c r="O703" s="104"/>
      <c r="P703" s="105" t="n">
        <f aca="false">SUM(P688:P702)</f>
        <v>0</v>
      </c>
      <c r="Q703" s="104"/>
      <c r="R703" s="105" t="n">
        <f aca="false">SUM(R688:R702)</f>
        <v>0</v>
      </c>
      <c r="S703" s="104"/>
      <c r="T703" s="105" t="n">
        <f aca="false">SUM(T688:T702)</f>
        <v>0</v>
      </c>
      <c r="U703" s="104"/>
      <c r="V703" s="105" t="n">
        <f aca="false">SUM(V688:V702)</f>
        <v>0</v>
      </c>
      <c r="W703" s="104"/>
      <c r="X703" s="105" t="n">
        <f aca="false">SUM(X688:X702)</f>
        <v>0</v>
      </c>
      <c r="Y703" s="104"/>
      <c r="Z703" s="105" t="n">
        <f aca="false">SUM(Z688:Z702)</f>
        <v>0</v>
      </c>
      <c r="AA703" s="96"/>
      <c r="AB703" s="106" t="n">
        <f aca="false">SUM(D688:D702)+SUM(F688:F702)+SUM(H688:H702)+SUM(J688:J702)+SUM(L688:L702)+SUM(N688:N702)+SUM(P688:P702)+SUM(R688:R702)+SUM(T688:T702)+SUM(V688:V702)+SUM(X688:X702)+SUM(Z688:Z702)</f>
        <v>0</v>
      </c>
      <c r="AC703" s="1"/>
      <c r="AD703" s="1"/>
      <c r="AE703" s="1"/>
      <c r="AF703" s="1"/>
    </row>
    <row r="704" customFormat="false" ht="18.75" hidden="false" customHeight="true" outlineLevel="0" collapsed="false">
      <c r="A704" s="1"/>
      <c r="B704" s="107" t="s">
        <v>79</v>
      </c>
      <c r="C704" s="107"/>
      <c r="D704" s="108" t="n">
        <f aca="false">SUMPRODUCT(D688:D702,E688:E702)+SUMPRODUCT(F688:F702,G688:G702)</f>
        <v>0</v>
      </c>
      <c r="E704" s="109"/>
      <c r="F704" s="108"/>
      <c r="G704" s="109"/>
      <c r="H704" s="108" t="n">
        <f aca="false">SUMPRODUCT(H688:H702,I688:I702)+SUMPRODUCT(J688:J702,K688:K702)</f>
        <v>0</v>
      </c>
      <c r="I704" s="109"/>
      <c r="J704" s="108"/>
      <c r="K704" s="109"/>
      <c r="L704" s="108" t="n">
        <f aca="false">SUMPRODUCT(L688:L702,M688:M702)+SUMPRODUCT(N688:N702,O688:O702)</f>
        <v>0</v>
      </c>
      <c r="M704" s="109"/>
      <c r="N704" s="108"/>
      <c r="O704" s="109"/>
      <c r="P704" s="108" t="n">
        <f aca="false">SUMPRODUCT(P688:P702,Q688:Q702)+SUMPRODUCT(R688:R702,S688:S702)</f>
        <v>0</v>
      </c>
      <c r="Q704" s="109"/>
      <c r="R704" s="108"/>
      <c r="S704" s="109"/>
      <c r="T704" s="108" t="n">
        <f aca="false">SUMPRODUCT(T688:T702,U688:U702)+SUMPRODUCT(V688:V702,W688:W702)</f>
        <v>0</v>
      </c>
      <c r="U704" s="109"/>
      <c r="V704" s="108"/>
      <c r="W704" s="109"/>
      <c r="X704" s="108" t="n">
        <f aca="false">SUMPRODUCT(X688:X702,Y688:Y702)+SUMPRODUCT(Z688:Z702,AA688:AA702)</f>
        <v>0</v>
      </c>
      <c r="Y704" s="109"/>
      <c r="Z704" s="108"/>
      <c r="AA704" s="110"/>
      <c r="AB704" s="108" t="n">
        <f aca="false">SUM(D704:Z704)</f>
        <v>0</v>
      </c>
      <c r="AC704" s="1"/>
      <c r="AD704" s="1"/>
      <c r="AE704" s="1"/>
      <c r="AF704" s="1"/>
    </row>
    <row r="705" customFormat="false" ht="18.75" hidden="false" customHeight="true" outlineLevel="0" collapsed="false">
      <c r="A705" s="1"/>
      <c r="B705" s="117"/>
      <c r="C705" s="117"/>
      <c r="D705" s="118"/>
      <c r="E705" s="119"/>
      <c r="F705" s="118"/>
      <c r="G705" s="119"/>
      <c r="H705" s="118"/>
      <c r="I705" s="119"/>
      <c r="J705" s="118"/>
      <c r="K705" s="119"/>
      <c r="L705" s="118"/>
      <c r="M705" s="119"/>
      <c r="N705" s="118"/>
      <c r="O705" s="119"/>
      <c r="P705" s="118"/>
      <c r="Q705" s="119"/>
      <c r="R705" s="118"/>
      <c r="S705" s="119"/>
      <c r="T705" s="118"/>
      <c r="U705" s="119"/>
      <c r="V705" s="118"/>
      <c r="W705" s="119"/>
      <c r="X705" s="118"/>
      <c r="Y705" s="119"/>
      <c r="Z705" s="118"/>
      <c r="AA705" s="119"/>
      <c r="AB705" s="118"/>
      <c r="AC705" s="1"/>
      <c r="AD705" s="1"/>
      <c r="AE705" s="1"/>
      <c r="AF705" s="1"/>
    </row>
    <row r="706" customFormat="false" ht="18.75" hidden="false" customHeight="true" outlineLevel="0" collapsed="false">
      <c r="A706" s="1"/>
      <c r="B706" s="92" t="s">
        <v>29</v>
      </c>
      <c r="C706" s="92" t="s">
        <v>71</v>
      </c>
      <c r="D706" s="93" t="s">
        <v>72</v>
      </c>
      <c r="E706" s="94" t="s">
        <v>73</v>
      </c>
      <c r="F706" s="93" t="s">
        <v>74</v>
      </c>
      <c r="G706" s="94" t="s">
        <v>73</v>
      </c>
      <c r="H706" s="93" t="s">
        <v>75</v>
      </c>
      <c r="I706" s="94" t="s">
        <v>73</v>
      </c>
      <c r="J706" s="93" t="s">
        <v>74</v>
      </c>
      <c r="K706" s="94" t="s">
        <v>73</v>
      </c>
      <c r="L706" s="93" t="s">
        <v>75</v>
      </c>
      <c r="M706" s="94" t="s">
        <v>73</v>
      </c>
      <c r="N706" s="93" t="s">
        <v>74</v>
      </c>
      <c r="O706" s="94" t="s">
        <v>73</v>
      </c>
      <c r="P706" s="93" t="s">
        <v>75</v>
      </c>
      <c r="Q706" s="94" t="s">
        <v>73</v>
      </c>
      <c r="R706" s="93" t="s">
        <v>74</v>
      </c>
      <c r="S706" s="94" t="s">
        <v>73</v>
      </c>
      <c r="T706" s="93" t="s">
        <v>75</v>
      </c>
      <c r="U706" s="94" t="s">
        <v>73</v>
      </c>
      <c r="V706" s="93" t="s">
        <v>74</v>
      </c>
      <c r="W706" s="94" t="s">
        <v>73</v>
      </c>
      <c r="X706" s="93" t="s">
        <v>75</v>
      </c>
      <c r="Y706" s="94" t="s">
        <v>73</v>
      </c>
      <c r="Z706" s="93" t="s">
        <v>74</v>
      </c>
      <c r="AA706" s="94" t="s">
        <v>73</v>
      </c>
      <c r="AB706" s="93" t="s">
        <v>76</v>
      </c>
      <c r="AC706" s="1"/>
      <c r="AD706" s="1"/>
      <c r="AE706" s="1"/>
      <c r="AF706" s="1"/>
    </row>
    <row r="707" customFormat="false" ht="30" hidden="false" customHeight="true" outlineLevel="0" collapsed="false">
      <c r="A707" s="1"/>
      <c r="B707" s="92"/>
      <c r="C707" s="92"/>
      <c r="D707" s="93"/>
      <c r="E707" s="94"/>
      <c r="F707" s="93"/>
      <c r="G707" s="94"/>
      <c r="H707" s="93"/>
      <c r="I707" s="94"/>
      <c r="J707" s="93"/>
      <c r="K707" s="94"/>
      <c r="L707" s="93"/>
      <c r="M707" s="94"/>
      <c r="N707" s="93"/>
      <c r="O707" s="94"/>
      <c r="P707" s="93"/>
      <c r="Q707" s="94"/>
      <c r="R707" s="93"/>
      <c r="S707" s="94"/>
      <c r="T707" s="93"/>
      <c r="U707" s="94"/>
      <c r="V707" s="93"/>
      <c r="W707" s="94"/>
      <c r="X707" s="93"/>
      <c r="Y707" s="94"/>
      <c r="Z707" s="93"/>
      <c r="AA707" s="94"/>
      <c r="AB707" s="93"/>
      <c r="AC707" s="1"/>
      <c r="AD707" s="1"/>
      <c r="AE707" s="1"/>
      <c r="AF707" s="1"/>
    </row>
    <row r="708" customFormat="false" ht="18.75" hidden="false" customHeight="true" outlineLevel="0" collapsed="false">
      <c r="A708" s="1"/>
      <c r="B708" s="100" t="n">
        <v>46357</v>
      </c>
      <c r="C708" s="96" t="n">
        <v>1</v>
      </c>
      <c r="D708" s="97"/>
      <c r="E708" s="96"/>
      <c r="F708" s="97"/>
      <c r="G708" s="96"/>
      <c r="H708" s="97"/>
      <c r="I708" s="96"/>
      <c r="J708" s="97"/>
      <c r="K708" s="96"/>
      <c r="L708" s="97"/>
      <c r="M708" s="96"/>
      <c r="N708" s="97"/>
      <c r="O708" s="96"/>
      <c r="P708" s="97"/>
      <c r="Q708" s="96"/>
      <c r="R708" s="97"/>
      <c r="S708" s="96"/>
      <c r="T708" s="97"/>
      <c r="U708" s="96"/>
      <c r="V708" s="97"/>
      <c r="W708" s="96"/>
      <c r="X708" s="97"/>
      <c r="Y708" s="96"/>
      <c r="Z708" s="97"/>
      <c r="AA708" s="96"/>
      <c r="AB708" s="98"/>
      <c r="AC708" s="1"/>
      <c r="AD708" s="1"/>
      <c r="AE708" s="1"/>
      <c r="AF708" s="1"/>
    </row>
    <row r="709" customFormat="false" ht="18.75" hidden="false" customHeight="true" outlineLevel="0" collapsed="false">
      <c r="A709" s="1"/>
      <c r="B709" s="100"/>
      <c r="C709" s="100"/>
      <c r="D709" s="97"/>
      <c r="E709" s="96"/>
      <c r="F709" s="97"/>
      <c r="G709" s="96"/>
      <c r="H709" s="97"/>
      <c r="I709" s="96"/>
      <c r="J709" s="97"/>
      <c r="K709" s="96"/>
      <c r="L709" s="97"/>
      <c r="M709" s="96"/>
      <c r="N709" s="97"/>
      <c r="O709" s="96"/>
      <c r="P709" s="97"/>
      <c r="Q709" s="96"/>
      <c r="R709" s="97"/>
      <c r="S709" s="96"/>
      <c r="T709" s="97"/>
      <c r="U709" s="96"/>
      <c r="V709" s="97"/>
      <c r="W709" s="96"/>
      <c r="X709" s="97"/>
      <c r="Y709" s="96"/>
      <c r="Z709" s="97"/>
      <c r="AA709" s="96"/>
      <c r="AB709" s="98"/>
      <c r="AC709" s="1"/>
      <c r="AD709" s="1"/>
      <c r="AE709" s="1"/>
      <c r="AF709" s="1"/>
    </row>
    <row r="710" customFormat="false" ht="18.75" hidden="false" customHeight="true" outlineLevel="0" collapsed="false">
      <c r="A710" s="1"/>
      <c r="B710" s="100"/>
      <c r="C710" s="100"/>
      <c r="D710" s="97"/>
      <c r="E710" s="96"/>
      <c r="F710" s="97"/>
      <c r="G710" s="96"/>
      <c r="H710" s="97"/>
      <c r="I710" s="96"/>
      <c r="J710" s="97"/>
      <c r="K710" s="96"/>
      <c r="L710" s="97"/>
      <c r="M710" s="96"/>
      <c r="N710" s="97"/>
      <c r="O710" s="96"/>
      <c r="P710" s="97"/>
      <c r="Q710" s="96"/>
      <c r="R710" s="97"/>
      <c r="S710" s="96"/>
      <c r="T710" s="97"/>
      <c r="U710" s="96"/>
      <c r="V710" s="97"/>
      <c r="W710" s="96"/>
      <c r="X710" s="97"/>
      <c r="Y710" s="96"/>
      <c r="Z710" s="97"/>
      <c r="AA710" s="96"/>
      <c r="AB710" s="98"/>
      <c r="AC710" s="1"/>
      <c r="AD710" s="1"/>
      <c r="AE710" s="1"/>
      <c r="AF710" s="1"/>
    </row>
    <row r="711" customFormat="false" ht="18.75" hidden="false" customHeight="true" outlineLevel="0" collapsed="false">
      <c r="A711" s="1"/>
      <c r="B711" s="100" t="n">
        <v>46357</v>
      </c>
      <c r="C711" s="96" t="n">
        <v>2</v>
      </c>
      <c r="D711" s="97"/>
      <c r="E711" s="96"/>
      <c r="F711" s="97"/>
      <c r="G711" s="96"/>
      <c r="H711" s="97"/>
      <c r="I711" s="96"/>
      <c r="J711" s="97"/>
      <c r="K711" s="96"/>
      <c r="L711" s="97"/>
      <c r="M711" s="96"/>
      <c r="N711" s="97"/>
      <c r="O711" s="96"/>
      <c r="P711" s="97"/>
      <c r="Q711" s="96"/>
      <c r="R711" s="97"/>
      <c r="S711" s="96"/>
      <c r="T711" s="97"/>
      <c r="U711" s="96"/>
      <c r="V711" s="97"/>
      <c r="W711" s="96"/>
      <c r="X711" s="97"/>
      <c r="Y711" s="96"/>
      <c r="Z711" s="97"/>
      <c r="AA711" s="96"/>
      <c r="AB711" s="98"/>
      <c r="AC711" s="1"/>
      <c r="AD711" s="1"/>
      <c r="AE711" s="1"/>
      <c r="AF711" s="1"/>
    </row>
    <row r="712" customFormat="false" ht="18.75" hidden="false" customHeight="true" outlineLevel="0" collapsed="false">
      <c r="A712" s="1"/>
      <c r="B712" s="100"/>
      <c r="C712" s="100"/>
      <c r="D712" s="97"/>
      <c r="E712" s="96"/>
      <c r="F712" s="97"/>
      <c r="G712" s="96"/>
      <c r="H712" s="97"/>
      <c r="I712" s="96"/>
      <c r="J712" s="97"/>
      <c r="K712" s="96"/>
      <c r="L712" s="97"/>
      <c r="M712" s="96"/>
      <c r="N712" s="97"/>
      <c r="O712" s="96"/>
      <c r="P712" s="97"/>
      <c r="Q712" s="96"/>
      <c r="R712" s="97"/>
      <c r="S712" s="96"/>
      <c r="T712" s="97"/>
      <c r="U712" s="96"/>
      <c r="V712" s="97"/>
      <c r="W712" s="96"/>
      <c r="X712" s="97"/>
      <c r="Y712" s="96"/>
      <c r="Z712" s="97"/>
      <c r="AA712" s="96"/>
      <c r="AB712" s="98"/>
      <c r="AC712" s="1"/>
      <c r="AD712" s="1"/>
      <c r="AE712" s="1"/>
      <c r="AF712" s="1"/>
    </row>
    <row r="713" customFormat="false" ht="18.75" hidden="false" customHeight="true" outlineLevel="0" collapsed="false">
      <c r="A713" s="1"/>
      <c r="B713" s="100"/>
      <c r="C713" s="100"/>
      <c r="D713" s="97"/>
      <c r="E713" s="96"/>
      <c r="F713" s="97"/>
      <c r="G713" s="96"/>
      <c r="H713" s="97"/>
      <c r="I713" s="96"/>
      <c r="J713" s="97"/>
      <c r="K713" s="96"/>
      <c r="L713" s="97"/>
      <c r="M713" s="96"/>
      <c r="N713" s="97"/>
      <c r="O713" s="96"/>
      <c r="P713" s="97"/>
      <c r="Q713" s="96"/>
      <c r="R713" s="97"/>
      <c r="S713" s="96"/>
      <c r="T713" s="97"/>
      <c r="U713" s="96"/>
      <c r="V713" s="97"/>
      <c r="W713" s="96"/>
      <c r="X713" s="97"/>
      <c r="Y713" s="96"/>
      <c r="Z713" s="97"/>
      <c r="AA713" s="96"/>
      <c r="AB713" s="98"/>
      <c r="AC713" s="1"/>
      <c r="AD713" s="1"/>
      <c r="AE713" s="1"/>
      <c r="AF713" s="1"/>
    </row>
    <row r="714" customFormat="false" ht="18.75" hidden="false" customHeight="true" outlineLevel="0" collapsed="false">
      <c r="A714" s="1"/>
      <c r="B714" s="100" t="n">
        <v>46357</v>
      </c>
      <c r="C714" s="96" t="n">
        <v>3</v>
      </c>
      <c r="D714" s="97"/>
      <c r="E714" s="96"/>
      <c r="F714" s="97"/>
      <c r="G714" s="96"/>
      <c r="H714" s="97"/>
      <c r="I714" s="96"/>
      <c r="J714" s="97"/>
      <c r="K714" s="96"/>
      <c r="L714" s="97"/>
      <c r="M714" s="96"/>
      <c r="N714" s="97"/>
      <c r="O714" s="96"/>
      <c r="P714" s="97"/>
      <c r="Q714" s="96"/>
      <c r="R714" s="97"/>
      <c r="S714" s="96"/>
      <c r="T714" s="97"/>
      <c r="U714" s="96"/>
      <c r="V714" s="97"/>
      <c r="W714" s="96"/>
      <c r="X714" s="97"/>
      <c r="Y714" s="96"/>
      <c r="Z714" s="97"/>
      <c r="AA714" s="96"/>
      <c r="AB714" s="98"/>
      <c r="AC714" s="1"/>
      <c r="AD714" s="1"/>
      <c r="AE714" s="1"/>
      <c r="AF714" s="1"/>
    </row>
    <row r="715" customFormat="false" ht="18.75" hidden="false" customHeight="true" outlineLevel="0" collapsed="false">
      <c r="A715" s="1"/>
      <c r="B715" s="100"/>
      <c r="C715" s="100"/>
      <c r="D715" s="97"/>
      <c r="E715" s="96"/>
      <c r="F715" s="97"/>
      <c r="G715" s="96"/>
      <c r="H715" s="97"/>
      <c r="I715" s="96"/>
      <c r="J715" s="97"/>
      <c r="K715" s="96"/>
      <c r="L715" s="97"/>
      <c r="M715" s="96"/>
      <c r="N715" s="97"/>
      <c r="O715" s="96"/>
      <c r="P715" s="97"/>
      <c r="Q715" s="96"/>
      <c r="R715" s="97"/>
      <c r="S715" s="96"/>
      <c r="T715" s="97"/>
      <c r="U715" s="96"/>
      <c r="V715" s="97"/>
      <c r="W715" s="96"/>
      <c r="X715" s="97"/>
      <c r="Y715" s="96"/>
      <c r="Z715" s="97"/>
      <c r="AA715" s="96"/>
      <c r="AB715" s="98"/>
      <c r="AC715" s="1"/>
      <c r="AD715" s="1"/>
      <c r="AE715" s="1"/>
      <c r="AF715" s="1"/>
    </row>
    <row r="716" customFormat="false" ht="18.75" hidden="false" customHeight="true" outlineLevel="0" collapsed="false">
      <c r="A716" s="1"/>
      <c r="B716" s="100"/>
      <c r="C716" s="100"/>
      <c r="D716" s="97"/>
      <c r="E716" s="96"/>
      <c r="F716" s="97"/>
      <c r="G716" s="96"/>
      <c r="H716" s="97"/>
      <c r="I716" s="96"/>
      <c r="J716" s="97"/>
      <c r="K716" s="96"/>
      <c r="L716" s="97"/>
      <c r="M716" s="96"/>
      <c r="N716" s="97"/>
      <c r="O716" s="96"/>
      <c r="P716" s="97"/>
      <c r="Q716" s="96"/>
      <c r="R716" s="97"/>
      <c r="S716" s="96"/>
      <c r="T716" s="97"/>
      <c r="U716" s="96"/>
      <c r="V716" s="97"/>
      <c r="W716" s="96"/>
      <c r="X716" s="97"/>
      <c r="Y716" s="96"/>
      <c r="Z716" s="97"/>
      <c r="AA716" s="96"/>
      <c r="AB716" s="98"/>
      <c r="AC716" s="1"/>
      <c r="AD716" s="1"/>
      <c r="AE716" s="1"/>
      <c r="AF716" s="1"/>
    </row>
    <row r="717" customFormat="false" ht="18.75" hidden="false" customHeight="true" outlineLevel="0" collapsed="false">
      <c r="A717" s="1"/>
      <c r="B717" s="100" t="n">
        <v>46357</v>
      </c>
      <c r="C717" s="101" t="n">
        <v>4</v>
      </c>
      <c r="D717" s="97"/>
      <c r="E717" s="96"/>
      <c r="F717" s="97"/>
      <c r="G717" s="96"/>
      <c r="H717" s="97"/>
      <c r="I717" s="96"/>
      <c r="J717" s="97"/>
      <c r="K717" s="96"/>
      <c r="L717" s="97"/>
      <c r="M717" s="96"/>
      <c r="N717" s="97"/>
      <c r="O717" s="96"/>
      <c r="P717" s="97"/>
      <c r="Q717" s="96"/>
      <c r="R717" s="97"/>
      <c r="S717" s="96"/>
      <c r="T717" s="97"/>
      <c r="U717" s="96"/>
      <c r="V717" s="97"/>
      <c r="W717" s="96"/>
      <c r="X717" s="97"/>
      <c r="Y717" s="96"/>
      <c r="Z717" s="97"/>
      <c r="AA717" s="96"/>
      <c r="AB717" s="98"/>
      <c r="AC717" s="1"/>
      <c r="AD717" s="1"/>
      <c r="AE717" s="1"/>
      <c r="AF717" s="1"/>
    </row>
    <row r="718" customFormat="false" ht="18.75" hidden="false" customHeight="true" outlineLevel="0" collapsed="false">
      <c r="A718" s="1"/>
      <c r="B718" s="100"/>
      <c r="C718" s="100"/>
      <c r="D718" s="97"/>
      <c r="E718" s="96"/>
      <c r="F718" s="97"/>
      <c r="G718" s="96"/>
      <c r="H718" s="97"/>
      <c r="I718" s="96"/>
      <c r="J718" s="97"/>
      <c r="K718" s="96"/>
      <c r="L718" s="97"/>
      <c r="M718" s="96"/>
      <c r="N718" s="97"/>
      <c r="O718" s="96"/>
      <c r="P718" s="97"/>
      <c r="Q718" s="96"/>
      <c r="R718" s="97"/>
      <c r="S718" s="96"/>
      <c r="T718" s="97"/>
      <c r="U718" s="96"/>
      <c r="V718" s="97"/>
      <c r="W718" s="96"/>
      <c r="X718" s="97"/>
      <c r="Y718" s="96"/>
      <c r="Z718" s="97"/>
      <c r="AA718" s="96"/>
      <c r="AB718" s="98"/>
      <c r="AC718" s="1"/>
      <c r="AD718" s="1"/>
      <c r="AE718" s="1"/>
      <c r="AF718" s="1"/>
    </row>
    <row r="719" customFormat="false" ht="18.75" hidden="false" customHeight="true" outlineLevel="0" collapsed="false">
      <c r="A719" s="1"/>
      <c r="B719" s="100"/>
      <c r="C719" s="100"/>
      <c r="D719" s="97"/>
      <c r="E719" s="96"/>
      <c r="F719" s="97"/>
      <c r="G719" s="96"/>
      <c r="H719" s="97"/>
      <c r="I719" s="96"/>
      <c r="J719" s="97"/>
      <c r="K719" s="96"/>
      <c r="L719" s="97"/>
      <c r="M719" s="96"/>
      <c r="N719" s="97"/>
      <c r="O719" s="96"/>
      <c r="P719" s="97"/>
      <c r="Q719" s="96"/>
      <c r="R719" s="97"/>
      <c r="S719" s="96"/>
      <c r="T719" s="97"/>
      <c r="U719" s="96"/>
      <c r="V719" s="97"/>
      <c r="W719" s="96"/>
      <c r="X719" s="97"/>
      <c r="Y719" s="96"/>
      <c r="Z719" s="97"/>
      <c r="AA719" s="96"/>
      <c r="AB719" s="98"/>
      <c r="AC719" s="1"/>
      <c r="AD719" s="1"/>
      <c r="AE719" s="1"/>
      <c r="AF719" s="1"/>
    </row>
    <row r="720" customFormat="false" ht="18.75" hidden="false" customHeight="true" outlineLevel="0" collapsed="false">
      <c r="A720" s="1"/>
      <c r="B720" s="100" t="n">
        <v>46357</v>
      </c>
      <c r="C720" s="96" t="n">
        <v>5</v>
      </c>
      <c r="D720" s="97"/>
      <c r="E720" s="96"/>
      <c r="F720" s="97"/>
      <c r="G720" s="96"/>
      <c r="H720" s="97"/>
      <c r="I720" s="96"/>
      <c r="J720" s="97"/>
      <c r="K720" s="96"/>
      <c r="L720" s="97"/>
      <c r="M720" s="96"/>
      <c r="N720" s="97"/>
      <c r="O720" s="96"/>
      <c r="P720" s="97"/>
      <c r="Q720" s="96"/>
      <c r="R720" s="97"/>
      <c r="S720" s="96"/>
      <c r="T720" s="97"/>
      <c r="U720" s="96"/>
      <c r="V720" s="97"/>
      <c r="W720" s="96"/>
      <c r="X720" s="97"/>
      <c r="Y720" s="96"/>
      <c r="Z720" s="97"/>
      <c r="AA720" s="96"/>
      <c r="AB720" s="98"/>
      <c r="AC720" s="1"/>
      <c r="AD720" s="1"/>
      <c r="AE720" s="1"/>
      <c r="AF720" s="1"/>
    </row>
    <row r="721" customFormat="false" ht="18.75" hidden="false" customHeight="true" outlineLevel="0" collapsed="false">
      <c r="A721" s="1"/>
      <c r="B721" s="100"/>
      <c r="C721" s="100"/>
      <c r="D721" s="97"/>
      <c r="E721" s="96"/>
      <c r="F721" s="97"/>
      <c r="G721" s="96"/>
      <c r="H721" s="97"/>
      <c r="I721" s="96"/>
      <c r="J721" s="97"/>
      <c r="K721" s="96"/>
      <c r="L721" s="97"/>
      <c r="M721" s="96"/>
      <c r="N721" s="97"/>
      <c r="O721" s="96"/>
      <c r="P721" s="97"/>
      <c r="Q721" s="96"/>
      <c r="R721" s="97"/>
      <c r="S721" s="96"/>
      <c r="T721" s="97"/>
      <c r="U721" s="96"/>
      <c r="V721" s="97"/>
      <c r="W721" s="96"/>
      <c r="X721" s="97"/>
      <c r="Y721" s="96"/>
      <c r="Z721" s="97"/>
      <c r="AA721" s="96"/>
      <c r="AB721" s="98"/>
      <c r="AC721" s="1"/>
      <c r="AD721" s="1"/>
      <c r="AE721" s="1"/>
      <c r="AF721" s="1"/>
    </row>
    <row r="722" customFormat="false" ht="18.75" hidden="false" customHeight="true" outlineLevel="0" collapsed="false">
      <c r="A722" s="1"/>
      <c r="B722" s="100"/>
      <c r="C722" s="100"/>
      <c r="D722" s="97"/>
      <c r="E722" s="96"/>
      <c r="F722" s="97"/>
      <c r="G722" s="96"/>
      <c r="H722" s="97"/>
      <c r="I722" s="96"/>
      <c r="J722" s="97"/>
      <c r="K722" s="96"/>
      <c r="L722" s="97"/>
      <c r="M722" s="96"/>
      <c r="N722" s="97"/>
      <c r="O722" s="96"/>
      <c r="P722" s="97"/>
      <c r="Q722" s="96"/>
      <c r="R722" s="97"/>
      <c r="S722" s="96"/>
      <c r="T722" s="97"/>
      <c r="U722" s="96"/>
      <c r="V722" s="97"/>
      <c r="W722" s="96"/>
      <c r="X722" s="97"/>
      <c r="Y722" s="96"/>
      <c r="Z722" s="97"/>
      <c r="AA722" s="96"/>
      <c r="AB722" s="98"/>
      <c r="AC722" s="1"/>
      <c r="AD722" s="1"/>
      <c r="AE722" s="1"/>
      <c r="AF722" s="1"/>
    </row>
    <row r="723" customFormat="false" ht="18.75" hidden="false" customHeight="true" outlineLevel="0" collapsed="false">
      <c r="A723" s="1"/>
      <c r="B723" s="116" t="s">
        <v>78</v>
      </c>
      <c r="C723" s="103"/>
      <c r="D723" s="105" t="n">
        <f aca="false">SUM(D708:D722)</f>
        <v>0</v>
      </c>
      <c r="E723" s="104"/>
      <c r="F723" s="105" t="n">
        <f aca="false">SUM(F708:F722)</f>
        <v>0</v>
      </c>
      <c r="G723" s="104"/>
      <c r="H723" s="105" t="n">
        <f aca="false">SUM(H708:H722)</f>
        <v>0</v>
      </c>
      <c r="I723" s="104"/>
      <c r="J723" s="105" t="n">
        <f aca="false">SUM(J708:J722)</f>
        <v>0</v>
      </c>
      <c r="K723" s="104"/>
      <c r="L723" s="105" t="n">
        <f aca="false">SUM(L708:L722)</f>
        <v>0</v>
      </c>
      <c r="M723" s="104"/>
      <c r="N723" s="105" t="n">
        <f aca="false">SUM(N708:N722)</f>
        <v>0</v>
      </c>
      <c r="O723" s="104"/>
      <c r="P723" s="105" t="n">
        <f aca="false">SUM(P708:P722)</f>
        <v>0</v>
      </c>
      <c r="Q723" s="104"/>
      <c r="R723" s="105" t="n">
        <f aca="false">SUM(R708:R722)</f>
        <v>0</v>
      </c>
      <c r="S723" s="104"/>
      <c r="T723" s="105" t="n">
        <f aca="false">SUM(T708:T722)</f>
        <v>0</v>
      </c>
      <c r="U723" s="104"/>
      <c r="V723" s="105" t="n">
        <f aca="false">SUM(V708:V722)</f>
        <v>0</v>
      </c>
      <c r="W723" s="104"/>
      <c r="X723" s="105" t="n">
        <f aca="false">SUM(X708:X722)</f>
        <v>0</v>
      </c>
      <c r="Y723" s="104"/>
      <c r="Z723" s="105" t="n">
        <f aca="false">SUM(Z708:Z722)</f>
        <v>0</v>
      </c>
      <c r="AA723" s="96"/>
      <c r="AB723" s="106" t="n">
        <f aca="false">SUM(D708:D722)+SUM(F708:F722)+SUM(H708:H722)+SUM(J708:J722)+SUM(L708:L722)+SUM(N708:N722)+SUM(P708:P722)+SUM(R708:R722)+SUM(T708:T722)+SUM(V708:V722)+SUM(X708:X722)+SUM(Z708:Z722)</f>
        <v>0</v>
      </c>
      <c r="AC723" s="1"/>
      <c r="AD723" s="1"/>
      <c r="AE723" s="1"/>
      <c r="AF723" s="1"/>
    </row>
    <row r="724" customFormat="false" ht="18.75" hidden="false" customHeight="true" outlineLevel="0" collapsed="false">
      <c r="A724" s="1"/>
      <c r="B724" s="107" t="s">
        <v>79</v>
      </c>
      <c r="C724" s="107"/>
      <c r="D724" s="108" t="n">
        <f aca="false">SUMPRODUCT(D708:D722,E708:E722)+SUMPRODUCT(F708:F722,G708:G722)</f>
        <v>0</v>
      </c>
      <c r="E724" s="109"/>
      <c r="F724" s="108"/>
      <c r="G724" s="109"/>
      <c r="H724" s="108" t="n">
        <f aca="false">SUMPRODUCT(H708:H722,I708:I722)+SUMPRODUCT(J708:J722,K708:K722)</f>
        <v>0</v>
      </c>
      <c r="I724" s="109"/>
      <c r="J724" s="108"/>
      <c r="K724" s="109"/>
      <c r="L724" s="108" t="n">
        <f aca="false">SUMPRODUCT(L708:L722,M708:M722)+SUMPRODUCT(N708:N722,O708:O722)</f>
        <v>0</v>
      </c>
      <c r="M724" s="109"/>
      <c r="N724" s="108"/>
      <c r="O724" s="109"/>
      <c r="P724" s="108" t="n">
        <f aca="false">SUMPRODUCT(P708:P722,Q708:Q722)+SUMPRODUCT(R708:R722,S708:S722)</f>
        <v>0</v>
      </c>
      <c r="Q724" s="109"/>
      <c r="R724" s="108"/>
      <c r="S724" s="109"/>
      <c r="T724" s="108" t="n">
        <f aca="false">SUMPRODUCT(T708:T722,U708:U722)+SUMPRODUCT(V708:V722,W708:W722)</f>
        <v>0</v>
      </c>
      <c r="U724" s="109"/>
      <c r="V724" s="108"/>
      <c r="W724" s="109"/>
      <c r="X724" s="108" t="n">
        <f aca="false">SUMPRODUCT(X708:X722,Y708:Y722)+SUMPRODUCT(Z708:Z722,AA708:AA722)</f>
        <v>0</v>
      </c>
      <c r="Y724" s="109"/>
      <c r="Z724" s="108"/>
      <c r="AA724" s="110"/>
      <c r="AB724" s="108" t="n">
        <f aca="false">SUM(D724:Z724)</f>
        <v>0</v>
      </c>
      <c r="AC724" s="1"/>
      <c r="AD724" s="1"/>
      <c r="AE724" s="1"/>
      <c r="AF724" s="1"/>
    </row>
    <row r="725" customFormat="false" ht="14.25" hidden="false" customHeight="true" outlineLevel="0" collapsed="false">
      <c r="A725" s="1"/>
      <c r="B725" s="83"/>
      <c r="C725" s="1"/>
      <c r="D725" s="84"/>
      <c r="E725" s="85"/>
      <c r="F725" s="84"/>
      <c r="G725" s="85"/>
      <c r="H725" s="84"/>
      <c r="I725" s="85"/>
      <c r="J725" s="84"/>
      <c r="K725" s="85"/>
      <c r="L725" s="84"/>
      <c r="M725" s="85"/>
      <c r="N725" s="84"/>
      <c r="O725" s="85"/>
      <c r="P725" s="84"/>
      <c r="Q725" s="85"/>
      <c r="R725" s="84"/>
      <c r="S725" s="85"/>
      <c r="T725" s="84"/>
      <c r="U725" s="85"/>
      <c r="V725" s="84"/>
      <c r="W725" s="85"/>
      <c r="X725" s="84"/>
      <c r="Y725" s="85"/>
      <c r="Z725" s="84"/>
      <c r="AA725" s="85"/>
      <c r="AB725" s="84"/>
      <c r="AC725" s="1"/>
      <c r="AD725" s="1"/>
      <c r="AE725" s="1"/>
      <c r="AF725" s="1"/>
    </row>
    <row r="726" customFormat="false" ht="14.25" hidden="false" customHeight="true" outlineLevel="0" collapsed="false">
      <c r="A726" s="1"/>
      <c r="B726" s="83"/>
      <c r="C726" s="1"/>
      <c r="D726" s="84"/>
      <c r="E726" s="85"/>
      <c r="F726" s="84"/>
      <c r="G726" s="85"/>
      <c r="H726" s="84"/>
      <c r="I726" s="85"/>
      <c r="J726" s="84"/>
      <c r="K726" s="85"/>
      <c r="L726" s="84"/>
      <c r="M726" s="85"/>
      <c r="N726" s="84"/>
      <c r="O726" s="85"/>
      <c r="P726" s="84"/>
      <c r="Q726" s="85"/>
      <c r="R726" s="84"/>
      <c r="S726" s="85"/>
      <c r="T726" s="84"/>
      <c r="U726" s="85"/>
      <c r="V726" s="84"/>
      <c r="W726" s="85"/>
      <c r="X726" s="84"/>
      <c r="Y726" s="85"/>
      <c r="Z726" s="84"/>
      <c r="AA726" s="85"/>
      <c r="AB726" s="84"/>
      <c r="AC726" s="1"/>
      <c r="AD726" s="1"/>
      <c r="AE726" s="1"/>
      <c r="AF726" s="1"/>
    </row>
    <row r="727" customFormat="false" ht="14.25" hidden="false" customHeight="true" outlineLevel="0" collapsed="false">
      <c r="A727" s="1"/>
      <c r="B727" s="83"/>
      <c r="C727" s="1"/>
      <c r="D727" s="84"/>
      <c r="E727" s="85"/>
      <c r="F727" s="84"/>
      <c r="G727" s="85"/>
      <c r="H727" s="84"/>
      <c r="I727" s="85"/>
      <c r="J727" s="84"/>
      <c r="K727" s="85"/>
      <c r="L727" s="84"/>
      <c r="M727" s="85"/>
      <c r="N727" s="84"/>
      <c r="O727" s="85"/>
      <c r="P727" s="84"/>
      <c r="Q727" s="85"/>
      <c r="R727" s="84"/>
      <c r="S727" s="85"/>
      <c r="T727" s="84"/>
      <c r="U727" s="85"/>
      <c r="V727" s="84"/>
      <c r="W727" s="85"/>
      <c r="X727" s="84"/>
      <c r="Y727" s="85"/>
      <c r="Z727" s="84"/>
      <c r="AA727" s="85"/>
      <c r="AB727" s="84"/>
      <c r="AC727" s="1"/>
      <c r="AD727" s="1"/>
      <c r="AE727" s="1"/>
      <c r="AF727" s="1"/>
    </row>
    <row r="728" customFormat="false" ht="14.25" hidden="false" customHeight="true" outlineLevel="0" collapsed="false">
      <c r="A728" s="1"/>
      <c r="B728" s="83"/>
      <c r="C728" s="1"/>
      <c r="D728" s="84"/>
      <c r="E728" s="85"/>
      <c r="F728" s="84"/>
      <c r="G728" s="85"/>
      <c r="H728" s="84"/>
      <c r="I728" s="85"/>
      <c r="J728" s="84"/>
      <c r="K728" s="85"/>
      <c r="L728" s="84"/>
      <c r="M728" s="85"/>
      <c r="N728" s="84"/>
      <c r="O728" s="85"/>
      <c r="P728" s="84"/>
      <c r="Q728" s="85"/>
      <c r="R728" s="84"/>
      <c r="S728" s="85"/>
      <c r="T728" s="84"/>
      <c r="U728" s="85"/>
      <c r="V728" s="84"/>
      <c r="W728" s="85"/>
      <c r="X728" s="84"/>
      <c r="Y728" s="85"/>
      <c r="Z728" s="84"/>
      <c r="AA728" s="85"/>
      <c r="AB728" s="84"/>
      <c r="AC728" s="1"/>
      <c r="AD728" s="1"/>
      <c r="AE728" s="1"/>
      <c r="AF728" s="1"/>
    </row>
    <row r="729" customFormat="false" ht="14.25" hidden="false" customHeight="true" outlineLevel="0" collapsed="false">
      <c r="A729" s="1"/>
      <c r="B729" s="83"/>
      <c r="C729" s="1"/>
      <c r="D729" s="84"/>
      <c r="E729" s="85"/>
      <c r="F729" s="84"/>
      <c r="G729" s="85"/>
      <c r="H729" s="84"/>
      <c r="I729" s="85"/>
      <c r="J729" s="84"/>
      <c r="K729" s="85"/>
      <c r="L729" s="84"/>
      <c r="M729" s="85"/>
      <c r="N729" s="84"/>
      <c r="O729" s="85"/>
      <c r="P729" s="84"/>
      <c r="Q729" s="85"/>
      <c r="R729" s="84"/>
      <c r="S729" s="85"/>
      <c r="T729" s="84"/>
      <c r="U729" s="85"/>
      <c r="V729" s="84"/>
      <c r="W729" s="85"/>
      <c r="X729" s="84"/>
      <c r="Y729" s="85"/>
      <c r="Z729" s="84"/>
      <c r="AA729" s="85"/>
      <c r="AB729" s="84"/>
      <c r="AC729" s="1"/>
      <c r="AD729" s="1"/>
      <c r="AE729" s="1"/>
      <c r="AF729" s="1"/>
    </row>
    <row r="730" customFormat="false" ht="14.25" hidden="false" customHeight="true" outlineLevel="0" collapsed="false">
      <c r="A730" s="1"/>
      <c r="B730" s="83"/>
      <c r="C730" s="1"/>
      <c r="D730" s="84"/>
      <c r="E730" s="85"/>
      <c r="F730" s="84"/>
      <c r="G730" s="85"/>
      <c r="H730" s="84"/>
      <c r="I730" s="85"/>
      <c r="J730" s="84"/>
      <c r="K730" s="85"/>
      <c r="L730" s="84"/>
      <c r="M730" s="85"/>
      <c r="N730" s="84"/>
      <c r="O730" s="85"/>
      <c r="P730" s="84"/>
      <c r="Q730" s="85"/>
      <c r="R730" s="84"/>
      <c r="S730" s="85"/>
      <c r="T730" s="84"/>
      <c r="U730" s="85"/>
      <c r="V730" s="84"/>
      <c r="W730" s="85"/>
      <c r="X730" s="84"/>
      <c r="Y730" s="85"/>
      <c r="Z730" s="84"/>
      <c r="AA730" s="85"/>
      <c r="AB730" s="84"/>
      <c r="AC730" s="1"/>
      <c r="AD730" s="1"/>
      <c r="AE730" s="1"/>
      <c r="AF730" s="1"/>
    </row>
    <row r="731" customFormat="false" ht="14.25" hidden="false" customHeight="true" outlineLevel="0" collapsed="false">
      <c r="A731" s="1"/>
      <c r="B731" s="83"/>
      <c r="C731" s="1"/>
      <c r="D731" s="84"/>
      <c r="E731" s="85"/>
      <c r="F731" s="84"/>
      <c r="G731" s="85"/>
      <c r="H731" s="84"/>
      <c r="I731" s="85"/>
      <c r="J731" s="84"/>
      <c r="K731" s="85"/>
      <c r="L731" s="84"/>
      <c r="M731" s="85"/>
      <c r="N731" s="84"/>
      <c r="O731" s="85"/>
      <c r="P731" s="84"/>
      <c r="Q731" s="85"/>
      <c r="R731" s="84"/>
      <c r="S731" s="85"/>
      <c r="T731" s="84"/>
      <c r="U731" s="85"/>
      <c r="V731" s="84"/>
      <c r="W731" s="85"/>
      <c r="X731" s="84"/>
      <c r="Y731" s="85"/>
      <c r="Z731" s="84"/>
      <c r="AA731" s="85"/>
      <c r="AB731" s="84"/>
      <c r="AC731" s="1"/>
      <c r="AD731" s="1"/>
      <c r="AE731" s="1"/>
      <c r="AF731" s="1"/>
    </row>
    <row r="732" customFormat="false" ht="14.25" hidden="false" customHeight="true" outlineLevel="0" collapsed="false">
      <c r="A732" s="1"/>
      <c r="B732" s="83"/>
      <c r="C732" s="1"/>
      <c r="D732" s="84"/>
      <c r="E732" s="85"/>
      <c r="F732" s="84"/>
      <c r="G732" s="85"/>
      <c r="H732" s="84"/>
      <c r="I732" s="85"/>
      <c r="J732" s="84"/>
      <c r="K732" s="85"/>
      <c r="L732" s="84"/>
      <c r="M732" s="85"/>
      <c r="N732" s="84"/>
      <c r="O732" s="85"/>
      <c r="P732" s="84"/>
      <c r="Q732" s="85"/>
      <c r="R732" s="84"/>
      <c r="S732" s="85"/>
      <c r="T732" s="84"/>
      <c r="U732" s="85"/>
      <c r="V732" s="84"/>
      <c r="W732" s="85"/>
      <c r="X732" s="84"/>
      <c r="Y732" s="85"/>
      <c r="Z732" s="84"/>
      <c r="AA732" s="85"/>
      <c r="AB732" s="84"/>
      <c r="AC732" s="1"/>
      <c r="AD732" s="1"/>
      <c r="AE732" s="1"/>
      <c r="AF732" s="1"/>
    </row>
    <row r="733" customFormat="false" ht="14.25" hidden="false" customHeight="true" outlineLevel="0" collapsed="false">
      <c r="A733" s="1"/>
      <c r="B733" s="83"/>
      <c r="C733" s="1"/>
      <c r="D733" s="84"/>
      <c r="E733" s="85"/>
      <c r="F733" s="84"/>
      <c r="G733" s="85"/>
      <c r="H733" s="84"/>
      <c r="I733" s="85"/>
      <c r="J733" s="84"/>
      <c r="K733" s="85"/>
      <c r="L733" s="84"/>
      <c r="M733" s="85"/>
      <c r="N733" s="84"/>
      <c r="O733" s="85"/>
      <c r="P733" s="84"/>
      <c r="Q733" s="85"/>
      <c r="R733" s="84"/>
      <c r="S733" s="85"/>
      <c r="T733" s="84"/>
      <c r="U733" s="85"/>
      <c r="V733" s="84"/>
      <c r="W733" s="85"/>
      <c r="X733" s="84"/>
      <c r="Y733" s="85"/>
      <c r="Z733" s="84"/>
      <c r="AA733" s="85"/>
      <c r="AB733" s="84"/>
      <c r="AC733" s="1"/>
      <c r="AD733" s="1"/>
      <c r="AE733" s="1"/>
      <c r="AF733" s="1"/>
    </row>
    <row r="734" customFormat="false" ht="14.25" hidden="false" customHeight="true" outlineLevel="0" collapsed="false">
      <c r="A734" s="1"/>
      <c r="B734" s="83"/>
      <c r="C734" s="1"/>
      <c r="D734" s="84"/>
      <c r="E734" s="85"/>
      <c r="F734" s="84"/>
      <c r="G734" s="85"/>
      <c r="H734" s="84"/>
      <c r="I734" s="85"/>
      <c r="J734" s="84"/>
      <c r="K734" s="85"/>
      <c r="L734" s="84"/>
      <c r="M734" s="85"/>
      <c r="N734" s="84"/>
      <c r="O734" s="85"/>
      <c r="P734" s="84"/>
      <c r="Q734" s="85"/>
      <c r="R734" s="84"/>
      <c r="S734" s="85"/>
      <c r="T734" s="84"/>
      <c r="U734" s="85"/>
      <c r="V734" s="84"/>
      <c r="W734" s="85"/>
      <c r="X734" s="84"/>
      <c r="Y734" s="85"/>
      <c r="Z734" s="84"/>
      <c r="AA734" s="85"/>
      <c r="AB734" s="84"/>
      <c r="AC734" s="1"/>
      <c r="AD734" s="1"/>
      <c r="AE734" s="1"/>
      <c r="AF734" s="1"/>
    </row>
    <row r="735" customFormat="false" ht="14.25" hidden="false" customHeight="true" outlineLevel="0" collapsed="false">
      <c r="A735" s="1"/>
      <c r="B735" s="83"/>
      <c r="C735" s="1"/>
      <c r="D735" s="84"/>
      <c r="E735" s="85"/>
      <c r="F735" s="84"/>
      <c r="G735" s="85"/>
      <c r="H735" s="84"/>
      <c r="I735" s="85"/>
      <c r="J735" s="84"/>
      <c r="K735" s="85"/>
      <c r="L735" s="84"/>
      <c r="M735" s="85"/>
      <c r="N735" s="84"/>
      <c r="O735" s="85"/>
      <c r="P735" s="84"/>
      <c r="Q735" s="85"/>
      <c r="R735" s="84"/>
      <c r="S735" s="85"/>
      <c r="T735" s="84"/>
      <c r="U735" s="85"/>
      <c r="V735" s="84"/>
      <c r="W735" s="85"/>
      <c r="X735" s="84"/>
      <c r="Y735" s="85"/>
      <c r="Z735" s="84"/>
      <c r="AA735" s="85"/>
      <c r="AB735" s="84"/>
      <c r="AC735" s="1"/>
      <c r="AD735" s="1"/>
      <c r="AE735" s="1"/>
      <c r="AF735" s="1"/>
    </row>
    <row r="736" customFormat="false" ht="14.25" hidden="false" customHeight="true" outlineLevel="0" collapsed="false">
      <c r="A736" s="1"/>
      <c r="B736" s="83"/>
      <c r="C736" s="1"/>
      <c r="D736" s="84"/>
      <c r="E736" s="85"/>
      <c r="F736" s="84"/>
      <c r="G736" s="85"/>
      <c r="H736" s="84"/>
      <c r="I736" s="85"/>
      <c r="J736" s="84"/>
      <c r="K736" s="85"/>
      <c r="L736" s="84"/>
      <c r="M736" s="85"/>
      <c r="N736" s="84"/>
      <c r="O736" s="85"/>
      <c r="P736" s="84"/>
      <c r="Q736" s="85"/>
      <c r="R736" s="84"/>
      <c r="S736" s="85"/>
      <c r="T736" s="84"/>
      <c r="U736" s="85"/>
      <c r="V736" s="84"/>
      <c r="W736" s="85"/>
      <c r="X736" s="84"/>
      <c r="Y736" s="85"/>
      <c r="Z736" s="84"/>
      <c r="AA736" s="85"/>
      <c r="AB736" s="84"/>
      <c r="AC736" s="1"/>
      <c r="AD736" s="1"/>
      <c r="AE736" s="1"/>
      <c r="AF736" s="1"/>
    </row>
    <row r="737" customFormat="false" ht="14.25" hidden="false" customHeight="true" outlineLevel="0" collapsed="false">
      <c r="A737" s="1"/>
      <c r="B737" s="83"/>
      <c r="C737" s="1"/>
      <c r="D737" s="84"/>
      <c r="E737" s="85"/>
      <c r="F737" s="84"/>
      <c r="G737" s="85"/>
      <c r="H737" s="84"/>
      <c r="I737" s="85"/>
      <c r="J737" s="84"/>
      <c r="K737" s="85"/>
      <c r="L737" s="84"/>
      <c r="M737" s="85"/>
      <c r="N737" s="84"/>
      <c r="O737" s="85"/>
      <c r="P737" s="84"/>
      <c r="Q737" s="85"/>
      <c r="R737" s="84"/>
      <c r="S737" s="85"/>
      <c r="T737" s="84"/>
      <c r="U737" s="85"/>
      <c r="V737" s="84"/>
      <c r="W737" s="85"/>
      <c r="X737" s="84"/>
      <c r="Y737" s="85"/>
      <c r="Z737" s="84"/>
      <c r="AA737" s="85"/>
      <c r="AB737" s="84"/>
      <c r="AC737" s="1"/>
      <c r="AD737" s="1"/>
      <c r="AE737" s="1"/>
      <c r="AF737" s="1"/>
    </row>
    <row r="738" customFormat="false" ht="14.25" hidden="false" customHeight="true" outlineLevel="0" collapsed="false">
      <c r="A738" s="1"/>
      <c r="B738" s="83"/>
      <c r="C738" s="1"/>
      <c r="D738" s="84"/>
      <c r="E738" s="85"/>
      <c r="F738" s="84"/>
      <c r="G738" s="85"/>
      <c r="H738" s="84"/>
      <c r="I738" s="85"/>
      <c r="J738" s="84"/>
      <c r="K738" s="85"/>
      <c r="L738" s="84"/>
      <c r="M738" s="85"/>
      <c r="N738" s="84"/>
      <c r="O738" s="85"/>
      <c r="P738" s="84"/>
      <c r="Q738" s="85"/>
      <c r="R738" s="84"/>
      <c r="S738" s="85"/>
      <c r="T738" s="84"/>
      <c r="U738" s="85"/>
      <c r="V738" s="84"/>
      <c r="W738" s="85"/>
      <c r="X738" s="84"/>
      <c r="Y738" s="85"/>
      <c r="Z738" s="84"/>
      <c r="AA738" s="85"/>
      <c r="AB738" s="84"/>
      <c r="AC738" s="1"/>
      <c r="AD738" s="1"/>
      <c r="AE738" s="1"/>
      <c r="AF738" s="1"/>
    </row>
    <row r="739" customFormat="false" ht="14.25" hidden="false" customHeight="true" outlineLevel="0" collapsed="false">
      <c r="A739" s="1"/>
      <c r="B739" s="83"/>
      <c r="C739" s="1"/>
      <c r="D739" s="84"/>
      <c r="E739" s="85"/>
      <c r="F739" s="84"/>
      <c r="G739" s="85"/>
      <c r="H739" s="84"/>
      <c r="I739" s="85"/>
      <c r="J739" s="84"/>
      <c r="K739" s="85"/>
      <c r="L739" s="84"/>
      <c r="M739" s="85"/>
      <c r="N739" s="84"/>
      <c r="O739" s="85"/>
      <c r="P739" s="84"/>
      <c r="Q739" s="85"/>
      <c r="R739" s="84"/>
      <c r="S739" s="85"/>
      <c r="T739" s="84"/>
      <c r="U739" s="85"/>
      <c r="V739" s="84"/>
      <c r="W739" s="85"/>
      <c r="X739" s="84"/>
      <c r="Y739" s="85"/>
      <c r="Z739" s="84"/>
      <c r="AA739" s="85"/>
      <c r="AB739" s="84"/>
      <c r="AC739" s="1"/>
      <c r="AD739" s="1"/>
      <c r="AE739" s="1"/>
      <c r="AF739" s="1"/>
    </row>
    <row r="740" customFormat="false" ht="14.25" hidden="false" customHeight="true" outlineLevel="0" collapsed="false">
      <c r="A740" s="1"/>
      <c r="B740" s="83"/>
      <c r="C740" s="1"/>
      <c r="D740" s="84"/>
      <c r="E740" s="85"/>
      <c r="F740" s="84"/>
      <c r="G740" s="85"/>
      <c r="H740" s="84"/>
      <c r="I740" s="85"/>
      <c r="J740" s="84"/>
      <c r="K740" s="85"/>
      <c r="L740" s="84"/>
      <c r="M740" s="85"/>
      <c r="N740" s="84"/>
      <c r="O740" s="85"/>
      <c r="P740" s="84"/>
      <c r="Q740" s="85"/>
      <c r="R740" s="84"/>
      <c r="S740" s="85"/>
      <c r="T740" s="84"/>
      <c r="U740" s="85"/>
      <c r="V740" s="84"/>
      <c r="W740" s="85"/>
      <c r="X740" s="84"/>
      <c r="Y740" s="85"/>
      <c r="Z740" s="84"/>
      <c r="AA740" s="85"/>
      <c r="AB740" s="84"/>
      <c r="AC740" s="1"/>
      <c r="AD740" s="1"/>
      <c r="AE740" s="1"/>
      <c r="AF740" s="1"/>
    </row>
    <row r="741" customFormat="false" ht="14.25" hidden="false" customHeight="true" outlineLevel="0" collapsed="false">
      <c r="A741" s="1"/>
      <c r="B741" s="83"/>
      <c r="C741" s="1"/>
      <c r="D741" s="84"/>
      <c r="E741" s="85"/>
      <c r="F741" s="84"/>
      <c r="G741" s="85"/>
      <c r="H741" s="84"/>
      <c r="I741" s="85"/>
      <c r="J741" s="84"/>
      <c r="K741" s="85"/>
      <c r="L741" s="84"/>
      <c r="M741" s="85"/>
      <c r="N741" s="84"/>
      <c r="O741" s="85"/>
      <c r="P741" s="84"/>
      <c r="Q741" s="85"/>
      <c r="R741" s="84"/>
      <c r="S741" s="85"/>
      <c r="T741" s="84"/>
      <c r="U741" s="85"/>
      <c r="V741" s="84"/>
      <c r="W741" s="85"/>
      <c r="X741" s="84"/>
      <c r="Y741" s="85"/>
      <c r="Z741" s="84"/>
      <c r="AA741" s="85"/>
      <c r="AB741" s="84"/>
      <c r="AC741" s="1"/>
      <c r="AD741" s="1"/>
      <c r="AE741" s="1"/>
      <c r="AF741" s="1"/>
    </row>
    <row r="742" customFormat="false" ht="14.25" hidden="false" customHeight="true" outlineLevel="0" collapsed="false">
      <c r="A742" s="1"/>
      <c r="B742" s="83"/>
      <c r="C742" s="1"/>
      <c r="D742" s="84"/>
      <c r="E742" s="85"/>
      <c r="F742" s="84"/>
      <c r="G742" s="85"/>
      <c r="H742" s="84"/>
      <c r="I742" s="85"/>
      <c r="J742" s="84"/>
      <c r="K742" s="85"/>
      <c r="L742" s="84"/>
      <c r="M742" s="85"/>
      <c r="N742" s="84"/>
      <c r="O742" s="85"/>
      <c r="P742" s="84"/>
      <c r="Q742" s="85"/>
      <c r="R742" s="84"/>
      <c r="S742" s="85"/>
      <c r="T742" s="84"/>
      <c r="U742" s="85"/>
      <c r="V742" s="84"/>
      <c r="W742" s="85"/>
      <c r="X742" s="84"/>
      <c r="Y742" s="85"/>
      <c r="Z742" s="84"/>
      <c r="AA742" s="85"/>
      <c r="AB742" s="84"/>
      <c r="AC742" s="1"/>
      <c r="AD742" s="1"/>
      <c r="AE742" s="1"/>
      <c r="AF742" s="1"/>
    </row>
    <row r="743" customFormat="false" ht="14.25" hidden="false" customHeight="true" outlineLevel="0" collapsed="false">
      <c r="A743" s="1"/>
      <c r="B743" s="83"/>
      <c r="C743" s="1"/>
      <c r="D743" s="84"/>
      <c r="E743" s="85"/>
      <c r="F743" s="84"/>
      <c r="G743" s="85"/>
      <c r="H743" s="84"/>
      <c r="I743" s="85"/>
      <c r="J743" s="84"/>
      <c r="K743" s="85"/>
      <c r="L743" s="84"/>
      <c r="M743" s="85"/>
      <c r="N743" s="84"/>
      <c r="O743" s="85"/>
      <c r="P743" s="84"/>
      <c r="Q743" s="85"/>
      <c r="R743" s="84"/>
      <c r="S743" s="85"/>
      <c r="T743" s="84"/>
      <c r="U743" s="85"/>
      <c r="V743" s="84"/>
      <c r="W743" s="85"/>
      <c r="X743" s="84"/>
      <c r="Y743" s="85"/>
      <c r="Z743" s="84"/>
      <c r="AA743" s="85"/>
      <c r="AB743" s="84"/>
      <c r="AC743" s="1"/>
      <c r="AD743" s="1"/>
      <c r="AE743" s="1"/>
      <c r="AF743" s="1"/>
    </row>
    <row r="744" customFormat="false" ht="14.25" hidden="false" customHeight="true" outlineLevel="0" collapsed="false">
      <c r="A744" s="1"/>
      <c r="B744" s="83"/>
      <c r="C744" s="1"/>
      <c r="D744" s="84"/>
      <c r="E744" s="85"/>
      <c r="F744" s="84"/>
      <c r="G744" s="85"/>
      <c r="H744" s="84"/>
      <c r="I744" s="85"/>
      <c r="J744" s="84"/>
      <c r="K744" s="85"/>
      <c r="L744" s="84"/>
      <c r="M744" s="85"/>
      <c r="N744" s="84"/>
      <c r="O744" s="85"/>
      <c r="P744" s="84"/>
      <c r="Q744" s="85"/>
      <c r="R744" s="84"/>
      <c r="S744" s="85"/>
      <c r="T744" s="84"/>
      <c r="U744" s="85"/>
      <c r="V744" s="84"/>
      <c r="W744" s="85"/>
      <c r="X744" s="84"/>
      <c r="Y744" s="85"/>
      <c r="Z744" s="84"/>
      <c r="AA744" s="85"/>
      <c r="AB744" s="84"/>
      <c r="AC744" s="1"/>
      <c r="AD744" s="1"/>
      <c r="AE744" s="1"/>
      <c r="AF744" s="1"/>
    </row>
    <row r="745" customFormat="false" ht="14.25" hidden="false" customHeight="true" outlineLevel="0" collapsed="false">
      <c r="A745" s="1"/>
      <c r="B745" s="83"/>
      <c r="C745" s="1"/>
      <c r="D745" s="84"/>
      <c r="E745" s="85"/>
      <c r="F745" s="84"/>
      <c r="G745" s="85"/>
      <c r="H745" s="84"/>
      <c r="I745" s="85"/>
      <c r="J745" s="84"/>
      <c r="K745" s="85"/>
      <c r="L745" s="84"/>
      <c r="M745" s="85"/>
      <c r="N745" s="84"/>
      <c r="O745" s="85"/>
      <c r="P745" s="84"/>
      <c r="Q745" s="85"/>
      <c r="R745" s="84"/>
      <c r="S745" s="85"/>
      <c r="T745" s="84"/>
      <c r="U745" s="85"/>
      <c r="V745" s="84"/>
      <c r="W745" s="85"/>
      <c r="X745" s="84"/>
      <c r="Y745" s="85"/>
      <c r="Z745" s="84"/>
      <c r="AA745" s="85"/>
      <c r="AB745" s="84"/>
      <c r="AC745" s="1"/>
      <c r="AD745" s="1"/>
      <c r="AE745" s="1"/>
      <c r="AF745" s="1"/>
    </row>
    <row r="746" customFormat="false" ht="14.25" hidden="false" customHeight="true" outlineLevel="0" collapsed="false">
      <c r="A746" s="1"/>
      <c r="B746" s="83"/>
      <c r="C746" s="1"/>
      <c r="D746" s="84"/>
      <c r="E746" s="85"/>
      <c r="F746" s="84"/>
      <c r="G746" s="85"/>
      <c r="H746" s="84"/>
      <c r="I746" s="85"/>
      <c r="J746" s="84"/>
      <c r="K746" s="85"/>
      <c r="L746" s="84"/>
      <c r="M746" s="85"/>
      <c r="N746" s="84"/>
      <c r="O746" s="85"/>
      <c r="P746" s="84"/>
      <c r="Q746" s="85"/>
      <c r="R746" s="84"/>
      <c r="S746" s="85"/>
      <c r="T746" s="84"/>
      <c r="U746" s="85"/>
      <c r="V746" s="84"/>
      <c r="W746" s="85"/>
      <c r="X746" s="84"/>
      <c r="Y746" s="85"/>
      <c r="Z746" s="84"/>
      <c r="AA746" s="85"/>
      <c r="AB746" s="84"/>
      <c r="AC746" s="1"/>
      <c r="AD746" s="1"/>
      <c r="AE746" s="1"/>
      <c r="AF746" s="1"/>
    </row>
    <row r="747" customFormat="false" ht="14.25" hidden="false" customHeight="true" outlineLevel="0" collapsed="false">
      <c r="A747" s="1"/>
      <c r="B747" s="83"/>
      <c r="C747" s="1"/>
      <c r="D747" s="84"/>
      <c r="E747" s="85"/>
      <c r="F747" s="84"/>
      <c r="G747" s="85"/>
      <c r="H747" s="84"/>
      <c r="I747" s="85"/>
      <c r="J747" s="84"/>
      <c r="K747" s="85"/>
      <c r="L747" s="84"/>
      <c r="M747" s="85"/>
      <c r="N747" s="84"/>
      <c r="O747" s="85"/>
      <c r="P747" s="84"/>
      <c r="Q747" s="85"/>
      <c r="R747" s="84"/>
      <c r="S747" s="85"/>
      <c r="T747" s="84"/>
      <c r="U747" s="85"/>
      <c r="V747" s="84"/>
      <c r="W747" s="85"/>
      <c r="X747" s="84"/>
      <c r="Y747" s="85"/>
      <c r="Z747" s="84"/>
      <c r="AA747" s="85"/>
      <c r="AB747" s="84"/>
      <c r="AC747" s="1"/>
      <c r="AD747" s="1"/>
      <c r="AE747" s="1"/>
      <c r="AF747" s="1"/>
    </row>
    <row r="748" customFormat="false" ht="14.25" hidden="false" customHeight="true" outlineLevel="0" collapsed="false">
      <c r="A748" s="1"/>
      <c r="B748" s="83"/>
      <c r="C748" s="1"/>
      <c r="D748" s="84"/>
      <c r="E748" s="85"/>
      <c r="F748" s="84"/>
      <c r="G748" s="85"/>
      <c r="H748" s="84"/>
      <c r="I748" s="85"/>
      <c r="J748" s="84"/>
      <c r="K748" s="85"/>
      <c r="L748" s="84"/>
      <c r="M748" s="85"/>
      <c r="N748" s="84"/>
      <c r="O748" s="85"/>
      <c r="P748" s="84"/>
      <c r="Q748" s="85"/>
      <c r="R748" s="84"/>
      <c r="S748" s="85"/>
      <c r="T748" s="84"/>
      <c r="U748" s="85"/>
      <c r="V748" s="84"/>
      <c r="W748" s="85"/>
      <c r="X748" s="84"/>
      <c r="Y748" s="85"/>
      <c r="Z748" s="84"/>
      <c r="AA748" s="85"/>
      <c r="AB748" s="84"/>
      <c r="AC748" s="1"/>
      <c r="AD748" s="1"/>
      <c r="AE748" s="1"/>
      <c r="AF748" s="1"/>
    </row>
    <row r="749" customFormat="false" ht="14.25" hidden="false" customHeight="true" outlineLevel="0" collapsed="false">
      <c r="A749" s="1"/>
      <c r="B749" s="83"/>
      <c r="C749" s="1"/>
      <c r="D749" s="84"/>
      <c r="E749" s="85"/>
      <c r="F749" s="84"/>
      <c r="G749" s="85"/>
      <c r="H749" s="84"/>
      <c r="I749" s="85"/>
      <c r="J749" s="84"/>
      <c r="K749" s="85"/>
      <c r="L749" s="84"/>
      <c r="M749" s="85"/>
      <c r="N749" s="84"/>
      <c r="O749" s="85"/>
      <c r="P749" s="84"/>
      <c r="Q749" s="85"/>
      <c r="R749" s="84"/>
      <c r="S749" s="85"/>
      <c r="T749" s="84"/>
      <c r="U749" s="85"/>
      <c r="V749" s="84"/>
      <c r="W749" s="85"/>
      <c r="X749" s="84"/>
      <c r="Y749" s="85"/>
      <c r="Z749" s="84"/>
      <c r="AA749" s="85"/>
      <c r="AB749" s="84"/>
      <c r="AC749" s="1"/>
      <c r="AD749" s="1"/>
      <c r="AE749" s="1"/>
      <c r="AF749" s="1"/>
    </row>
    <row r="750" customFormat="false" ht="14.25" hidden="false" customHeight="true" outlineLevel="0" collapsed="false">
      <c r="A750" s="1"/>
      <c r="B750" s="83"/>
      <c r="C750" s="1"/>
      <c r="D750" s="84"/>
      <c r="E750" s="85"/>
      <c r="F750" s="84"/>
      <c r="G750" s="85"/>
      <c r="H750" s="84"/>
      <c r="I750" s="85"/>
      <c r="J750" s="84"/>
      <c r="K750" s="85"/>
      <c r="L750" s="84"/>
      <c r="M750" s="85"/>
      <c r="N750" s="84"/>
      <c r="O750" s="85"/>
      <c r="P750" s="84"/>
      <c r="Q750" s="85"/>
      <c r="R750" s="84"/>
      <c r="S750" s="85"/>
      <c r="T750" s="84"/>
      <c r="U750" s="85"/>
      <c r="V750" s="84"/>
      <c r="W750" s="85"/>
      <c r="X750" s="84"/>
      <c r="Y750" s="85"/>
      <c r="Z750" s="84"/>
      <c r="AA750" s="85"/>
      <c r="AB750" s="84"/>
      <c r="AC750" s="1"/>
      <c r="AD750" s="1"/>
      <c r="AE750" s="1"/>
      <c r="AF750" s="1"/>
    </row>
    <row r="751" customFormat="false" ht="14.25" hidden="false" customHeight="true" outlineLevel="0" collapsed="false">
      <c r="A751" s="1"/>
      <c r="B751" s="83"/>
      <c r="C751" s="1"/>
      <c r="D751" s="84"/>
      <c r="E751" s="85"/>
      <c r="F751" s="84"/>
      <c r="G751" s="85"/>
      <c r="H751" s="84"/>
      <c r="I751" s="85"/>
      <c r="J751" s="84"/>
      <c r="K751" s="85"/>
      <c r="L751" s="84"/>
      <c r="M751" s="85"/>
      <c r="N751" s="84"/>
      <c r="O751" s="85"/>
      <c r="P751" s="84"/>
      <c r="Q751" s="85"/>
      <c r="R751" s="84"/>
      <c r="S751" s="85"/>
      <c r="T751" s="84"/>
      <c r="U751" s="85"/>
      <c r="V751" s="84"/>
      <c r="W751" s="85"/>
      <c r="X751" s="84"/>
      <c r="Y751" s="85"/>
      <c r="Z751" s="84"/>
      <c r="AA751" s="85"/>
      <c r="AB751" s="84"/>
      <c r="AC751" s="1"/>
      <c r="AD751" s="1"/>
      <c r="AE751" s="1"/>
      <c r="AF751" s="1"/>
    </row>
    <row r="752" customFormat="false" ht="14.25" hidden="false" customHeight="true" outlineLevel="0" collapsed="false">
      <c r="A752" s="1"/>
      <c r="B752" s="83"/>
      <c r="C752" s="1"/>
      <c r="D752" s="84"/>
      <c r="E752" s="85"/>
      <c r="F752" s="84"/>
      <c r="G752" s="85"/>
      <c r="H752" s="84"/>
      <c r="I752" s="85"/>
      <c r="J752" s="84"/>
      <c r="K752" s="85"/>
      <c r="L752" s="84"/>
      <c r="M752" s="85"/>
      <c r="N752" s="84"/>
      <c r="O752" s="85"/>
      <c r="P752" s="84"/>
      <c r="Q752" s="85"/>
      <c r="R752" s="84"/>
      <c r="S752" s="85"/>
      <c r="T752" s="84"/>
      <c r="U752" s="85"/>
      <c r="V752" s="84"/>
      <c r="W752" s="85"/>
      <c r="X752" s="84"/>
      <c r="Y752" s="85"/>
      <c r="Z752" s="84"/>
      <c r="AA752" s="85"/>
      <c r="AB752" s="84"/>
      <c r="AC752" s="1"/>
      <c r="AD752" s="1"/>
      <c r="AE752" s="1"/>
      <c r="AF752" s="1"/>
    </row>
    <row r="753" customFormat="false" ht="14.25" hidden="false" customHeight="true" outlineLevel="0" collapsed="false">
      <c r="A753" s="1"/>
      <c r="B753" s="83"/>
      <c r="C753" s="1"/>
      <c r="D753" s="84"/>
      <c r="E753" s="85"/>
      <c r="F753" s="84"/>
      <c r="G753" s="85"/>
      <c r="H753" s="84"/>
      <c r="I753" s="85"/>
      <c r="J753" s="84"/>
      <c r="K753" s="85"/>
      <c r="L753" s="84"/>
      <c r="M753" s="85"/>
      <c r="N753" s="84"/>
      <c r="O753" s="85"/>
      <c r="P753" s="84"/>
      <c r="Q753" s="85"/>
      <c r="R753" s="84"/>
      <c r="S753" s="85"/>
      <c r="T753" s="84"/>
      <c r="U753" s="85"/>
      <c r="V753" s="84"/>
      <c r="W753" s="85"/>
      <c r="X753" s="84"/>
      <c r="Y753" s="85"/>
      <c r="Z753" s="84"/>
      <c r="AA753" s="85"/>
      <c r="AB753" s="84"/>
      <c r="AC753" s="1"/>
      <c r="AD753" s="1"/>
      <c r="AE753" s="1"/>
      <c r="AF753" s="1"/>
    </row>
    <row r="754" customFormat="false" ht="14.25" hidden="false" customHeight="true" outlineLevel="0" collapsed="false">
      <c r="A754" s="1"/>
      <c r="B754" s="83"/>
      <c r="C754" s="1"/>
      <c r="D754" s="84"/>
      <c r="E754" s="85"/>
      <c r="F754" s="84"/>
      <c r="G754" s="85"/>
      <c r="H754" s="84"/>
      <c r="I754" s="85"/>
      <c r="J754" s="84"/>
      <c r="K754" s="85"/>
      <c r="L754" s="84"/>
      <c r="M754" s="85"/>
      <c r="N754" s="84"/>
      <c r="O754" s="85"/>
      <c r="P754" s="84"/>
      <c r="Q754" s="85"/>
      <c r="R754" s="84"/>
      <c r="S754" s="85"/>
      <c r="T754" s="84"/>
      <c r="U754" s="85"/>
      <c r="V754" s="84"/>
      <c r="W754" s="85"/>
      <c r="X754" s="84"/>
      <c r="Y754" s="85"/>
      <c r="Z754" s="84"/>
      <c r="AA754" s="85"/>
      <c r="AB754" s="84"/>
      <c r="AC754" s="1"/>
      <c r="AD754" s="1"/>
      <c r="AE754" s="1"/>
      <c r="AF754" s="1"/>
    </row>
    <row r="755" customFormat="false" ht="14.25" hidden="false" customHeight="true" outlineLevel="0" collapsed="false">
      <c r="A755" s="1"/>
      <c r="B755" s="83"/>
      <c r="C755" s="1"/>
      <c r="D755" s="84"/>
      <c r="E755" s="85"/>
      <c r="F755" s="84"/>
      <c r="G755" s="85"/>
      <c r="H755" s="84"/>
      <c r="I755" s="85"/>
      <c r="J755" s="84"/>
      <c r="K755" s="85"/>
      <c r="L755" s="84"/>
      <c r="M755" s="85"/>
      <c r="N755" s="84"/>
      <c r="O755" s="85"/>
      <c r="P755" s="84"/>
      <c r="Q755" s="85"/>
      <c r="R755" s="84"/>
      <c r="S755" s="85"/>
      <c r="T755" s="84"/>
      <c r="U755" s="85"/>
      <c r="V755" s="84"/>
      <c r="W755" s="85"/>
      <c r="X755" s="84"/>
      <c r="Y755" s="85"/>
      <c r="Z755" s="84"/>
      <c r="AA755" s="85"/>
      <c r="AB755" s="84"/>
      <c r="AC755" s="1"/>
      <c r="AD755" s="1"/>
      <c r="AE755" s="1"/>
      <c r="AF755" s="1"/>
    </row>
    <row r="756" customFormat="false" ht="14.25" hidden="false" customHeight="true" outlineLevel="0" collapsed="false">
      <c r="A756" s="1"/>
      <c r="B756" s="83"/>
      <c r="C756" s="1"/>
      <c r="D756" s="84"/>
      <c r="E756" s="85"/>
      <c r="F756" s="84"/>
      <c r="G756" s="85"/>
      <c r="H756" s="84"/>
      <c r="I756" s="85"/>
      <c r="J756" s="84"/>
      <c r="K756" s="85"/>
      <c r="L756" s="84"/>
      <c r="M756" s="85"/>
      <c r="N756" s="84"/>
      <c r="O756" s="85"/>
      <c r="P756" s="84"/>
      <c r="Q756" s="85"/>
      <c r="R756" s="84"/>
      <c r="S756" s="85"/>
      <c r="T756" s="84"/>
      <c r="U756" s="85"/>
      <c r="V756" s="84"/>
      <c r="W756" s="85"/>
      <c r="X756" s="84"/>
      <c r="Y756" s="85"/>
      <c r="Z756" s="84"/>
      <c r="AA756" s="85"/>
      <c r="AB756" s="84"/>
      <c r="AC756" s="1"/>
      <c r="AD756" s="1"/>
      <c r="AE756" s="1"/>
      <c r="AF756" s="1"/>
    </row>
    <row r="757" customFormat="false" ht="14.25" hidden="false" customHeight="true" outlineLevel="0" collapsed="false">
      <c r="A757" s="1"/>
      <c r="B757" s="83"/>
      <c r="C757" s="1"/>
      <c r="D757" s="84"/>
      <c r="E757" s="85"/>
      <c r="F757" s="84"/>
      <c r="G757" s="85"/>
      <c r="H757" s="84"/>
      <c r="I757" s="85"/>
      <c r="J757" s="84"/>
      <c r="K757" s="85"/>
      <c r="L757" s="84"/>
      <c r="M757" s="85"/>
      <c r="N757" s="84"/>
      <c r="O757" s="85"/>
      <c r="P757" s="84"/>
      <c r="Q757" s="85"/>
      <c r="R757" s="84"/>
      <c r="S757" s="85"/>
      <c r="T757" s="84"/>
      <c r="U757" s="85"/>
      <c r="V757" s="84"/>
      <c r="W757" s="85"/>
      <c r="X757" s="84"/>
      <c r="Y757" s="85"/>
      <c r="Z757" s="84"/>
      <c r="AA757" s="85"/>
      <c r="AB757" s="84"/>
      <c r="AC757" s="1"/>
      <c r="AD757" s="1"/>
      <c r="AE757" s="1"/>
      <c r="AF757" s="1"/>
    </row>
    <row r="758" customFormat="false" ht="14.25" hidden="false" customHeight="true" outlineLevel="0" collapsed="false">
      <c r="A758" s="1"/>
      <c r="B758" s="83"/>
      <c r="C758" s="1"/>
      <c r="D758" s="84"/>
      <c r="E758" s="85"/>
      <c r="F758" s="84"/>
      <c r="G758" s="85"/>
      <c r="H758" s="84"/>
      <c r="I758" s="85"/>
      <c r="J758" s="84"/>
      <c r="K758" s="85"/>
      <c r="L758" s="84"/>
      <c r="M758" s="85"/>
      <c r="N758" s="84"/>
      <c r="O758" s="85"/>
      <c r="P758" s="84"/>
      <c r="Q758" s="85"/>
      <c r="R758" s="84"/>
      <c r="S758" s="85"/>
      <c r="T758" s="84"/>
      <c r="U758" s="85"/>
      <c r="V758" s="84"/>
      <c r="W758" s="85"/>
      <c r="X758" s="84"/>
      <c r="Y758" s="85"/>
      <c r="Z758" s="84"/>
      <c r="AA758" s="85"/>
      <c r="AB758" s="84"/>
      <c r="AC758" s="1"/>
      <c r="AD758" s="1"/>
      <c r="AE758" s="1"/>
      <c r="AF758" s="1"/>
    </row>
    <row r="759" customFormat="false" ht="14.25" hidden="false" customHeight="true" outlineLevel="0" collapsed="false">
      <c r="A759" s="1"/>
      <c r="B759" s="83"/>
      <c r="C759" s="1"/>
      <c r="D759" s="84"/>
      <c r="E759" s="85"/>
      <c r="F759" s="84"/>
      <c r="G759" s="85"/>
      <c r="H759" s="84"/>
      <c r="I759" s="85"/>
      <c r="J759" s="84"/>
      <c r="K759" s="85"/>
      <c r="L759" s="84"/>
      <c r="M759" s="85"/>
      <c r="N759" s="84"/>
      <c r="O759" s="85"/>
      <c r="P759" s="84"/>
      <c r="Q759" s="85"/>
      <c r="R759" s="84"/>
      <c r="S759" s="85"/>
      <c r="T759" s="84"/>
      <c r="U759" s="85"/>
      <c r="V759" s="84"/>
      <c r="W759" s="85"/>
      <c r="X759" s="84"/>
      <c r="Y759" s="85"/>
      <c r="Z759" s="84"/>
      <c r="AA759" s="85"/>
      <c r="AB759" s="84"/>
      <c r="AC759" s="1"/>
      <c r="AD759" s="1"/>
      <c r="AE759" s="1"/>
      <c r="AF759" s="1"/>
    </row>
    <row r="760" customFormat="false" ht="14.25" hidden="false" customHeight="true" outlineLevel="0" collapsed="false">
      <c r="A760" s="1"/>
      <c r="B760" s="83"/>
      <c r="C760" s="1"/>
      <c r="D760" s="84"/>
      <c r="E760" s="85"/>
      <c r="F760" s="84"/>
      <c r="G760" s="85"/>
      <c r="H760" s="84"/>
      <c r="I760" s="85"/>
      <c r="J760" s="84"/>
      <c r="K760" s="85"/>
      <c r="L760" s="84"/>
      <c r="M760" s="85"/>
      <c r="N760" s="84"/>
      <c r="O760" s="85"/>
      <c r="P760" s="84"/>
      <c r="Q760" s="85"/>
      <c r="R760" s="84"/>
      <c r="S760" s="85"/>
      <c r="T760" s="84"/>
      <c r="U760" s="85"/>
      <c r="V760" s="84"/>
      <c r="W760" s="85"/>
      <c r="X760" s="84"/>
      <c r="Y760" s="85"/>
      <c r="Z760" s="84"/>
      <c r="AA760" s="85"/>
      <c r="AB760" s="84"/>
      <c r="AC760" s="1"/>
      <c r="AD760" s="1"/>
      <c r="AE760" s="1"/>
      <c r="AF760" s="1"/>
    </row>
    <row r="761" customFormat="false" ht="14.25" hidden="false" customHeight="true" outlineLevel="0" collapsed="false">
      <c r="A761" s="1"/>
      <c r="B761" s="83"/>
      <c r="C761" s="1"/>
      <c r="D761" s="84"/>
      <c r="E761" s="85"/>
      <c r="F761" s="84"/>
      <c r="G761" s="85"/>
      <c r="H761" s="84"/>
      <c r="I761" s="85"/>
      <c r="J761" s="84"/>
      <c r="K761" s="85"/>
      <c r="L761" s="84"/>
      <c r="M761" s="85"/>
      <c r="N761" s="84"/>
      <c r="O761" s="85"/>
      <c r="P761" s="84"/>
      <c r="Q761" s="85"/>
      <c r="R761" s="84"/>
      <c r="S761" s="85"/>
      <c r="T761" s="84"/>
      <c r="U761" s="85"/>
      <c r="V761" s="84"/>
      <c r="W761" s="85"/>
      <c r="X761" s="84"/>
      <c r="Y761" s="85"/>
      <c r="Z761" s="84"/>
      <c r="AA761" s="85"/>
      <c r="AB761" s="84"/>
      <c r="AC761" s="1"/>
      <c r="AD761" s="1"/>
      <c r="AE761" s="1"/>
      <c r="AF761" s="1"/>
    </row>
    <row r="762" customFormat="false" ht="14.25" hidden="false" customHeight="true" outlineLevel="0" collapsed="false">
      <c r="A762" s="1"/>
      <c r="B762" s="83"/>
      <c r="C762" s="1"/>
      <c r="D762" s="84"/>
      <c r="E762" s="85"/>
      <c r="F762" s="84"/>
      <c r="G762" s="85"/>
      <c r="H762" s="84"/>
      <c r="I762" s="85"/>
      <c r="J762" s="84"/>
      <c r="K762" s="85"/>
      <c r="L762" s="84"/>
      <c r="M762" s="85"/>
      <c r="N762" s="84"/>
      <c r="O762" s="85"/>
      <c r="P762" s="84"/>
      <c r="Q762" s="85"/>
      <c r="R762" s="84"/>
      <c r="S762" s="85"/>
      <c r="T762" s="84"/>
      <c r="U762" s="85"/>
      <c r="V762" s="84"/>
      <c r="W762" s="85"/>
      <c r="X762" s="84"/>
      <c r="Y762" s="85"/>
      <c r="Z762" s="84"/>
      <c r="AA762" s="85"/>
      <c r="AB762" s="84"/>
      <c r="AC762" s="1"/>
      <c r="AD762" s="1"/>
      <c r="AE762" s="1"/>
      <c r="AF762" s="1"/>
    </row>
    <row r="763" customFormat="false" ht="14.25" hidden="false" customHeight="true" outlineLevel="0" collapsed="false">
      <c r="A763" s="1"/>
      <c r="B763" s="83"/>
      <c r="C763" s="1"/>
      <c r="D763" s="84"/>
      <c r="E763" s="85"/>
      <c r="F763" s="84"/>
      <c r="G763" s="85"/>
      <c r="H763" s="84"/>
      <c r="I763" s="85"/>
      <c r="J763" s="84"/>
      <c r="K763" s="85"/>
      <c r="L763" s="84"/>
      <c r="M763" s="85"/>
      <c r="N763" s="84"/>
      <c r="O763" s="85"/>
      <c r="P763" s="84"/>
      <c r="Q763" s="85"/>
      <c r="R763" s="84"/>
      <c r="S763" s="85"/>
      <c r="T763" s="84"/>
      <c r="U763" s="85"/>
      <c r="V763" s="84"/>
      <c r="W763" s="85"/>
      <c r="X763" s="84"/>
      <c r="Y763" s="85"/>
      <c r="Z763" s="84"/>
      <c r="AA763" s="85"/>
      <c r="AB763" s="84"/>
      <c r="AC763" s="1"/>
      <c r="AD763" s="1"/>
      <c r="AE763" s="1"/>
      <c r="AF763" s="1"/>
    </row>
    <row r="764" customFormat="false" ht="14.25" hidden="false" customHeight="true" outlineLevel="0" collapsed="false">
      <c r="A764" s="1"/>
      <c r="B764" s="83"/>
      <c r="C764" s="1"/>
      <c r="D764" s="84"/>
      <c r="E764" s="85"/>
      <c r="F764" s="84"/>
      <c r="G764" s="85"/>
      <c r="H764" s="84"/>
      <c r="I764" s="85"/>
      <c r="J764" s="84"/>
      <c r="K764" s="85"/>
      <c r="L764" s="84"/>
      <c r="M764" s="85"/>
      <c r="N764" s="84"/>
      <c r="O764" s="85"/>
      <c r="P764" s="84"/>
      <c r="Q764" s="85"/>
      <c r="R764" s="84"/>
      <c r="S764" s="85"/>
      <c r="T764" s="84"/>
      <c r="U764" s="85"/>
      <c r="V764" s="84"/>
      <c r="W764" s="85"/>
      <c r="X764" s="84"/>
      <c r="Y764" s="85"/>
      <c r="Z764" s="84"/>
      <c r="AA764" s="85"/>
      <c r="AB764" s="84"/>
      <c r="AC764" s="1"/>
      <c r="AD764" s="1"/>
      <c r="AE764" s="1"/>
      <c r="AF764" s="1"/>
    </row>
    <row r="765" customFormat="false" ht="14.25" hidden="false" customHeight="true" outlineLevel="0" collapsed="false">
      <c r="A765" s="1"/>
      <c r="B765" s="83"/>
      <c r="C765" s="1"/>
      <c r="D765" s="84"/>
      <c r="E765" s="85"/>
      <c r="F765" s="84"/>
      <c r="G765" s="85"/>
      <c r="H765" s="84"/>
      <c r="I765" s="85"/>
      <c r="J765" s="84"/>
      <c r="K765" s="85"/>
      <c r="L765" s="84"/>
      <c r="M765" s="85"/>
      <c r="N765" s="84"/>
      <c r="O765" s="85"/>
      <c r="P765" s="84"/>
      <c r="Q765" s="85"/>
      <c r="R765" s="84"/>
      <c r="S765" s="85"/>
      <c r="T765" s="84"/>
      <c r="U765" s="85"/>
      <c r="V765" s="84"/>
      <c r="W765" s="85"/>
      <c r="X765" s="84"/>
      <c r="Y765" s="85"/>
      <c r="Z765" s="84"/>
      <c r="AA765" s="85"/>
      <c r="AB765" s="84"/>
      <c r="AC765" s="1"/>
      <c r="AD765" s="1"/>
      <c r="AE765" s="1"/>
      <c r="AF765" s="1"/>
    </row>
    <row r="766" customFormat="false" ht="14.25" hidden="false" customHeight="true" outlineLevel="0" collapsed="false">
      <c r="A766" s="1"/>
      <c r="B766" s="83"/>
      <c r="C766" s="1"/>
      <c r="D766" s="84"/>
      <c r="E766" s="85"/>
      <c r="F766" s="84"/>
      <c r="G766" s="85"/>
      <c r="H766" s="84"/>
      <c r="I766" s="85"/>
      <c r="J766" s="84"/>
      <c r="K766" s="85"/>
      <c r="L766" s="84"/>
      <c r="M766" s="85"/>
      <c r="N766" s="84"/>
      <c r="O766" s="85"/>
      <c r="P766" s="84"/>
      <c r="Q766" s="85"/>
      <c r="R766" s="84"/>
      <c r="S766" s="85"/>
      <c r="T766" s="84"/>
      <c r="U766" s="85"/>
      <c r="V766" s="84"/>
      <c r="W766" s="85"/>
      <c r="X766" s="84"/>
      <c r="Y766" s="85"/>
      <c r="Z766" s="84"/>
      <c r="AA766" s="85"/>
      <c r="AB766" s="84"/>
      <c r="AC766" s="1"/>
      <c r="AD766" s="1"/>
      <c r="AE766" s="1"/>
      <c r="AF766" s="1"/>
    </row>
    <row r="767" customFormat="false" ht="14.25" hidden="false" customHeight="true" outlineLevel="0" collapsed="false">
      <c r="A767" s="1"/>
      <c r="B767" s="83"/>
      <c r="C767" s="1"/>
      <c r="D767" s="84"/>
      <c r="E767" s="85"/>
      <c r="F767" s="84"/>
      <c r="G767" s="85"/>
      <c r="H767" s="84"/>
      <c r="I767" s="85"/>
      <c r="J767" s="84"/>
      <c r="K767" s="85"/>
      <c r="L767" s="84"/>
      <c r="M767" s="85"/>
      <c r="N767" s="84"/>
      <c r="O767" s="85"/>
      <c r="P767" s="84"/>
      <c r="Q767" s="85"/>
      <c r="R767" s="84"/>
      <c r="S767" s="85"/>
      <c r="T767" s="84"/>
      <c r="U767" s="85"/>
      <c r="V767" s="84"/>
      <c r="W767" s="85"/>
      <c r="X767" s="84"/>
      <c r="Y767" s="85"/>
      <c r="Z767" s="84"/>
      <c r="AA767" s="85"/>
      <c r="AB767" s="84"/>
      <c r="AC767" s="1"/>
      <c r="AD767" s="1"/>
      <c r="AE767" s="1"/>
      <c r="AF767" s="1"/>
    </row>
    <row r="768" customFormat="false" ht="14.25" hidden="false" customHeight="true" outlineLevel="0" collapsed="false">
      <c r="A768" s="1"/>
      <c r="B768" s="83"/>
      <c r="C768" s="1"/>
      <c r="D768" s="84"/>
      <c r="E768" s="85"/>
      <c r="F768" s="84"/>
      <c r="G768" s="85"/>
      <c r="H768" s="84"/>
      <c r="I768" s="85"/>
      <c r="J768" s="84"/>
      <c r="K768" s="85"/>
      <c r="L768" s="84"/>
      <c r="M768" s="85"/>
      <c r="N768" s="84"/>
      <c r="O768" s="85"/>
      <c r="P768" s="84"/>
      <c r="Q768" s="85"/>
      <c r="R768" s="84"/>
      <c r="S768" s="85"/>
      <c r="T768" s="84"/>
      <c r="U768" s="85"/>
      <c r="V768" s="84"/>
      <c r="W768" s="85"/>
      <c r="X768" s="84"/>
      <c r="Y768" s="85"/>
      <c r="Z768" s="84"/>
      <c r="AA768" s="85"/>
      <c r="AB768" s="84"/>
      <c r="AC768" s="1"/>
      <c r="AD768" s="1"/>
      <c r="AE768" s="1"/>
      <c r="AF768" s="1"/>
    </row>
    <row r="769" customFormat="false" ht="14.25" hidden="false" customHeight="true" outlineLevel="0" collapsed="false">
      <c r="A769" s="1"/>
      <c r="B769" s="83"/>
      <c r="C769" s="1"/>
      <c r="D769" s="84"/>
      <c r="E769" s="85"/>
      <c r="F769" s="84"/>
      <c r="G769" s="85"/>
      <c r="H769" s="84"/>
      <c r="I769" s="85"/>
      <c r="J769" s="84"/>
      <c r="K769" s="85"/>
      <c r="L769" s="84"/>
      <c r="M769" s="85"/>
      <c r="N769" s="84"/>
      <c r="O769" s="85"/>
      <c r="P769" s="84"/>
      <c r="Q769" s="85"/>
      <c r="R769" s="84"/>
      <c r="S769" s="85"/>
      <c r="T769" s="84"/>
      <c r="U769" s="85"/>
      <c r="V769" s="84"/>
      <c r="W769" s="85"/>
      <c r="X769" s="84"/>
      <c r="Y769" s="85"/>
      <c r="Z769" s="84"/>
      <c r="AA769" s="85"/>
      <c r="AB769" s="84"/>
      <c r="AC769" s="1"/>
      <c r="AD769" s="1"/>
      <c r="AE769" s="1"/>
      <c r="AF769" s="1"/>
    </row>
    <row r="770" customFormat="false" ht="14.25" hidden="false" customHeight="true" outlineLevel="0" collapsed="false">
      <c r="A770" s="1"/>
      <c r="B770" s="83"/>
      <c r="C770" s="1"/>
      <c r="D770" s="84"/>
      <c r="E770" s="85"/>
      <c r="F770" s="84"/>
      <c r="G770" s="85"/>
      <c r="H770" s="84"/>
      <c r="I770" s="85"/>
      <c r="J770" s="84"/>
      <c r="K770" s="85"/>
      <c r="L770" s="84"/>
      <c r="M770" s="85"/>
      <c r="N770" s="84"/>
      <c r="O770" s="85"/>
      <c r="P770" s="84"/>
      <c r="Q770" s="85"/>
      <c r="R770" s="84"/>
      <c r="S770" s="85"/>
      <c r="T770" s="84"/>
      <c r="U770" s="85"/>
      <c r="V770" s="84"/>
      <c r="W770" s="85"/>
      <c r="X770" s="84"/>
      <c r="Y770" s="85"/>
      <c r="Z770" s="84"/>
      <c r="AA770" s="85"/>
      <c r="AB770" s="84"/>
      <c r="AC770" s="1"/>
      <c r="AD770" s="1"/>
      <c r="AE770" s="1"/>
      <c r="AF770" s="1"/>
    </row>
    <row r="771" customFormat="false" ht="14.25" hidden="false" customHeight="true" outlineLevel="0" collapsed="false">
      <c r="A771" s="1"/>
      <c r="B771" s="83"/>
      <c r="C771" s="1"/>
      <c r="D771" s="84"/>
      <c r="E771" s="85"/>
      <c r="F771" s="84"/>
      <c r="G771" s="85"/>
      <c r="H771" s="84"/>
      <c r="I771" s="85"/>
      <c r="J771" s="84"/>
      <c r="K771" s="85"/>
      <c r="L771" s="84"/>
      <c r="M771" s="85"/>
      <c r="N771" s="84"/>
      <c r="O771" s="85"/>
      <c r="P771" s="84"/>
      <c r="Q771" s="85"/>
      <c r="R771" s="84"/>
      <c r="S771" s="85"/>
      <c r="T771" s="84"/>
      <c r="U771" s="85"/>
      <c r="V771" s="84"/>
      <c r="W771" s="85"/>
      <c r="X771" s="84"/>
      <c r="Y771" s="85"/>
      <c r="Z771" s="84"/>
      <c r="AA771" s="85"/>
      <c r="AB771" s="84"/>
      <c r="AC771" s="1"/>
      <c r="AD771" s="1"/>
      <c r="AE771" s="1"/>
      <c r="AF771" s="1"/>
    </row>
    <row r="772" customFormat="false" ht="14.25" hidden="false" customHeight="true" outlineLevel="0" collapsed="false">
      <c r="A772" s="1"/>
      <c r="B772" s="83"/>
      <c r="C772" s="1"/>
      <c r="D772" s="84"/>
      <c r="E772" s="85"/>
      <c r="F772" s="84"/>
      <c r="G772" s="85"/>
      <c r="H772" s="84"/>
      <c r="I772" s="85"/>
      <c r="J772" s="84"/>
      <c r="K772" s="85"/>
      <c r="L772" s="84"/>
      <c r="M772" s="85"/>
      <c r="N772" s="84"/>
      <c r="O772" s="85"/>
      <c r="P772" s="84"/>
      <c r="Q772" s="85"/>
      <c r="R772" s="84"/>
      <c r="S772" s="85"/>
      <c r="T772" s="84"/>
      <c r="U772" s="85"/>
      <c r="V772" s="84"/>
      <c r="W772" s="85"/>
      <c r="X772" s="84"/>
      <c r="Y772" s="85"/>
      <c r="Z772" s="84"/>
      <c r="AA772" s="85"/>
      <c r="AB772" s="84"/>
      <c r="AC772" s="1"/>
      <c r="AD772" s="1"/>
      <c r="AE772" s="1"/>
      <c r="AF772" s="1"/>
    </row>
    <row r="773" customFormat="false" ht="14.25" hidden="false" customHeight="true" outlineLevel="0" collapsed="false">
      <c r="A773" s="1"/>
      <c r="B773" s="83"/>
      <c r="C773" s="1"/>
      <c r="D773" s="84"/>
      <c r="E773" s="85"/>
      <c r="F773" s="84"/>
      <c r="G773" s="85"/>
      <c r="H773" s="84"/>
      <c r="I773" s="85"/>
      <c r="J773" s="84"/>
      <c r="K773" s="85"/>
      <c r="L773" s="84"/>
      <c r="M773" s="85"/>
      <c r="N773" s="84"/>
      <c r="O773" s="85"/>
      <c r="P773" s="84"/>
      <c r="Q773" s="85"/>
      <c r="R773" s="84"/>
      <c r="S773" s="85"/>
      <c r="T773" s="84"/>
      <c r="U773" s="85"/>
      <c r="V773" s="84"/>
      <c r="W773" s="85"/>
      <c r="X773" s="84"/>
      <c r="Y773" s="85"/>
      <c r="Z773" s="84"/>
      <c r="AA773" s="85"/>
      <c r="AB773" s="84"/>
      <c r="AC773" s="1"/>
      <c r="AD773" s="1"/>
      <c r="AE773" s="1"/>
      <c r="AF773" s="1"/>
    </row>
    <row r="774" customFormat="false" ht="14.25" hidden="false" customHeight="true" outlineLevel="0" collapsed="false">
      <c r="A774" s="1"/>
      <c r="B774" s="83"/>
      <c r="C774" s="1"/>
      <c r="D774" s="84"/>
      <c r="E774" s="85"/>
      <c r="F774" s="84"/>
      <c r="G774" s="85"/>
      <c r="H774" s="84"/>
      <c r="I774" s="85"/>
      <c r="J774" s="84"/>
      <c r="K774" s="85"/>
      <c r="L774" s="84"/>
      <c r="M774" s="85"/>
      <c r="N774" s="84"/>
      <c r="O774" s="85"/>
      <c r="P774" s="84"/>
      <c r="Q774" s="85"/>
      <c r="R774" s="84"/>
      <c r="S774" s="85"/>
      <c r="T774" s="84"/>
      <c r="U774" s="85"/>
      <c r="V774" s="84"/>
      <c r="W774" s="85"/>
      <c r="X774" s="84"/>
      <c r="Y774" s="85"/>
      <c r="Z774" s="84"/>
      <c r="AA774" s="85"/>
      <c r="AB774" s="84"/>
      <c r="AC774" s="1"/>
      <c r="AD774" s="1"/>
      <c r="AE774" s="1"/>
      <c r="AF774" s="1"/>
    </row>
    <row r="775" customFormat="false" ht="14.25" hidden="false" customHeight="true" outlineLevel="0" collapsed="false">
      <c r="A775" s="1"/>
      <c r="B775" s="83"/>
      <c r="C775" s="1"/>
      <c r="D775" s="84"/>
      <c r="E775" s="85"/>
      <c r="F775" s="84"/>
      <c r="G775" s="85"/>
      <c r="H775" s="84"/>
      <c r="I775" s="85"/>
      <c r="J775" s="84"/>
      <c r="K775" s="85"/>
      <c r="L775" s="84"/>
      <c r="M775" s="85"/>
      <c r="N775" s="84"/>
      <c r="O775" s="85"/>
      <c r="P775" s="84"/>
      <c r="Q775" s="85"/>
      <c r="R775" s="84"/>
      <c r="S775" s="85"/>
      <c r="T775" s="84"/>
      <c r="U775" s="85"/>
      <c r="V775" s="84"/>
      <c r="W775" s="85"/>
      <c r="X775" s="84"/>
      <c r="Y775" s="85"/>
      <c r="Z775" s="84"/>
      <c r="AA775" s="85"/>
      <c r="AB775" s="84"/>
      <c r="AC775" s="1"/>
      <c r="AD775" s="1"/>
      <c r="AE775" s="1"/>
      <c r="AF775" s="1"/>
    </row>
    <row r="776" customFormat="false" ht="14.25" hidden="false" customHeight="true" outlineLevel="0" collapsed="false">
      <c r="A776" s="1"/>
      <c r="B776" s="83"/>
      <c r="C776" s="1"/>
      <c r="D776" s="84"/>
      <c r="E776" s="85"/>
      <c r="F776" s="84"/>
      <c r="G776" s="85"/>
      <c r="H776" s="84"/>
      <c r="I776" s="85"/>
      <c r="J776" s="84"/>
      <c r="K776" s="85"/>
      <c r="L776" s="84"/>
      <c r="M776" s="85"/>
      <c r="N776" s="84"/>
      <c r="O776" s="85"/>
      <c r="P776" s="84"/>
      <c r="Q776" s="85"/>
      <c r="R776" s="84"/>
      <c r="S776" s="85"/>
      <c r="T776" s="84"/>
      <c r="U776" s="85"/>
      <c r="V776" s="84"/>
      <c r="W776" s="85"/>
      <c r="X776" s="84"/>
      <c r="Y776" s="85"/>
      <c r="Z776" s="84"/>
      <c r="AA776" s="85"/>
      <c r="AB776" s="84"/>
      <c r="AC776" s="1"/>
      <c r="AD776" s="1"/>
      <c r="AE776" s="1"/>
      <c r="AF776" s="1"/>
    </row>
    <row r="777" customFormat="false" ht="14.25" hidden="false" customHeight="true" outlineLevel="0" collapsed="false">
      <c r="A777" s="1"/>
      <c r="B777" s="83"/>
      <c r="C777" s="1"/>
      <c r="D777" s="84"/>
      <c r="E777" s="85"/>
      <c r="F777" s="84"/>
      <c r="G777" s="85"/>
      <c r="H777" s="84"/>
      <c r="I777" s="85"/>
      <c r="J777" s="84"/>
      <c r="K777" s="85"/>
      <c r="L777" s="84"/>
      <c r="M777" s="85"/>
      <c r="N777" s="84"/>
      <c r="O777" s="85"/>
      <c r="P777" s="84"/>
      <c r="Q777" s="85"/>
      <c r="R777" s="84"/>
      <c r="S777" s="85"/>
      <c r="T777" s="84"/>
      <c r="U777" s="85"/>
      <c r="V777" s="84"/>
      <c r="W777" s="85"/>
      <c r="X777" s="84"/>
      <c r="Y777" s="85"/>
      <c r="Z777" s="84"/>
      <c r="AA777" s="85"/>
      <c r="AB777" s="84"/>
      <c r="AC777" s="1"/>
      <c r="AD777" s="1"/>
      <c r="AE777" s="1"/>
      <c r="AF777" s="1"/>
    </row>
    <row r="778" customFormat="false" ht="14.25" hidden="false" customHeight="true" outlineLevel="0" collapsed="false">
      <c r="A778" s="1"/>
      <c r="B778" s="83"/>
      <c r="C778" s="1"/>
      <c r="D778" s="84"/>
      <c r="E778" s="85"/>
      <c r="F778" s="84"/>
      <c r="G778" s="85"/>
      <c r="H778" s="84"/>
      <c r="I778" s="85"/>
      <c r="J778" s="84"/>
      <c r="K778" s="85"/>
      <c r="L778" s="84"/>
      <c r="M778" s="85"/>
      <c r="N778" s="84"/>
      <c r="O778" s="85"/>
      <c r="P778" s="84"/>
      <c r="Q778" s="85"/>
      <c r="R778" s="84"/>
      <c r="S778" s="85"/>
      <c r="T778" s="84"/>
      <c r="U778" s="85"/>
      <c r="V778" s="84"/>
      <c r="W778" s="85"/>
      <c r="X778" s="84"/>
      <c r="Y778" s="85"/>
      <c r="Z778" s="84"/>
      <c r="AA778" s="85"/>
      <c r="AB778" s="84"/>
      <c r="AC778" s="1"/>
      <c r="AD778" s="1"/>
      <c r="AE778" s="1"/>
      <c r="AF778" s="1"/>
    </row>
    <row r="779" customFormat="false" ht="14.25" hidden="false" customHeight="true" outlineLevel="0" collapsed="false">
      <c r="A779" s="1"/>
      <c r="B779" s="83"/>
      <c r="C779" s="1"/>
      <c r="D779" s="84"/>
      <c r="E779" s="85"/>
      <c r="F779" s="84"/>
      <c r="G779" s="85"/>
      <c r="H779" s="84"/>
      <c r="I779" s="85"/>
      <c r="J779" s="84"/>
      <c r="K779" s="85"/>
      <c r="L779" s="84"/>
      <c r="M779" s="85"/>
      <c r="N779" s="84"/>
      <c r="O779" s="85"/>
      <c r="P779" s="84"/>
      <c r="Q779" s="85"/>
      <c r="R779" s="84"/>
      <c r="S779" s="85"/>
      <c r="T779" s="84"/>
      <c r="U779" s="85"/>
      <c r="V779" s="84"/>
      <c r="W779" s="85"/>
      <c r="X779" s="84"/>
      <c r="Y779" s="85"/>
      <c r="Z779" s="84"/>
      <c r="AA779" s="85"/>
      <c r="AB779" s="84"/>
      <c r="AC779" s="1"/>
      <c r="AD779" s="1"/>
      <c r="AE779" s="1"/>
      <c r="AF779" s="1"/>
    </row>
    <row r="780" customFormat="false" ht="14.25" hidden="false" customHeight="true" outlineLevel="0" collapsed="false">
      <c r="A780" s="1"/>
      <c r="B780" s="83"/>
      <c r="C780" s="1"/>
      <c r="D780" s="84"/>
      <c r="E780" s="85"/>
      <c r="F780" s="84"/>
      <c r="G780" s="85"/>
      <c r="H780" s="84"/>
      <c r="I780" s="85"/>
      <c r="J780" s="84"/>
      <c r="K780" s="85"/>
      <c r="L780" s="84"/>
      <c r="M780" s="85"/>
      <c r="N780" s="84"/>
      <c r="O780" s="85"/>
      <c r="P780" s="84"/>
      <c r="Q780" s="85"/>
      <c r="R780" s="84"/>
      <c r="S780" s="85"/>
      <c r="T780" s="84"/>
      <c r="U780" s="85"/>
      <c r="V780" s="84"/>
      <c r="W780" s="85"/>
      <c r="X780" s="84"/>
      <c r="Y780" s="85"/>
      <c r="Z780" s="84"/>
      <c r="AA780" s="85"/>
      <c r="AB780" s="84"/>
      <c r="AC780" s="1"/>
      <c r="AD780" s="1"/>
      <c r="AE780" s="1"/>
      <c r="AF780" s="1"/>
    </row>
    <row r="781" customFormat="false" ht="14.25" hidden="false" customHeight="true" outlineLevel="0" collapsed="false">
      <c r="A781" s="1"/>
      <c r="B781" s="83"/>
      <c r="C781" s="1"/>
      <c r="D781" s="84"/>
      <c r="E781" s="85"/>
      <c r="F781" s="84"/>
      <c r="G781" s="85"/>
      <c r="H781" s="84"/>
      <c r="I781" s="85"/>
      <c r="J781" s="84"/>
      <c r="K781" s="85"/>
      <c r="L781" s="84"/>
      <c r="M781" s="85"/>
      <c r="N781" s="84"/>
      <c r="O781" s="85"/>
      <c r="P781" s="84"/>
      <c r="Q781" s="85"/>
      <c r="R781" s="84"/>
      <c r="S781" s="85"/>
      <c r="T781" s="84"/>
      <c r="U781" s="85"/>
      <c r="V781" s="84"/>
      <c r="W781" s="85"/>
      <c r="X781" s="84"/>
      <c r="Y781" s="85"/>
      <c r="Z781" s="84"/>
      <c r="AA781" s="85"/>
      <c r="AB781" s="84"/>
      <c r="AC781" s="1"/>
      <c r="AD781" s="1"/>
      <c r="AE781" s="1"/>
      <c r="AF781" s="1"/>
    </row>
    <row r="782" customFormat="false" ht="14.25" hidden="false" customHeight="true" outlineLevel="0" collapsed="false">
      <c r="A782" s="1"/>
      <c r="B782" s="83"/>
      <c r="C782" s="1"/>
      <c r="D782" s="84"/>
      <c r="E782" s="85"/>
      <c r="F782" s="84"/>
      <c r="G782" s="85"/>
      <c r="H782" s="84"/>
      <c r="I782" s="85"/>
      <c r="J782" s="84"/>
      <c r="K782" s="85"/>
      <c r="L782" s="84"/>
      <c r="M782" s="85"/>
      <c r="N782" s="84"/>
      <c r="O782" s="85"/>
      <c r="P782" s="84"/>
      <c r="Q782" s="85"/>
      <c r="R782" s="84"/>
      <c r="S782" s="85"/>
      <c r="T782" s="84"/>
      <c r="U782" s="85"/>
      <c r="V782" s="84"/>
      <c r="W782" s="85"/>
      <c r="X782" s="84"/>
      <c r="Y782" s="85"/>
      <c r="Z782" s="84"/>
      <c r="AA782" s="85"/>
      <c r="AB782" s="84"/>
      <c r="AC782" s="1"/>
      <c r="AD782" s="1"/>
      <c r="AE782" s="1"/>
      <c r="AF782" s="1"/>
    </row>
    <row r="783" customFormat="false" ht="14.25" hidden="false" customHeight="true" outlineLevel="0" collapsed="false">
      <c r="A783" s="1"/>
      <c r="B783" s="83"/>
      <c r="C783" s="1"/>
      <c r="D783" s="84"/>
      <c r="E783" s="85"/>
      <c r="F783" s="84"/>
      <c r="G783" s="85"/>
      <c r="H783" s="84"/>
      <c r="I783" s="85"/>
      <c r="J783" s="84"/>
      <c r="K783" s="85"/>
      <c r="L783" s="84"/>
      <c r="M783" s="85"/>
      <c r="N783" s="84"/>
      <c r="O783" s="85"/>
      <c r="P783" s="84"/>
      <c r="Q783" s="85"/>
      <c r="R783" s="84"/>
      <c r="S783" s="85"/>
      <c r="T783" s="84"/>
      <c r="U783" s="85"/>
      <c r="V783" s="84"/>
      <c r="W783" s="85"/>
      <c r="X783" s="84"/>
      <c r="Y783" s="85"/>
      <c r="Z783" s="84"/>
      <c r="AA783" s="85"/>
      <c r="AB783" s="84"/>
      <c r="AC783" s="1"/>
      <c r="AD783" s="1"/>
      <c r="AE783" s="1"/>
      <c r="AF783" s="1"/>
    </row>
    <row r="784" customFormat="false" ht="14.25" hidden="false" customHeight="true" outlineLevel="0" collapsed="false">
      <c r="A784" s="1"/>
      <c r="B784" s="83"/>
      <c r="C784" s="1"/>
      <c r="D784" s="84"/>
      <c r="E784" s="85"/>
      <c r="F784" s="84"/>
      <c r="G784" s="85"/>
      <c r="H784" s="84"/>
      <c r="I784" s="85"/>
      <c r="J784" s="84"/>
      <c r="K784" s="85"/>
      <c r="L784" s="84"/>
      <c r="M784" s="85"/>
      <c r="N784" s="84"/>
      <c r="O784" s="85"/>
      <c r="P784" s="84"/>
      <c r="Q784" s="85"/>
      <c r="R784" s="84"/>
      <c r="S784" s="85"/>
      <c r="T784" s="84"/>
      <c r="U784" s="85"/>
      <c r="V784" s="84"/>
      <c r="W784" s="85"/>
      <c r="X784" s="84"/>
      <c r="Y784" s="85"/>
      <c r="Z784" s="84"/>
      <c r="AA784" s="85"/>
      <c r="AB784" s="84"/>
      <c r="AC784" s="1"/>
      <c r="AD784" s="1"/>
      <c r="AE784" s="1"/>
      <c r="AF784" s="1"/>
    </row>
    <row r="785" customFormat="false" ht="14.25" hidden="false" customHeight="true" outlineLevel="0" collapsed="false">
      <c r="A785" s="1"/>
      <c r="B785" s="83"/>
      <c r="C785" s="1"/>
      <c r="D785" s="84"/>
      <c r="E785" s="85"/>
      <c r="F785" s="84"/>
      <c r="G785" s="85"/>
      <c r="H785" s="84"/>
      <c r="I785" s="85"/>
      <c r="J785" s="84"/>
      <c r="K785" s="85"/>
      <c r="L785" s="84"/>
      <c r="M785" s="85"/>
      <c r="N785" s="84"/>
      <c r="O785" s="85"/>
      <c r="P785" s="84"/>
      <c r="Q785" s="85"/>
      <c r="R785" s="84"/>
      <c r="S785" s="85"/>
      <c r="T785" s="84"/>
      <c r="U785" s="85"/>
      <c r="V785" s="84"/>
      <c r="W785" s="85"/>
      <c r="X785" s="84"/>
      <c r="Y785" s="85"/>
      <c r="Z785" s="84"/>
      <c r="AA785" s="85"/>
      <c r="AB785" s="84"/>
      <c r="AC785" s="1"/>
      <c r="AD785" s="1"/>
      <c r="AE785" s="1"/>
      <c r="AF785" s="1"/>
    </row>
    <row r="786" customFormat="false" ht="14.25" hidden="false" customHeight="true" outlineLevel="0" collapsed="false">
      <c r="A786" s="1"/>
      <c r="B786" s="83"/>
      <c r="C786" s="1"/>
      <c r="D786" s="84"/>
      <c r="E786" s="85"/>
      <c r="F786" s="84"/>
      <c r="G786" s="85"/>
      <c r="H786" s="84"/>
      <c r="I786" s="85"/>
      <c r="J786" s="84"/>
      <c r="K786" s="85"/>
      <c r="L786" s="84"/>
      <c r="M786" s="85"/>
      <c r="N786" s="84"/>
      <c r="O786" s="85"/>
      <c r="P786" s="84"/>
      <c r="Q786" s="85"/>
      <c r="R786" s="84"/>
      <c r="S786" s="85"/>
      <c r="T786" s="84"/>
      <c r="U786" s="85"/>
      <c r="V786" s="84"/>
      <c r="W786" s="85"/>
      <c r="X786" s="84"/>
      <c r="Y786" s="85"/>
      <c r="Z786" s="84"/>
      <c r="AA786" s="85"/>
      <c r="AB786" s="84"/>
      <c r="AC786" s="1"/>
      <c r="AD786" s="1"/>
      <c r="AE786" s="1"/>
      <c r="AF786" s="1"/>
    </row>
    <row r="787" customFormat="false" ht="14.25" hidden="false" customHeight="true" outlineLevel="0" collapsed="false">
      <c r="A787" s="1"/>
      <c r="B787" s="83"/>
      <c r="C787" s="1"/>
      <c r="D787" s="84"/>
      <c r="E787" s="85"/>
      <c r="F787" s="84"/>
      <c r="G787" s="85"/>
      <c r="H787" s="84"/>
      <c r="I787" s="85"/>
      <c r="J787" s="84"/>
      <c r="K787" s="85"/>
      <c r="L787" s="84"/>
      <c r="M787" s="85"/>
      <c r="N787" s="84"/>
      <c r="O787" s="85"/>
      <c r="P787" s="84"/>
      <c r="Q787" s="85"/>
      <c r="R787" s="84"/>
      <c r="S787" s="85"/>
      <c r="T787" s="84"/>
      <c r="U787" s="85"/>
      <c r="V787" s="84"/>
      <c r="W787" s="85"/>
      <c r="X787" s="84"/>
      <c r="Y787" s="85"/>
      <c r="Z787" s="84"/>
      <c r="AA787" s="85"/>
      <c r="AB787" s="84"/>
      <c r="AC787" s="1"/>
      <c r="AD787" s="1"/>
      <c r="AE787" s="1"/>
      <c r="AF787" s="1"/>
    </row>
    <row r="788" customFormat="false" ht="14.25" hidden="false" customHeight="true" outlineLevel="0" collapsed="false">
      <c r="A788" s="1"/>
      <c r="B788" s="83"/>
      <c r="C788" s="1"/>
      <c r="D788" s="84"/>
      <c r="E788" s="85"/>
      <c r="F788" s="84"/>
      <c r="G788" s="85"/>
      <c r="H788" s="84"/>
      <c r="I788" s="85"/>
      <c r="J788" s="84"/>
      <c r="K788" s="85"/>
      <c r="L788" s="84"/>
      <c r="M788" s="85"/>
      <c r="N788" s="84"/>
      <c r="O788" s="85"/>
      <c r="P788" s="84"/>
      <c r="Q788" s="85"/>
      <c r="R788" s="84"/>
      <c r="S788" s="85"/>
      <c r="T788" s="84"/>
      <c r="U788" s="85"/>
      <c r="V788" s="84"/>
      <c r="W788" s="85"/>
      <c r="X788" s="84"/>
      <c r="Y788" s="85"/>
      <c r="Z788" s="84"/>
      <c r="AA788" s="85"/>
      <c r="AB788" s="84"/>
      <c r="AC788" s="1"/>
      <c r="AD788" s="1"/>
      <c r="AE788" s="1"/>
      <c r="AF788" s="1"/>
    </row>
    <row r="789" customFormat="false" ht="14.25" hidden="false" customHeight="true" outlineLevel="0" collapsed="false">
      <c r="A789" s="1"/>
      <c r="B789" s="83"/>
      <c r="C789" s="1"/>
      <c r="D789" s="84"/>
      <c r="E789" s="85"/>
      <c r="F789" s="84"/>
      <c r="G789" s="85"/>
      <c r="H789" s="84"/>
      <c r="I789" s="85"/>
      <c r="J789" s="84"/>
      <c r="K789" s="85"/>
      <c r="L789" s="84"/>
      <c r="M789" s="85"/>
      <c r="N789" s="84"/>
      <c r="O789" s="85"/>
      <c r="P789" s="84"/>
      <c r="Q789" s="85"/>
      <c r="R789" s="84"/>
      <c r="S789" s="85"/>
      <c r="T789" s="84"/>
      <c r="U789" s="85"/>
      <c r="V789" s="84"/>
      <c r="W789" s="85"/>
      <c r="X789" s="84"/>
      <c r="Y789" s="85"/>
      <c r="Z789" s="84"/>
      <c r="AA789" s="85"/>
      <c r="AB789" s="84"/>
      <c r="AC789" s="1"/>
      <c r="AD789" s="1"/>
      <c r="AE789" s="1"/>
      <c r="AF789" s="1"/>
    </row>
    <row r="790" customFormat="false" ht="14.25" hidden="false" customHeight="true" outlineLevel="0" collapsed="false">
      <c r="A790" s="1"/>
      <c r="B790" s="83"/>
      <c r="C790" s="1"/>
      <c r="D790" s="84"/>
      <c r="E790" s="85"/>
      <c r="F790" s="84"/>
      <c r="G790" s="85"/>
      <c r="H790" s="84"/>
      <c r="I790" s="85"/>
      <c r="J790" s="84"/>
      <c r="K790" s="85"/>
      <c r="L790" s="84"/>
      <c r="M790" s="85"/>
      <c r="N790" s="84"/>
      <c r="O790" s="85"/>
      <c r="P790" s="84"/>
      <c r="Q790" s="85"/>
      <c r="R790" s="84"/>
      <c r="S790" s="85"/>
      <c r="T790" s="84"/>
      <c r="U790" s="85"/>
      <c r="V790" s="84"/>
      <c r="W790" s="85"/>
      <c r="X790" s="84"/>
      <c r="Y790" s="85"/>
      <c r="Z790" s="84"/>
      <c r="AA790" s="85"/>
      <c r="AB790" s="84"/>
      <c r="AC790" s="1"/>
      <c r="AD790" s="1"/>
      <c r="AE790" s="1"/>
      <c r="AF790" s="1"/>
    </row>
    <row r="791" customFormat="false" ht="14.25" hidden="false" customHeight="true" outlineLevel="0" collapsed="false">
      <c r="A791" s="1"/>
      <c r="B791" s="83"/>
      <c r="C791" s="1"/>
      <c r="D791" s="84"/>
      <c r="E791" s="85"/>
      <c r="F791" s="84"/>
      <c r="G791" s="85"/>
      <c r="H791" s="84"/>
      <c r="I791" s="85"/>
      <c r="J791" s="84"/>
      <c r="K791" s="85"/>
      <c r="L791" s="84"/>
      <c r="M791" s="85"/>
      <c r="N791" s="84"/>
      <c r="O791" s="85"/>
      <c r="P791" s="84"/>
      <c r="Q791" s="85"/>
      <c r="R791" s="84"/>
      <c r="S791" s="85"/>
      <c r="T791" s="84"/>
      <c r="U791" s="85"/>
      <c r="V791" s="84"/>
      <c r="W791" s="85"/>
      <c r="X791" s="84"/>
      <c r="Y791" s="85"/>
      <c r="Z791" s="84"/>
      <c r="AA791" s="85"/>
      <c r="AB791" s="84"/>
      <c r="AC791" s="1"/>
      <c r="AD791" s="1"/>
      <c r="AE791" s="1"/>
      <c r="AF791" s="1"/>
    </row>
    <row r="792" customFormat="false" ht="14.25" hidden="false" customHeight="true" outlineLevel="0" collapsed="false">
      <c r="A792" s="1"/>
      <c r="B792" s="83"/>
      <c r="C792" s="1"/>
      <c r="D792" s="84"/>
      <c r="E792" s="85"/>
      <c r="F792" s="84"/>
      <c r="G792" s="85"/>
      <c r="H792" s="84"/>
      <c r="I792" s="85"/>
      <c r="J792" s="84"/>
      <c r="K792" s="85"/>
      <c r="L792" s="84"/>
      <c r="M792" s="85"/>
      <c r="N792" s="84"/>
      <c r="O792" s="85"/>
      <c r="P792" s="84"/>
      <c r="Q792" s="85"/>
      <c r="R792" s="84"/>
      <c r="S792" s="85"/>
      <c r="T792" s="84"/>
      <c r="U792" s="85"/>
      <c r="V792" s="84"/>
      <c r="W792" s="85"/>
      <c r="X792" s="84"/>
      <c r="Y792" s="85"/>
      <c r="Z792" s="84"/>
      <c r="AA792" s="85"/>
      <c r="AB792" s="84"/>
      <c r="AC792" s="1"/>
      <c r="AD792" s="1"/>
      <c r="AE792" s="1"/>
      <c r="AF792" s="1"/>
    </row>
    <row r="793" customFormat="false" ht="14.25" hidden="false" customHeight="true" outlineLevel="0" collapsed="false">
      <c r="A793" s="1"/>
      <c r="B793" s="83"/>
      <c r="C793" s="1"/>
      <c r="D793" s="84"/>
      <c r="E793" s="85"/>
      <c r="F793" s="84"/>
      <c r="G793" s="85"/>
      <c r="H793" s="84"/>
      <c r="I793" s="85"/>
      <c r="J793" s="84"/>
      <c r="K793" s="85"/>
      <c r="L793" s="84"/>
      <c r="M793" s="85"/>
      <c r="N793" s="84"/>
      <c r="O793" s="85"/>
      <c r="P793" s="84"/>
      <c r="Q793" s="85"/>
      <c r="R793" s="84"/>
      <c r="S793" s="85"/>
      <c r="T793" s="84"/>
      <c r="U793" s="85"/>
      <c r="V793" s="84"/>
      <c r="W793" s="85"/>
      <c r="X793" s="84"/>
      <c r="Y793" s="85"/>
      <c r="Z793" s="84"/>
      <c r="AA793" s="85"/>
      <c r="AB793" s="84"/>
      <c r="AC793" s="1"/>
      <c r="AD793" s="1"/>
      <c r="AE793" s="1"/>
      <c r="AF793" s="1"/>
    </row>
    <row r="794" customFormat="false" ht="14.25" hidden="false" customHeight="true" outlineLevel="0" collapsed="false">
      <c r="A794" s="1"/>
      <c r="B794" s="83"/>
      <c r="C794" s="1"/>
      <c r="D794" s="84"/>
      <c r="E794" s="85"/>
      <c r="F794" s="84"/>
      <c r="G794" s="85"/>
      <c r="H794" s="84"/>
      <c r="I794" s="85"/>
      <c r="J794" s="84"/>
      <c r="K794" s="85"/>
      <c r="L794" s="84"/>
      <c r="M794" s="85"/>
      <c r="N794" s="84"/>
      <c r="O794" s="85"/>
      <c r="P794" s="84"/>
      <c r="Q794" s="85"/>
      <c r="R794" s="84"/>
      <c r="S794" s="85"/>
      <c r="T794" s="84"/>
      <c r="U794" s="85"/>
      <c r="V794" s="84"/>
      <c r="W794" s="85"/>
      <c r="X794" s="84"/>
      <c r="Y794" s="85"/>
      <c r="Z794" s="84"/>
      <c r="AA794" s="85"/>
      <c r="AB794" s="84"/>
      <c r="AC794" s="1"/>
      <c r="AD794" s="1"/>
      <c r="AE794" s="1"/>
      <c r="AF794" s="1"/>
    </row>
    <row r="795" customFormat="false" ht="14.25" hidden="false" customHeight="true" outlineLevel="0" collapsed="false">
      <c r="A795" s="1"/>
      <c r="B795" s="83"/>
      <c r="C795" s="1"/>
      <c r="D795" s="84"/>
      <c r="E795" s="85"/>
      <c r="F795" s="84"/>
      <c r="G795" s="85"/>
      <c r="H795" s="84"/>
      <c r="I795" s="85"/>
      <c r="J795" s="84"/>
      <c r="K795" s="85"/>
      <c r="L795" s="84"/>
      <c r="M795" s="85"/>
      <c r="N795" s="84"/>
      <c r="O795" s="85"/>
      <c r="P795" s="84"/>
      <c r="Q795" s="85"/>
      <c r="R795" s="84"/>
      <c r="S795" s="85"/>
      <c r="T795" s="84"/>
      <c r="U795" s="85"/>
      <c r="V795" s="84"/>
      <c r="W795" s="85"/>
      <c r="X795" s="84"/>
      <c r="Y795" s="85"/>
      <c r="Z795" s="84"/>
      <c r="AA795" s="85"/>
      <c r="AB795" s="84"/>
      <c r="AC795" s="1"/>
      <c r="AD795" s="1"/>
      <c r="AE795" s="1"/>
      <c r="AF795" s="1"/>
    </row>
    <row r="796" customFormat="false" ht="14.25" hidden="false" customHeight="true" outlineLevel="0" collapsed="false">
      <c r="A796" s="1"/>
      <c r="B796" s="83"/>
      <c r="C796" s="1"/>
      <c r="D796" s="84"/>
      <c r="E796" s="85"/>
      <c r="F796" s="84"/>
      <c r="G796" s="85"/>
      <c r="H796" s="84"/>
      <c r="I796" s="85"/>
      <c r="J796" s="84"/>
      <c r="K796" s="85"/>
      <c r="L796" s="84"/>
      <c r="M796" s="85"/>
      <c r="N796" s="84"/>
      <c r="O796" s="85"/>
      <c r="P796" s="84"/>
      <c r="Q796" s="85"/>
      <c r="R796" s="84"/>
      <c r="S796" s="85"/>
      <c r="T796" s="84"/>
      <c r="U796" s="85"/>
      <c r="V796" s="84"/>
      <c r="W796" s="85"/>
      <c r="X796" s="84"/>
      <c r="Y796" s="85"/>
      <c r="Z796" s="84"/>
      <c r="AA796" s="85"/>
      <c r="AB796" s="84"/>
      <c r="AC796" s="1"/>
      <c r="AD796" s="1"/>
      <c r="AE796" s="1"/>
      <c r="AF796" s="1"/>
    </row>
    <row r="797" customFormat="false" ht="14.25" hidden="false" customHeight="true" outlineLevel="0" collapsed="false">
      <c r="A797" s="1"/>
      <c r="B797" s="83"/>
      <c r="C797" s="1"/>
      <c r="D797" s="84"/>
      <c r="E797" s="85"/>
      <c r="F797" s="84"/>
      <c r="G797" s="85"/>
      <c r="H797" s="84"/>
      <c r="I797" s="85"/>
      <c r="J797" s="84"/>
      <c r="K797" s="85"/>
      <c r="L797" s="84"/>
      <c r="M797" s="85"/>
      <c r="N797" s="84"/>
      <c r="O797" s="85"/>
      <c r="P797" s="84"/>
      <c r="Q797" s="85"/>
      <c r="R797" s="84"/>
      <c r="S797" s="85"/>
      <c r="T797" s="84"/>
      <c r="U797" s="85"/>
      <c r="V797" s="84"/>
      <c r="W797" s="85"/>
      <c r="X797" s="84"/>
      <c r="Y797" s="85"/>
      <c r="Z797" s="84"/>
      <c r="AA797" s="85"/>
      <c r="AB797" s="84"/>
      <c r="AC797" s="1"/>
      <c r="AD797" s="1"/>
      <c r="AE797" s="1"/>
      <c r="AF797" s="1"/>
    </row>
    <row r="798" customFormat="false" ht="14.25" hidden="false" customHeight="true" outlineLevel="0" collapsed="false">
      <c r="A798" s="1"/>
      <c r="B798" s="83"/>
      <c r="C798" s="1"/>
      <c r="D798" s="84"/>
      <c r="E798" s="85"/>
      <c r="F798" s="84"/>
      <c r="G798" s="85"/>
      <c r="H798" s="84"/>
      <c r="I798" s="85"/>
      <c r="J798" s="84"/>
      <c r="K798" s="85"/>
      <c r="L798" s="84"/>
      <c r="M798" s="85"/>
      <c r="N798" s="84"/>
      <c r="O798" s="85"/>
      <c r="P798" s="84"/>
      <c r="Q798" s="85"/>
      <c r="R798" s="84"/>
      <c r="S798" s="85"/>
      <c r="T798" s="84"/>
      <c r="U798" s="85"/>
      <c r="V798" s="84"/>
      <c r="W798" s="85"/>
      <c r="X798" s="84"/>
      <c r="Y798" s="85"/>
      <c r="Z798" s="84"/>
      <c r="AA798" s="85"/>
      <c r="AB798" s="84"/>
      <c r="AC798" s="1"/>
      <c r="AD798" s="1"/>
      <c r="AE798" s="1"/>
      <c r="AF798" s="1"/>
    </row>
    <row r="799" customFormat="false" ht="14.25" hidden="false" customHeight="true" outlineLevel="0" collapsed="false">
      <c r="A799" s="1"/>
      <c r="B799" s="83"/>
      <c r="C799" s="1"/>
      <c r="D799" s="84"/>
      <c r="E799" s="85"/>
      <c r="F799" s="84"/>
      <c r="G799" s="85"/>
      <c r="H799" s="84"/>
      <c r="I799" s="85"/>
      <c r="J799" s="84"/>
      <c r="K799" s="85"/>
      <c r="L799" s="84"/>
      <c r="M799" s="85"/>
      <c r="N799" s="84"/>
      <c r="O799" s="85"/>
      <c r="P799" s="84"/>
      <c r="Q799" s="85"/>
      <c r="R799" s="84"/>
      <c r="S799" s="85"/>
      <c r="T799" s="84"/>
      <c r="U799" s="85"/>
      <c r="V799" s="84"/>
      <c r="W799" s="85"/>
      <c r="X799" s="84"/>
      <c r="Y799" s="85"/>
      <c r="Z799" s="84"/>
      <c r="AA799" s="85"/>
      <c r="AB799" s="84"/>
      <c r="AC799" s="1"/>
      <c r="AD799" s="1"/>
      <c r="AE799" s="1"/>
      <c r="AF799" s="1"/>
    </row>
    <row r="800" customFormat="false" ht="14.25" hidden="false" customHeight="true" outlineLevel="0" collapsed="false">
      <c r="A800" s="1"/>
      <c r="B800" s="83"/>
      <c r="C800" s="1"/>
      <c r="D800" s="84"/>
      <c r="E800" s="85"/>
      <c r="F800" s="84"/>
      <c r="G800" s="85"/>
      <c r="H800" s="84"/>
      <c r="I800" s="85"/>
      <c r="J800" s="84"/>
      <c r="K800" s="85"/>
      <c r="L800" s="84"/>
      <c r="M800" s="85"/>
      <c r="N800" s="84"/>
      <c r="O800" s="85"/>
      <c r="P800" s="84"/>
      <c r="Q800" s="85"/>
      <c r="R800" s="84"/>
      <c r="S800" s="85"/>
      <c r="T800" s="84"/>
      <c r="U800" s="85"/>
      <c r="V800" s="84"/>
      <c r="W800" s="85"/>
      <c r="X800" s="84"/>
      <c r="Y800" s="85"/>
      <c r="Z800" s="84"/>
      <c r="AA800" s="85"/>
      <c r="AB800" s="84"/>
      <c r="AC800" s="1"/>
      <c r="AD800" s="1"/>
      <c r="AE800" s="1"/>
      <c r="AF800" s="1"/>
    </row>
    <row r="801" customFormat="false" ht="14.25" hidden="false" customHeight="true" outlineLevel="0" collapsed="false">
      <c r="A801" s="1"/>
      <c r="B801" s="83"/>
      <c r="C801" s="1"/>
      <c r="D801" s="84"/>
      <c r="E801" s="85"/>
      <c r="F801" s="84"/>
      <c r="G801" s="85"/>
      <c r="H801" s="84"/>
      <c r="I801" s="85"/>
      <c r="J801" s="84"/>
      <c r="K801" s="85"/>
      <c r="L801" s="84"/>
      <c r="M801" s="85"/>
      <c r="N801" s="84"/>
      <c r="O801" s="85"/>
      <c r="P801" s="84"/>
      <c r="Q801" s="85"/>
      <c r="R801" s="84"/>
      <c r="S801" s="85"/>
      <c r="T801" s="84"/>
      <c r="U801" s="85"/>
      <c r="V801" s="84"/>
      <c r="W801" s="85"/>
      <c r="X801" s="84"/>
      <c r="Y801" s="85"/>
      <c r="Z801" s="84"/>
      <c r="AA801" s="85"/>
      <c r="AB801" s="84"/>
      <c r="AC801" s="1"/>
      <c r="AD801" s="1"/>
      <c r="AE801" s="1"/>
      <c r="AF801" s="1"/>
    </row>
    <row r="802" customFormat="false" ht="14.25" hidden="false" customHeight="true" outlineLevel="0" collapsed="false">
      <c r="A802" s="1"/>
      <c r="B802" s="83"/>
      <c r="C802" s="1"/>
      <c r="D802" s="84"/>
      <c r="E802" s="85"/>
      <c r="F802" s="84"/>
      <c r="G802" s="85"/>
      <c r="H802" s="84"/>
      <c r="I802" s="85"/>
      <c r="J802" s="84"/>
      <c r="K802" s="85"/>
      <c r="L802" s="84"/>
      <c r="M802" s="85"/>
      <c r="N802" s="84"/>
      <c r="O802" s="85"/>
      <c r="P802" s="84"/>
      <c r="Q802" s="85"/>
      <c r="R802" s="84"/>
      <c r="S802" s="85"/>
      <c r="T802" s="84"/>
      <c r="U802" s="85"/>
      <c r="V802" s="84"/>
      <c r="W802" s="85"/>
      <c r="X802" s="84"/>
      <c r="Y802" s="85"/>
      <c r="Z802" s="84"/>
      <c r="AA802" s="85"/>
      <c r="AB802" s="84"/>
      <c r="AC802" s="1"/>
      <c r="AD802" s="1"/>
      <c r="AE802" s="1"/>
      <c r="AF802" s="1"/>
    </row>
    <row r="803" customFormat="false" ht="14.25" hidden="false" customHeight="true" outlineLevel="0" collapsed="false">
      <c r="A803" s="1"/>
      <c r="B803" s="83"/>
      <c r="C803" s="1"/>
      <c r="D803" s="84"/>
      <c r="E803" s="85"/>
      <c r="F803" s="84"/>
      <c r="G803" s="85"/>
      <c r="H803" s="84"/>
      <c r="I803" s="85"/>
      <c r="J803" s="84"/>
      <c r="K803" s="85"/>
      <c r="L803" s="84"/>
      <c r="M803" s="85"/>
      <c r="N803" s="84"/>
      <c r="O803" s="85"/>
      <c r="P803" s="84"/>
      <c r="Q803" s="85"/>
      <c r="R803" s="84"/>
      <c r="S803" s="85"/>
      <c r="T803" s="84"/>
      <c r="U803" s="85"/>
      <c r="V803" s="84"/>
      <c r="W803" s="85"/>
      <c r="X803" s="84"/>
      <c r="Y803" s="85"/>
      <c r="Z803" s="84"/>
      <c r="AA803" s="85"/>
      <c r="AB803" s="84"/>
      <c r="AC803" s="1"/>
      <c r="AD803" s="1"/>
      <c r="AE803" s="1"/>
      <c r="AF803" s="1"/>
    </row>
    <row r="804" customFormat="false" ht="14.25" hidden="false" customHeight="true" outlineLevel="0" collapsed="false">
      <c r="A804" s="1"/>
      <c r="B804" s="83"/>
      <c r="C804" s="1"/>
      <c r="D804" s="84"/>
      <c r="E804" s="85"/>
      <c r="F804" s="84"/>
      <c r="G804" s="85"/>
      <c r="H804" s="84"/>
      <c r="I804" s="85"/>
      <c r="J804" s="84"/>
      <c r="K804" s="85"/>
      <c r="L804" s="84"/>
      <c r="M804" s="85"/>
      <c r="N804" s="84"/>
      <c r="O804" s="85"/>
      <c r="P804" s="84"/>
      <c r="Q804" s="85"/>
      <c r="R804" s="84"/>
      <c r="S804" s="85"/>
      <c r="T804" s="84"/>
      <c r="U804" s="85"/>
      <c r="V804" s="84"/>
      <c r="W804" s="85"/>
      <c r="X804" s="84"/>
      <c r="Y804" s="85"/>
      <c r="Z804" s="84"/>
      <c r="AA804" s="85"/>
      <c r="AB804" s="84"/>
      <c r="AC804" s="1"/>
      <c r="AD804" s="1"/>
      <c r="AE804" s="1"/>
      <c r="AF804" s="1"/>
    </row>
    <row r="805" customFormat="false" ht="14.25" hidden="false" customHeight="true" outlineLevel="0" collapsed="false">
      <c r="A805" s="1"/>
      <c r="B805" s="83"/>
      <c r="C805" s="1"/>
      <c r="D805" s="84"/>
      <c r="E805" s="85"/>
      <c r="F805" s="84"/>
      <c r="G805" s="85"/>
      <c r="H805" s="84"/>
      <c r="I805" s="85"/>
      <c r="J805" s="84"/>
      <c r="K805" s="85"/>
      <c r="L805" s="84"/>
      <c r="M805" s="85"/>
      <c r="N805" s="84"/>
      <c r="O805" s="85"/>
      <c r="P805" s="84"/>
      <c r="Q805" s="85"/>
      <c r="R805" s="84"/>
      <c r="S805" s="85"/>
      <c r="T805" s="84"/>
      <c r="U805" s="85"/>
      <c r="V805" s="84"/>
      <c r="W805" s="85"/>
      <c r="X805" s="84"/>
      <c r="Y805" s="85"/>
      <c r="Z805" s="84"/>
      <c r="AA805" s="85"/>
      <c r="AB805" s="84"/>
      <c r="AC805" s="1"/>
      <c r="AD805" s="1"/>
      <c r="AE805" s="1"/>
      <c r="AF805" s="1"/>
    </row>
    <row r="806" customFormat="false" ht="14.25" hidden="false" customHeight="true" outlineLevel="0" collapsed="false">
      <c r="A806" s="1"/>
      <c r="B806" s="83"/>
      <c r="C806" s="1"/>
      <c r="D806" s="84"/>
      <c r="E806" s="85"/>
      <c r="F806" s="84"/>
      <c r="G806" s="85"/>
      <c r="H806" s="84"/>
      <c r="I806" s="85"/>
      <c r="J806" s="84"/>
      <c r="K806" s="85"/>
      <c r="L806" s="84"/>
      <c r="M806" s="85"/>
      <c r="N806" s="84"/>
      <c r="O806" s="85"/>
      <c r="P806" s="84"/>
      <c r="Q806" s="85"/>
      <c r="R806" s="84"/>
      <c r="S806" s="85"/>
      <c r="T806" s="84"/>
      <c r="U806" s="85"/>
      <c r="V806" s="84"/>
      <c r="W806" s="85"/>
      <c r="X806" s="84"/>
      <c r="Y806" s="85"/>
      <c r="Z806" s="84"/>
      <c r="AA806" s="85"/>
      <c r="AB806" s="84"/>
      <c r="AC806" s="1"/>
      <c r="AD806" s="1"/>
      <c r="AE806" s="1"/>
      <c r="AF806" s="1"/>
    </row>
    <row r="807" customFormat="false" ht="14.25" hidden="false" customHeight="true" outlineLevel="0" collapsed="false">
      <c r="A807" s="1"/>
      <c r="B807" s="83"/>
      <c r="C807" s="1"/>
      <c r="D807" s="84"/>
      <c r="E807" s="85"/>
      <c r="F807" s="84"/>
      <c r="G807" s="85"/>
      <c r="H807" s="84"/>
      <c r="I807" s="85"/>
      <c r="J807" s="84"/>
      <c r="K807" s="85"/>
      <c r="L807" s="84"/>
      <c r="M807" s="85"/>
      <c r="N807" s="84"/>
      <c r="O807" s="85"/>
      <c r="P807" s="84"/>
      <c r="Q807" s="85"/>
      <c r="R807" s="84"/>
      <c r="S807" s="85"/>
      <c r="T807" s="84"/>
      <c r="U807" s="85"/>
      <c r="V807" s="84"/>
      <c r="W807" s="85"/>
      <c r="X807" s="84"/>
      <c r="Y807" s="85"/>
      <c r="Z807" s="84"/>
      <c r="AA807" s="85"/>
      <c r="AB807" s="84"/>
      <c r="AC807" s="1"/>
      <c r="AD807" s="1"/>
      <c r="AE807" s="1"/>
      <c r="AF807" s="1"/>
    </row>
    <row r="808" customFormat="false" ht="14.25" hidden="false" customHeight="true" outlineLevel="0" collapsed="false">
      <c r="A808" s="1"/>
      <c r="B808" s="83"/>
      <c r="C808" s="1"/>
      <c r="D808" s="84"/>
      <c r="E808" s="85"/>
      <c r="F808" s="84"/>
      <c r="G808" s="85"/>
      <c r="H808" s="84"/>
      <c r="I808" s="85"/>
      <c r="J808" s="84"/>
      <c r="K808" s="85"/>
      <c r="L808" s="84"/>
      <c r="M808" s="85"/>
      <c r="N808" s="84"/>
      <c r="O808" s="85"/>
      <c r="P808" s="84"/>
      <c r="Q808" s="85"/>
      <c r="R808" s="84"/>
      <c r="S808" s="85"/>
      <c r="T808" s="84"/>
      <c r="U808" s="85"/>
      <c r="V808" s="84"/>
      <c r="W808" s="85"/>
      <c r="X808" s="84"/>
      <c r="Y808" s="85"/>
      <c r="Z808" s="84"/>
      <c r="AA808" s="85"/>
      <c r="AB808" s="84"/>
      <c r="AC808" s="1"/>
      <c r="AD808" s="1"/>
      <c r="AE808" s="1"/>
      <c r="AF808" s="1"/>
    </row>
    <row r="809" customFormat="false" ht="14.25" hidden="false" customHeight="true" outlineLevel="0" collapsed="false">
      <c r="A809" s="1"/>
      <c r="B809" s="83"/>
      <c r="C809" s="1"/>
      <c r="D809" s="84"/>
      <c r="E809" s="85"/>
      <c r="F809" s="84"/>
      <c r="G809" s="85"/>
      <c r="H809" s="84"/>
      <c r="I809" s="85"/>
      <c r="J809" s="84"/>
      <c r="K809" s="85"/>
      <c r="L809" s="84"/>
      <c r="M809" s="85"/>
      <c r="N809" s="84"/>
      <c r="O809" s="85"/>
      <c r="P809" s="84"/>
      <c r="Q809" s="85"/>
      <c r="R809" s="84"/>
      <c r="S809" s="85"/>
      <c r="T809" s="84"/>
      <c r="U809" s="85"/>
      <c r="V809" s="84"/>
      <c r="W809" s="85"/>
      <c r="X809" s="84"/>
      <c r="Y809" s="85"/>
      <c r="Z809" s="84"/>
      <c r="AA809" s="85"/>
      <c r="AB809" s="84"/>
      <c r="AC809" s="1"/>
      <c r="AD809" s="1"/>
      <c r="AE809" s="1"/>
      <c r="AF809" s="1"/>
    </row>
    <row r="810" customFormat="false" ht="14.25" hidden="false" customHeight="true" outlineLevel="0" collapsed="false">
      <c r="A810" s="1"/>
      <c r="B810" s="83"/>
      <c r="C810" s="1"/>
      <c r="D810" s="84"/>
      <c r="E810" s="85"/>
      <c r="F810" s="84"/>
      <c r="G810" s="85"/>
      <c r="H810" s="84"/>
      <c r="I810" s="85"/>
      <c r="J810" s="84"/>
      <c r="K810" s="85"/>
      <c r="L810" s="84"/>
      <c r="M810" s="85"/>
      <c r="N810" s="84"/>
      <c r="O810" s="85"/>
      <c r="P810" s="84"/>
      <c r="Q810" s="85"/>
      <c r="R810" s="84"/>
      <c r="S810" s="85"/>
      <c r="T810" s="84"/>
      <c r="U810" s="85"/>
      <c r="V810" s="84"/>
      <c r="W810" s="85"/>
      <c r="X810" s="84"/>
      <c r="Y810" s="85"/>
      <c r="Z810" s="84"/>
      <c r="AA810" s="85"/>
      <c r="AB810" s="84"/>
      <c r="AC810" s="1"/>
      <c r="AD810" s="1"/>
      <c r="AE810" s="1"/>
      <c r="AF810" s="1"/>
    </row>
    <row r="811" customFormat="false" ht="14.25" hidden="false" customHeight="true" outlineLevel="0" collapsed="false">
      <c r="A811" s="1"/>
      <c r="B811" s="83"/>
      <c r="C811" s="1"/>
      <c r="D811" s="84"/>
      <c r="E811" s="85"/>
      <c r="F811" s="84"/>
      <c r="G811" s="85"/>
      <c r="H811" s="84"/>
      <c r="I811" s="85"/>
      <c r="J811" s="84"/>
      <c r="K811" s="85"/>
      <c r="L811" s="84"/>
      <c r="M811" s="85"/>
      <c r="N811" s="84"/>
      <c r="O811" s="85"/>
      <c r="P811" s="84"/>
      <c r="Q811" s="85"/>
      <c r="R811" s="84"/>
      <c r="S811" s="85"/>
      <c r="T811" s="84"/>
      <c r="U811" s="85"/>
      <c r="V811" s="84"/>
      <c r="W811" s="85"/>
      <c r="X811" s="84"/>
      <c r="Y811" s="85"/>
      <c r="Z811" s="84"/>
      <c r="AA811" s="85"/>
      <c r="AB811" s="84"/>
      <c r="AC811" s="1"/>
      <c r="AD811" s="1"/>
      <c r="AE811" s="1"/>
      <c r="AF811" s="1"/>
    </row>
    <row r="812" customFormat="false" ht="14.25" hidden="false" customHeight="true" outlineLevel="0" collapsed="false">
      <c r="A812" s="1"/>
      <c r="B812" s="83"/>
      <c r="C812" s="1"/>
      <c r="D812" s="84"/>
      <c r="E812" s="85"/>
      <c r="F812" s="84"/>
      <c r="G812" s="85"/>
      <c r="H812" s="84"/>
      <c r="I812" s="85"/>
      <c r="J812" s="84"/>
      <c r="K812" s="85"/>
      <c r="L812" s="84"/>
      <c r="M812" s="85"/>
      <c r="N812" s="84"/>
      <c r="O812" s="85"/>
      <c r="P812" s="84"/>
      <c r="Q812" s="85"/>
      <c r="R812" s="84"/>
      <c r="S812" s="85"/>
      <c r="T812" s="84"/>
      <c r="U812" s="85"/>
      <c r="V812" s="84"/>
      <c r="W812" s="85"/>
      <c r="X812" s="84"/>
      <c r="Y812" s="85"/>
      <c r="Z812" s="84"/>
      <c r="AA812" s="85"/>
      <c r="AB812" s="84"/>
      <c r="AC812" s="1"/>
      <c r="AD812" s="1"/>
      <c r="AE812" s="1"/>
      <c r="AF812" s="1"/>
    </row>
    <row r="813" customFormat="false" ht="14.25" hidden="false" customHeight="true" outlineLevel="0" collapsed="false">
      <c r="A813" s="1"/>
      <c r="B813" s="83"/>
      <c r="C813" s="1"/>
      <c r="D813" s="84"/>
      <c r="E813" s="85"/>
      <c r="F813" s="84"/>
      <c r="G813" s="85"/>
      <c r="H813" s="84"/>
      <c r="I813" s="85"/>
      <c r="J813" s="84"/>
      <c r="K813" s="85"/>
      <c r="L813" s="84"/>
      <c r="M813" s="85"/>
      <c r="N813" s="84"/>
      <c r="O813" s="85"/>
      <c r="P813" s="84"/>
      <c r="Q813" s="85"/>
      <c r="R813" s="84"/>
      <c r="S813" s="85"/>
      <c r="T813" s="84"/>
      <c r="U813" s="85"/>
      <c r="V813" s="84"/>
      <c r="W813" s="85"/>
      <c r="X813" s="84"/>
      <c r="Y813" s="85"/>
      <c r="Z813" s="84"/>
      <c r="AA813" s="85"/>
      <c r="AB813" s="84"/>
      <c r="AC813" s="1"/>
      <c r="AD813" s="1"/>
      <c r="AE813" s="1"/>
      <c r="AF813" s="1"/>
    </row>
    <row r="814" customFormat="false" ht="14.25" hidden="false" customHeight="true" outlineLevel="0" collapsed="false">
      <c r="A814" s="1"/>
      <c r="B814" s="83"/>
      <c r="C814" s="1"/>
      <c r="D814" s="84"/>
      <c r="E814" s="85"/>
      <c r="F814" s="84"/>
      <c r="G814" s="85"/>
      <c r="H814" s="84"/>
      <c r="I814" s="85"/>
      <c r="J814" s="84"/>
      <c r="K814" s="85"/>
      <c r="L814" s="84"/>
      <c r="M814" s="85"/>
      <c r="N814" s="84"/>
      <c r="O814" s="85"/>
      <c r="P814" s="84"/>
      <c r="Q814" s="85"/>
      <c r="R814" s="84"/>
      <c r="S814" s="85"/>
      <c r="T814" s="84"/>
      <c r="U814" s="85"/>
      <c r="V814" s="84"/>
      <c r="W814" s="85"/>
      <c r="X814" s="84"/>
      <c r="Y814" s="85"/>
      <c r="Z814" s="84"/>
      <c r="AA814" s="85"/>
      <c r="AB814" s="84"/>
      <c r="AC814" s="1"/>
      <c r="AD814" s="1"/>
      <c r="AE814" s="1"/>
      <c r="AF814" s="1"/>
    </row>
    <row r="815" customFormat="false" ht="14.25" hidden="false" customHeight="true" outlineLevel="0" collapsed="false">
      <c r="A815" s="1"/>
      <c r="B815" s="83"/>
      <c r="C815" s="1"/>
      <c r="D815" s="84"/>
      <c r="E815" s="85"/>
      <c r="F815" s="84"/>
      <c r="G815" s="85"/>
      <c r="H815" s="84"/>
      <c r="I815" s="85"/>
      <c r="J815" s="84"/>
      <c r="K815" s="85"/>
      <c r="L815" s="84"/>
      <c r="M815" s="85"/>
      <c r="N815" s="84"/>
      <c r="O815" s="85"/>
      <c r="P815" s="84"/>
      <c r="Q815" s="85"/>
      <c r="R815" s="84"/>
      <c r="S815" s="85"/>
      <c r="T815" s="84"/>
      <c r="U815" s="85"/>
      <c r="V815" s="84"/>
      <c r="W815" s="85"/>
      <c r="X815" s="84"/>
      <c r="Y815" s="85"/>
      <c r="Z815" s="84"/>
      <c r="AA815" s="85"/>
      <c r="AB815" s="84"/>
      <c r="AC815" s="1"/>
      <c r="AD815" s="1"/>
      <c r="AE815" s="1"/>
      <c r="AF815" s="1"/>
    </row>
    <row r="816" customFormat="false" ht="14.25" hidden="false" customHeight="true" outlineLevel="0" collapsed="false">
      <c r="A816" s="1"/>
      <c r="B816" s="83"/>
      <c r="C816" s="1"/>
      <c r="D816" s="84"/>
      <c r="E816" s="85"/>
      <c r="F816" s="84"/>
      <c r="G816" s="85"/>
      <c r="H816" s="84"/>
      <c r="I816" s="85"/>
      <c r="J816" s="84"/>
      <c r="K816" s="85"/>
      <c r="L816" s="84"/>
      <c r="M816" s="85"/>
      <c r="N816" s="84"/>
      <c r="O816" s="85"/>
      <c r="P816" s="84"/>
      <c r="Q816" s="85"/>
      <c r="R816" s="84"/>
      <c r="S816" s="85"/>
      <c r="T816" s="84"/>
      <c r="U816" s="85"/>
      <c r="V816" s="84"/>
      <c r="W816" s="85"/>
      <c r="X816" s="84"/>
      <c r="Y816" s="85"/>
      <c r="Z816" s="84"/>
      <c r="AA816" s="85"/>
      <c r="AB816" s="84"/>
      <c r="AC816" s="1"/>
      <c r="AD816" s="1"/>
      <c r="AE816" s="1"/>
      <c r="AF816" s="1"/>
    </row>
    <row r="817" customFormat="false" ht="14.25" hidden="false" customHeight="true" outlineLevel="0" collapsed="false">
      <c r="A817" s="1"/>
      <c r="B817" s="83"/>
      <c r="C817" s="1"/>
      <c r="D817" s="84"/>
      <c r="E817" s="85"/>
      <c r="F817" s="84"/>
      <c r="G817" s="85"/>
      <c r="H817" s="84"/>
      <c r="I817" s="85"/>
      <c r="J817" s="84"/>
      <c r="K817" s="85"/>
      <c r="L817" s="84"/>
      <c r="M817" s="85"/>
      <c r="N817" s="84"/>
      <c r="O817" s="85"/>
      <c r="P817" s="84"/>
      <c r="Q817" s="85"/>
      <c r="R817" s="84"/>
      <c r="S817" s="85"/>
      <c r="T817" s="84"/>
      <c r="U817" s="85"/>
      <c r="V817" s="84"/>
      <c r="W817" s="85"/>
      <c r="X817" s="84"/>
      <c r="Y817" s="85"/>
      <c r="Z817" s="84"/>
      <c r="AA817" s="85"/>
      <c r="AB817" s="84"/>
      <c r="AC817" s="1"/>
      <c r="AD817" s="1"/>
      <c r="AE817" s="1"/>
      <c r="AF817" s="1"/>
    </row>
    <row r="818" customFormat="false" ht="14.25" hidden="false" customHeight="true" outlineLevel="0" collapsed="false">
      <c r="A818" s="1"/>
      <c r="B818" s="83"/>
      <c r="C818" s="1"/>
      <c r="D818" s="84"/>
      <c r="E818" s="85"/>
      <c r="F818" s="84"/>
      <c r="G818" s="85"/>
      <c r="H818" s="84"/>
      <c r="I818" s="85"/>
      <c r="J818" s="84"/>
      <c r="K818" s="85"/>
      <c r="L818" s="84"/>
      <c r="M818" s="85"/>
      <c r="N818" s="84"/>
      <c r="O818" s="85"/>
      <c r="P818" s="84"/>
      <c r="Q818" s="85"/>
      <c r="R818" s="84"/>
      <c r="S818" s="85"/>
      <c r="T818" s="84"/>
      <c r="U818" s="85"/>
      <c r="V818" s="84"/>
      <c r="W818" s="85"/>
      <c r="X818" s="84"/>
      <c r="Y818" s="85"/>
      <c r="Z818" s="84"/>
      <c r="AA818" s="85"/>
      <c r="AB818" s="84"/>
      <c r="AC818" s="1"/>
      <c r="AD818" s="1"/>
      <c r="AE818" s="1"/>
      <c r="AF818" s="1"/>
    </row>
    <row r="819" customFormat="false" ht="14.25" hidden="false" customHeight="true" outlineLevel="0" collapsed="false">
      <c r="A819" s="1"/>
      <c r="B819" s="83"/>
      <c r="C819" s="1"/>
      <c r="D819" s="84"/>
      <c r="E819" s="85"/>
      <c r="F819" s="84"/>
      <c r="G819" s="85"/>
      <c r="H819" s="84"/>
      <c r="I819" s="85"/>
      <c r="J819" s="84"/>
      <c r="K819" s="85"/>
      <c r="L819" s="84"/>
      <c r="M819" s="85"/>
      <c r="N819" s="84"/>
      <c r="O819" s="85"/>
      <c r="P819" s="84"/>
      <c r="Q819" s="85"/>
      <c r="R819" s="84"/>
      <c r="S819" s="85"/>
      <c r="T819" s="84"/>
      <c r="U819" s="85"/>
      <c r="V819" s="84"/>
      <c r="W819" s="85"/>
      <c r="X819" s="84"/>
      <c r="Y819" s="85"/>
      <c r="Z819" s="84"/>
      <c r="AA819" s="85"/>
      <c r="AB819" s="84"/>
      <c r="AC819" s="1"/>
      <c r="AD819" s="1"/>
      <c r="AE819" s="1"/>
      <c r="AF819" s="1"/>
    </row>
    <row r="820" customFormat="false" ht="14.25" hidden="false" customHeight="true" outlineLevel="0" collapsed="false">
      <c r="A820" s="1"/>
      <c r="B820" s="83"/>
      <c r="C820" s="1"/>
      <c r="D820" s="84"/>
      <c r="E820" s="85"/>
      <c r="F820" s="84"/>
      <c r="G820" s="85"/>
      <c r="H820" s="84"/>
      <c r="I820" s="85"/>
      <c r="J820" s="84"/>
      <c r="K820" s="85"/>
      <c r="L820" s="84"/>
      <c r="M820" s="85"/>
      <c r="N820" s="84"/>
      <c r="O820" s="85"/>
      <c r="P820" s="84"/>
      <c r="Q820" s="85"/>
      <c r="R820" s="84"/>
      <c r="S820" s="85"/>
      <c r="T820" s="84"/>
      <c r="U820" s="85"/>
      <c r="V820" s="84"/>
      <c r="W820" s="85"/>
      <c r="X820" s="84"/>
      <c r="Y820" s="85"/>
      <c r="Z820" s="84"/>
      <c r="AA820" s="85"/>
      <c r="AB820" s="84"/>
      <c r="AC820" s="1"/>
      <c r="AD820" s="1"/>
      <c r="AE820" s="1"/>
      <c r="AF820" s="1"/>
    </row>
    <row r="821" customFormat="false" ht="14.25" hidden="false" customHeight="true" outlineLevel="0" collapsed="false">
      <c r="A821" s="1"/>
      <c r="B821" s="83"/>
      <c r="C821" s="1"/>
      <c r="D821" s="84"/>
      <c r="E821" s="85"/>
      <c r="F821" s="84"/>
      <c r="G821" s="85"/>
      <c r="H821" s="84"/>
      <c r="I821" s="85"/>
      <c r="J821" s="84"/>
      <c r="K821" s="85"/>
      <c r="L821" s="84"/>
      <c r="M821" s="85"/>
      <c r="N821" s="84"/>
      <c r="O821" s="85"/>
      <c r="P821" s="84"/>
      <c r="Q821" s="85"/>
      <c r="R821" s="84"/>
      <c r="S821" s="85"/>
      <c r="T821" s="84"/>
      <c r="U821" s="85"/>
      <c r="V821" s="84"/>
      <c r="W821" s="85"/>
      <c r="X821" s="84"/>
      <c r="Y821" s="85"/>
      <c r="Z821" s="84"/>
      <c r="AA821" s="85"/>
      <c r="AB821" s="84"/>
      <c r="AC821" s="1"/>
      <c r="AD821" s="1"/>
      <c r="AE821" s="1"/>
      <c r="AF821" s="1"/>
    </row>
    <row r="822" customFormat="false" ht="14.25" hidden="false" customHeight="true" outlineLevel="0" collapsed="false">
      <c r="A822" s="1"/>
      <c r="B822" s="83"/>
      <c r="C822" s="1"/>
      <c r="D822" s="84"/>
      <c r="E822" s="85"/>
      <c r="F822" s="84"/>
      <c r="G822" s="85"/>
      <c r="H822" s="84"/>
      <c r="I822" s="85"/>
      <c r="J822" s="84"/>
      <c r="K822" s="85"/>
      <c r="L822" s="84"/>
      <c r="M822" s="85"/>
      <c r="N822" s="84"/>
      <c r="O822" s="85"/>
      <c r="P822" s="84"/>
      <c r="Q822" s="85"/>
      <c r="R822" s="84"/>
      <c r="S822" s="85"/>
      <c r="T822" s="84"/>
      <c r="U822" s="85"/>
      <c r="V822" s="84"/>
      <c r="W822" s="85"/>
      <c r="X822" s="84"/>
      <c r="Y822" s="85"/>
      <c r="Z822" s="84"/>
      <c r="AA822" s="85"/>
      <c r="AB822" s="84"/>
      <c r="AC822" s="1"/>
      <c r="AD822" s="1"/>
      <c r="AE822" s="1"/>
      <c r="AF822" s="1"/>
    </row>
    <row r="823" customFormat="false" ht="14.25" hidden="false" customHeight="true" outlineLevel="0" collapsed="false">
      <c r="A823" s="1"/>
      <c r="B823" s="83"/>
      <c r="C823" s="1"/>
      <c r="D823" s="84"/>
      <c r="E823" s="85"/>
      <c r="F823" s="84"/>
      <c r="G823" s="85"/>
      <c r="H823" s="84"/>
      <c r="I823" s="85"/>
      <c r="J823" s="84"/>
      <c r="K823" s="85"/>
      <c r="L823" s="84"/>
      <c r="M823" s="85"/>
      <c r="N823" s="84"/>
      <c r="O823" s="85"/>
      <c r="P823" s="84"/>
      <c r="Q823" s="85"/>
      <c r="R823" s="84"/>
      <c r="S823" s="85"/>
      <c r="T823" s="84"/>
      <c r="U823" s="85"/>
      <c r="V823" s="84"/>
      <c r="W823" s="85"/>
      <c r="X823" s="84"/>
      <c r="Y823" s="85"/>
      <c r="Z823" s="84"/>
      <c r="AA823" s="85"/>
      <c r="AB823" s="84"/>
      <c r="AC823" s="1"/>
      <c r="AD823" s="1"/>
      <c r="AE823" s="1"/>
      <c r="AF823" s="1"/>
    </row>
    <row r="824" customFormat="false" ht="14.25" hidden="false" customHeight="true" outlineLevel="0" collapsed="false">
      <c r="A824" s="1"/>
      <c r="B824" s="83"/>
      <c r="C824" s="1"/>
      <c r="D824" s="84"/>
      <c r="E824" s="85"/>
      <c r="F824" s="84"/>
      <c r="G824" s="85"/>
      <c r="H824" s="84"/>
      <c r="I824" s="85"/>
      <c r="J824" s="84"/>
      <c r="K824" s="85"/>
      <c r="L824" s="84"/>
      <c r="M824" s="85"/>
      <c r="N824" s="84"/>
      <c r="O824" s="85"/>
      <c r="P824" s="84"/>
      <c r="Q824" s="85"/>
      <c r="R824" s="84"/>
      <c r="S824" s="85"/>
      <c r="T824" s="84"/>
      <c r="U824" s="85"/>
      <c r="V824" s="84"/>
      <c r="W824" s="85"/>
      <c r="X824" s="84"/>
      <c r="Y824" s="85"/>
      <c r="Z824" s="84"/>
      <c r="AA824" s="85"/>
      <c r="AB824" s="84"/>
      <c r="AC824" s="1"/>
      <c r="AD824" s="1"/>
      <c r="AE824" s="1"/>
      <c r="AF824" s="1"/>
    </row>
    <row r="825" customFormat="false" ht="14.25" hidden="false" customHeight="true" outlineLevel="0" collapsed="false">
      <c r="A825" s="1"/>
      <c r="B825" s="83"/>
      <c r="C825" s="1"/>
      <c r="D825" s="84"/>
      <c r="E825" s="85"/>
      <c r="F825" s="84"/>
      <c r="G825" s="85"/>
      <c r="H825" s="84"/>
      <c r="I825" s="85"/>
      <c r="J825" s="84"/>
      <c r="K825" s="85"/>
      <c r="L825" s="84"/>
      <c r="M825" s="85"/>
      <c r="N825" s="84"/>
      <c r="O825" s="85"/>
      <c r="P825" s="84"/>
      <c r="Q825" s="85"/>
      <c r="R825" s="84"/>
      <c r="S825" s="85"/>
      <c r="T825" s="84"/>
      <c r="U825" s="85"/>
      <c r="V825" s="84"/>
      <c r="W825" s="85"/>
      <c r="X825" s="84"/>
      <c r="Y825" s="85"/>
      <c r="Z825" s="84"/>
      <c r="AA825" s="85"/>
      <c r="AB825" s="84"/>
      <c r="AC825" s="1"/>
      <c r="AD825" s="1"/>
      <c r="AE825" s="1"/>
      <c r="AF825" s="1"/>
    </row>
    <row r="826" customFormat="false" ht="14.25" hidden="false" customHeight="true" outlineLevel="0" collapsed="false">
      <c r="A826" s="1"/>
      <c r="B826" s="83"/>
      <c r="C826" s="1"/>
      <c r="D826" s="84"/>
      <c r="E826" s="85"/>
      <c r="F826" s="84"/>
      <c r="G826" s="85"/>
      <c r="H826" s="84"/>
      <c r="I826" s="85"/>
      <c r="J826" s="84"/>
      <c r="K826" s="85"/>
      <c r="L826" s="84"/>
      <c r="M826" s="85"/>
      <c r="N826" s="84"/>
      <c r="O826" s="85"/>
      <c r="P826" s="84"/>
      <c r="Q826" s="85"/>
      <c r="R826" s="84"/>
      <c r="S826" s="85"/>
      <c r="T826" s="84"/>
      <c r="U826" s="85"/>
      <c r="V826" s="84"/>
      <c r="W826" s="85"/>
      <c r="X826" s="84"/>
      <c r="Y826" s="85"/>
      <c r="Z826" s="84"/>
      <c r="AA826" s="85"/>
      <c r="AB826" s="84"/>
      <c r="AC826" s="1"/>
      <c r="AD826" s="1"/>
      <c r="AE826" s="1"/>
      <c r="AF826" s="1"/>
    </row>
    <row r="827" customFormat="false" ht="14.25" hidden="false" customHeight="true" outlineLevel="0" collapsed="false">
      <c r="A827" s="1"/>
      <c r="B827" s="83"/>
      <c r="C827" s="1"/>
      <c r="D827" s="84"/>
      <c r="E827" s="85"/>
      <c r="F827" s="84"/>
      <c r="G827" s="85"/>
      <c r="H827" s="84"/>
      <c r="I827" s="85"/>
      <c r="J827" s="84"/>
      <c r="K827" s="85"/>
      <c r="L827" s="84"/>
      <c r="M827" s="85"/>
      <c r="N827" s="84"/>
      <c r="O827" s="85"/>
      <c r="P827" s="84"/>
      <c r="Q827" s="85"/>
      <c r="R827" s="84"/>
      <c r="S827" s="85"/>
      <c r="T827" s="84"/>
      <c r="U827" s="85"/>
      <c r="V827" s="84"/>
      <c r="W827" s="85"/>
      <c r="X827" s="84"/>
      <c r="Y827" s="85"/>
      <c r="Z827" s="84"/>
      <c r="AA827" s="85"/>
      <c r="AB827" s="84"/>
      <c r="AC827" s="1"/>
      <c r="AD827" s="1"/>
      <c r="AE827" s="1"/>
      <c r="AF827" s="1"/>
    </row>
    <row r="828" customFormat="false" ht="14.25" hidden="false" customHeight="true" outlineLevel="0" collapsed="false">
      <c r="A828" s="1"/>
      <c r="B828" s="83"/>
      <c r="C828" s="1"/>
      <c r="D828" s="84"/>
      <c r="E828" s="85"/>
      <c r="F828" s="84"/>
      <c r="G828" s="85"/>
      <c r="H828" s="84"/>
      <c r="I828" s="85"/>
      <c r="J828" s="84"/>
      <c r="K828" s="85"/>
      <c r="L828" s="84"/>
      <c r="M828" s="85"/>
      <c r="N828" s="84"/>
      <c r="O828" s="85"/>
      <c r="P828" s="84"/>
      <c r="Q828" s="85"/>
      <c r="R828" s="84"/>
      <c r="S828" s="85"/>
      <c r="T828" s="84"/>
      <c r="U828" s="85"/>
      <c r="V828" s="84"/>
      <c r="W828" s="85"/>
      <c r="X828" s="84"/>
      <c r="Y828" s="85"/>
      <c r="Z828" s="84"/>
      <c r="AA828" s="85"/>
      <c r="AB828" s="84"/>
      <c r="AC828" s="1"/>
      <c r="AD828" s="1"/>
      <c r="AE828" s="1"/>
      <c r="AF828" s="1"/>
    </row>
    <row r="829" customFormat="false" ht="14.25" hidden="false" customHeight="true" outlineLevel="0" collapsed="false">
      <c r="A829" s="1"/>
      <c r="B829" s="83"/>
      <c r="C829" s="1"/>
      <c r="D829" s="84"/>
      <c r="E829" s="85"/>
      <c r="F829" s="84"/>
      <c r="G829" s="85"/>
      <c r="H829" s="84"/>
      <c r="I829" s="85"/>
      <c r="J829" s="84"/>
      <c r="K829" s="85"/>
      <c r="L829" s="84"/>
      <c r="M829" s="85"/>
      <c r="N829" s="84"/>
      <c r="O829" s="85"/>
      <c r="P829" s="84"/>
      <c r="Q829" s="85"/>
      <c r="R829" s="84"/>
      <c r="S829" s="85"/>
      <c r="T829" s="84"/>
      <c r="U829" s="85"/>
      <c r="V829" s="84"/>
      <c r="W829" s="85"/>
      <c r="X829" s="84"/>
      <c r="Y829" s="85"/>
      <c r="Z829" s="84"/>
      <c r="AA829" s="85"/>
      <c r="AB829" s="84"/>
      <c r="AC829" s="1"/>
      <c r="AD829" s="1"/>
      <c r="AE829" s="1"/>
      <c r="AF829" s="1"/>
    </row>
    <row r="830" customFormat="false" ht="14.25" hidden="false" customHeight="true" outlineLevel="0" collapsed="false">
      <c r="A830" s="1"/>
      <c r="B830" s="83"/>
      <c r="C830" s="1"/>
      <c r="D830" s="84"/>
      <c r="E830" s="85"/>
      <c r="F830" s="84"/>
      <c r="G830" s="85"/>
      <c r="H830" s="84"/>
      <c r="I830" s="85"/>
      <c r="J830" s="84"/>
      <c r="K830" s="85"/>
      <c r="L830" s="84"/>
      <c r="M830" s="85"/>
      <c r="N830" s="84"/>
      <c r="O830" s="85"/>
      <c r="P830" s="84"/>
      <c r="Q830" s="85"/>
      <c r="R830" s="84"/>
      <c r="S830" s="85"/>
      <c r="T830" s="84"/>
      <c r="U830" s="85"/>
      <c r="V830" s="84"/>
      <c r="W830" s="85"/>
      <c r="X830" s="84"/>
      <c r="Y830" s="85"/>
      <c r="Z830" s="84"/>
      <c r="AA830" s="85"/>
      <c r="AB830" s="84"/>
      <c r="AC830" s="1"/>
      <c r="AD830" s="1"/>
      <c r="AE830" s="1"/>
      <c r="AF830" s="1"/>
    </row>
    <row r="831" customFormat="false" ht="14.25" hidden="false" customHeight="true" outlineLevel="0" collapsed="false">
      <c r="A831" s="1"/>
      <c r="B831" s="83"/>
      <c r="C831" s="1"/>
      <c r="D831" s="84"/>
      <c r="E831" s="85"/>
      <c r="F831" s="84"/>
      <c r="G831" s="85"/>
      <c r="H831" s="84"/>
      <c r="I831" s="85"/>
      <c r="J831" s="84"/>
      <c r="K831" s="85"/>
      <c r="L831" s="84"/>
      <c r="M831" s="85"/>
      <c r="N831" s="84"/>
      <c r="O831" s="85"/>
      <c r="P831" s="84"/>
      <c r="Q831" s="85"/>
      <c r="R831" s="84"/>
      <c r="S831" s="85"/>
      <c r="T831" s="84"/>
      <c r="U831" s="85"/>
      <c r="V831" s="84"/>
      <c r="W831" s="85"/>
      <c r="X831" s="84"/>
      <c r="Y831" s="85"/>
      <c r="Z831" s="84"/>
      <c r="AA831" s="85"/>
      <c r="AB831" s="84"/>
      <c r="AC831" s="1"/>
      <c r="AD831" s="1"/>
      <c r="AE831" s="1"/>
      <c r="AF831" s="1"/>
    </row>
    <row r="832" customFormat="false" ht="14.25" hidden="false" customHeight="true" outlineLevel="0" collapsed="false">
      <c r="A832" s="1"/>
      <c r="B832" s="83"/>
      <c r="C832" s="1"/>
      <c r="D832" s="84"/>
      <c r="E832" s="85"/>
      <c r="F832" s="84"/>
      <c r="G832" s="85"/>
      <c r="H832" s="84"/>
      <c r="I832" s="85"/>
      <c r="J832" s="84"/>
      <c r="K832" s="85"/>
      <c r="L832" s="84"/>
      <c r="M832" s="85"/>
      <c r="N832" s="84"/>
      <c r="O832" s="85"/>
      <c r="P832" s="84"/>
      <c r="Q832" s="85"/>
      <c r="R832" s="84"/>
      <c r="S832" s="85"/>
      <c r="T832" s="84"/>
      <c r="U832" s="85"/>
      <c r="V832" s="84"/>
      <c r="W832" s="85"/>
      <c r="X832" s="84"/>
      <c r="Y832" s="85"/>
      <c r="Z832" s="84"/>
      <c r="AA832" s="85"/>
      <c r="AB832" s="84"/>
      <c r="AC832" s="1"/>
      <c r="AD832" s="1"/>
      <c r="AE832" s="1"/>
      <c r="AF832" s="1"/>
    </row>
    <row r="833" customFormat="false" ht="14.25" hidden="false" customHeight="true" outlineLevel="0" collapsed="false">
      <c r="A833" s="1"/>
      <c r="B833" s="83"/>
      <c r="C833" s="1"/>
      <c r="D833" s="84"/>
      <c r="E833" s="85"/>
      <c r="F833" s="84"/>
      <c r="G833" s="85"/>
      <c r="H833" s="84"/>
      <c r="I833" s="85"/>
      <c r="J833" s="84"/>
      <c r="K833" s="85"/>
      <c r="L833" s="84"/>
      <c r="M833" s="85"/>
      <c r="N833" s="84"/>
      <c r="O833" s="85"/>
      <c r="P833" s="84"/>
      <c r="Q833" s="85"/>
      <c r="R833" s="84"/>
      <c r="S833" s="85"/>
      <c r="T833" s="84"/>
      <c r="U833" s="85"/>
      <c r="V833" s="84"/>
      <c r="W833" s="85"/>
      <c r="X833" s="84"/>
      <c r="Y833" s="85"/>
      <c r="Z833" s="84"/>
      <c r="AA833" s="85"/>
      <c r="AB833" s="84"/>
      <c r="AC833" s="1"/>
      <c r="AD833" s="1"/>
      <c r="AE833" s="1"/>
      <c r="AF833" s="1"/>
    </row>
    <row r="834" customFormat="false" ht="14.25" hidden="false" customHeight="true" outlineLevel="0" collapsed="false">
      <c r="A834" s="1"/>
      <c r="B834" s="83"/>
      <c r="C834" s="1"/>
      <c r="D834" s="84"/>
      <c r="E834" s="85"/>
      <c r="F834" s="84"/>
      <c r="G834" s="85"/>
      <c r="H834" s="84"/>
      <c r="I834" s="85"/>
      <c r="J834" s="84"/>
      <c r="K834" s="85"/>
      <c r="L834" s="84"/>
      <c r="M834" s="85"/>
      <c r="N834" s="84"/>
      <c r="O834" s="85"/>
      <c r="P834" s="84"/>
      <c r="Q834" s="85"/>
      <c r="R834" s="84"/>
      <c r="S834" s="85"/>
      <c r="T834" s="84"/>
      <c r="U834" s="85"/>
      <c r="V834" s="84"/>
      <c r="W834" s="85"/>
      <c r="X834" s="84"/>
      <c r="Y834" s="85"/>
      <c r="Z834" s="84"/>
      <c r="AA834" s="85"/>
      <c r="AB834" s="84"/>
      <c r="AC834" s="1"/>
      <c r="AD834" s="1"/>
      <c r="AE834" s="1"/>
      <c r="AF834" s="1"/>
    </row>
    <row r="835" customFormat="false" ht="14.25" hidden="false" customHeight="true" outlineLevel="0" collapsed="false">
      <c r="A835" s="1"/>
      <c r="B835" s="83"/>
      <c r="C835" s="1"/>
      <c r="D835" s="84"/>
      <c r="E835" s="85"/>
      <c r="F835" s="84"/>
      <c r="G835" s="85"/>
      <c r="H835" s="84"/>
      <c r="I835" s="85"/>
      <c r="J835" s="84"/>
      <c r="K835" s="85"/>
      <c r="L835" s="84"/>
      <c r="M835" s="85"/>
      <c r="N835" s="84"/>
      <c r="O835" s="85"/>
      <c r="P835" s="84"/>
      <c r="Q835" s="85"/>
      <c r="R835" s="84"/>
      <c r="S835" s="85"/>
      <c r="T835" s="84"/>
      <c r="U835" s="85"/>
      <c r="V835" s="84"/>
      <c r="W835" s="85"/>
      <c r="X835" s="84"/>
      <c r="Y835" s="85"/>
      <c r="Z835" s="84"/>
      <c r="AA835" s="85"/>
      <c r="AB835" s="84"/>
      <c r="AC835" s="1"/>
      <c r="AD835" s="1"/>
      <c r="AE835" s="1"/>
      <c r="AF835" s="1"/>
    </row>
    <row r="836" customFormat="false" ht="14.25" hidden="false" customHeight="true" outlineLevel="0" collapsed="false">
      <c r="A836" s="1"/>
      <c r="B836" s="83"/>
      <c r="C836" s="1"/>
      <c r="D836" s="84"/>
      <c r="E836" s="85"/>
      <c r="F836" s="84"/>
      <c r="G836" s="85"/>
      <c r="H836" s="84"/>
      <c r="I836" s="85"/>
      <c r="J836" s="84"/>
      <c r="K836" s="85"/>
      <c r="L836" s="84"/>
      <c r="M836" s="85"/>
      <c r="N836" s="84"/>
      <c r="O836" s="85"/>
      <c r="P836" s="84"/>
      <c r="Q836" s="85"/>
      <c r="R836" s="84"/>
      <c r="S836" s="85"/>
      <c r="T836" s="84"/>
      <c r="U836" s="85"/>
      <c r="V836" s="84"/>
      <c r="W836" s="85"/>
      <c r="X836" s="84"/>
      <c r="Y836" s="85"/>
      <c r="Z836" s="84"/>
      <c r="AA836" s="85"/>
      <c r="AB836" s="84"/>
      <c r="AC836" s="1"/>
      <c r="AD836" s="1"/>
      <c r="AE836" s="1"/>
      <c r="AF836" s="1"/>
    </row>
    <row r="837" customFormat="false" ht="14.25" hidden="false" customHeight="true" outlineLevel="0" collapsed="false">
      <c r="A837" s="1"/>
      <c r="B837" s="83"/>
      <c r="C837" s="1"/>
      <c r="D837" s="84"/>
      <c r="E837" s="85"/>
      <c r="F837" s="84"/>
      <c r="G837" s="85"/>
      <c r="H837" s="84"/>
      <c r="I837" s="85"/>
      <c r="J837" s="84"/>
      <c r="K837" s="85"/>
      <c r="L837" s="84"/>
      <c r="M837" s="85"/>
      <c r="N837" s="84"/>
      <c r="O837" s="85"/>
      <c r="P837" s="84"/>
      <c r="Q837" s="85"/>
      <c r="R837" s="84"/>
      <c r="S837" s="85"/>
      <c r="T837" s="84"/>
      <c r="U837" s="85"/>
      <c r="V837" s="84"/>
      <c r="W837" s="85"/>
      <c r="X837" s="84"/>
      <c r="Y837" s="85"/>
      <c r="Z837" s="84"/>
      <c r="AA837" s="85"/>
      <c r="AB837" s="84"/>
      <c r="AC837" s="1"/>
      <c r="AD837" s="1"/>
      <c r="AE837" s="1"/>
      <c r="AF837" s="1"/>
    </row>
    <row r="838" customFormat="false" ht="14.25" hidden="false" customHeight="true" outlineLevel="0" collapsed="false">
      <c r="A838" s="1"/>
      <c r="B838" s="83"/>
      <c r="C838" s="1"/>
      <c r="D838" s="84"/>
      <c r="E838" s="85"/>
      <c r="F838" s="84"/>
      <c r="G838" s="85"/>
      <c r="H838" s="84"/>
      <c r="I838" s="85"/>
      <c r="J838" s="84"/>
      <c r="K838" s="85"/>
      <c r="L838" s="84"/>
      <c r="M838" s="85"/>
      <c r="N838" s="84"/>
      <c r="O838" s="85"/>
      <c r="P838" s="84"/>
      <c r="Q838" s="85"/>
      <c r="R838" s="84"/>
      <c r="S838" s="85"/>
      <c r="T838" s="84"/>
      <c r="U838" s="85"/>
      <c r="V838" s="84"/>
      <c r="W838" s="85"/>
      <c r="X838" s="84"/>
      <c r="Y838" s="85"/>
      <c r="Z838" s="84"/>
      <c r="AA838" s="85"/>
      <c r="AB838" s="84"/>
      <c r="AC838" s="1"/>
      <c r="AD838" s="1"/>
      <c r="AE838" s="1"/>
      <c r="AF838" s="1"/>
    </row>
    <row r="839" customFormat="false" ht="14.25" hidden="false" customHeight="true" outlineLevel="0" collapsed="false">
      <c r="A839" s="1"/>
      <c r="B839" s="83"/>
      <c r="C839" s="1"/>
      <c r="D839" s="84"/>
      <c r="E839" s="85"/>
      <c r="F839" s="84"/>
      <c r="G839" s="85"/>
      <c r="H839" s="84"/>
      <c r="I839" s="85"/>
      <c r="J839" s="84"/>
      <c r="K839" s="85"/>
      <c r="L839" s="84"/>
      <c r="M839" s="85"/>
      <c r="N839" s="84"/>
      <c r="O839" s="85"/>
      <c r="P839" s="84"/>
      <c r="Q839" s="85"/>
      <c r="R839" s="84"/>
      <c r="S839" s="85"/>
      <c r="T839" s="84"/>
      <c r="U839" s="85"/>
      <c r="V839" s="84"/>
      <c r="W839" s="85"/>
      <c r="X839" s="84"/>
      <c r="Y839" s="85"/>
      <c r="Z839" s="84"/>
      <c r="AA839" s="85"/>
      <c r="AB839" s="84"/>
      <c r="AC839" s="1"/>
      <c r="AD839" s="1"/>
      <c r="AE839" s="1"/>
      <c r="AF839" s="1"/>
    </row>
    <row r="840" customFormat="false" ht="14.25" hidden="false" customHeight="true" outlineLevel="0" collapsed="false">
      <c r="A840" s="1"/>
      <c r="B840" s="83"/>
      <c r="C840" s="1"/>
      <c r="D840" s="84"/>
      <c r="E840" s="85"/>
      <c r="F840" s="84"/>
      <c r="G840" s="85"/>
      <c r="H840" s="84"/>
      <c r="I840" s="85"/>
      <c r="J840" s="84"/>
      <c r="K840" s="85"/>
      <c r="L840" s="84"/>
      <c r="M840" s="85"/>
      <c r="N840" s="84"/>
      <c r="O840" s="85"/>
      <c r="P840" s="84"/>
      <c r="Q840" s="85"/>
      <c r="R840" s="84"/>
      <c r="S840" s="85"/>
      <c r="T840" s="84"/>
      <c r="U840" s="85"/>
      <c r="V840" s="84"/>
      <c r="W840" s="85"/>
      <c r="X840" s="84"/>
      <c r="Y840" s="85"/>
      <c r="Z840" s="84"/>
      <c r="AA840" s="85"/>
      <c r="AB840" s="84"/>
      <c r="AC840" s="1"/>
      <c r="AD840" s="1"/>
      <c r="AE840" s="1"/>
      <c r="AF840" s="1"/>
    </row>
    <row r="841" customFormat="false" ht="14.25" hidden="false" customHeight="true" outlineLevel="0" collapsed="false">
      <c r="A841" s="1"/>
      <c r="B841" s="83"/>
      <c r="C841" s="1"/>
      <c r="D841" s="84"/>
      <c r="E841" s="85"/>
      <c r="F841" s="84"/>
      <c r="G841" s="85"/>
      <c r="H841" s="84"/>
      <c r="I841" s="85"/>
      <c r="J841" s="84"/>
      <c r="K841" s="85"/>
      <c r="L841" s="84"/>
      <c r="M841" s="85"/>
      <c r="N841" s="84"/>
      <c r="O841" s="85"/>
      <c r="P841" s="84"/>
      <c r="Q841" s="85"/>
      <c r="R841" s="84"/>
      <c r="S841" s="85"/>
      <c r="T841" s="84"/>
      <c r="U841" s="85"/>
      <c r="V841" s="84"/>
      <c r="W841" s="85"/>
      <c r="X841" s="84"/>
      <c r="Y841" s="85"/>
      <c r="Z841" s="84"/>
      <c r="AA841" s="85"/>
      <c r="AB841" s="84"/>
      <c r="AC841" s="1"/>
      <c r="AD841" s="1"/>
      <c r="AE841" s="1"/>
      <c r="AF841" s="1"/>
    </row>
    <row r="842" customFormat="false" ht="14.25" hidden="false" customHeight="true" outlineLevel="0" collapsed="false">
      <c r="A842" s="1"/>
      <c r="B842" s="83"/>
      <c r="C842" s="1"/>
      <c r="D842" s="84"/>
      <c r="E842" s="85"/>
      <c r="F842" s="84"/>
      <c r="G842" s="85"/>
      <c r="H842" s="84"/>
      <c r="I842" s="85"/>
      <c r="J842" s="84"/>
      <c r="K842" s="85"/>
      <c r="L842" s="84"/>
      <c r="M842" s="85"/>
      <c r="N842" s="84"/>
      <c r="O842" s="85"/>
      <c r="P842" s="84"/>
      <c r="Q842" s="85"/>
      <c r="R842" s="84"/>
      <c r="S842" s="85"/>
      <c r="T842" s="84"/>
      <c r="U842" s="85"/>
      <c r="V842" s="84"/>
      <c r="W842" s="85"/>
      <c r="X842" s="84"/>
      <c r="Y842" s="85"/>
      <c r="Z842" s="84"/>
      <c r="AA842" s="85"/>
      <c r="AB842" s="84"/>
      <c r="AC842" s="1"/>
      <c r="AD842" s="1"/>
      <c r="AE842" s="1"/>
      <c r="AF842" s="1"/>
    </row>
    <row r="843" customFormat="false" ht="14.25" hidden="false" customHeight="true" outlineLevel="0" collapsed="false">
      <c r="A843" s="1"/>
      <c r="B843" s="83"/>
      <c r="C843" s="1"/>
      <c r="D843" s="84"/>
      <c r="E843" s="85"/>
      <c r="F843" s="84"/>
      <c r="G843" s="85"/>
      <c r="H843" s="84"/>
      <c r="I843" s="85"/>
      <c r="J843" s="84"/>
      <c r="K843" s="85"/>
      <c r="L843" s="84"/>
      <c r="M843" s="85"/>
      <c r="N843" s="84"/>
      <c r="O843" s="85"/>
      <c r="P843" s="84"/>
      <c r="Q843" s="85"/>
      <c r="R843" s="84"/>
      <c r="S843" s="85"/>
      <c r="T843" s="84"/>
      <c r="U843" s="85"/>
      <c r="V843" s="84"/>
      <c r="W843" s="85"/>
      <c r="X843" s="84"/>
      <c r="Y843" s="85"/>
      <c r="Z843" s="84"/>
      <c r="AA843" s="85"/>
      <c r="AB843" s="84"/>
      <c r="AC843" s="1"/>
      <c r="AD843" s="1"/>
      <c r="AE843" s="1"/>
      <c r="AF843" s="1"/>
    </row>
    <row r="844" customFormat="false" ht="14.25" hidden="false" customHeight="true" outlineLevel="0" collapsed="false">
      <c r="A844" s="1"/>
      <c r="B844" s="83"/>
      <c r="C844" s="1"/>
      <c r="D844" s="84"/>
      <c r="E844" s="85"/>
      <c r="F844" s="84"/>
      <c r="G844" s="85"/>
      <c r="H844" s="84"/>
      <c r="I844" s="85"/>
      <c r="J844" s="84"/>
      <c r="K844" s="85"/>
      <c r="L844" s="84"/>
      <c r="M844" s="85"/>
      <c r="N844" s="84"/>
      <c r="O844" s="85"/>
      <c r="P844" s="84"/>
      <c r="Q844" s="85"/>
      <c r="R844" s="84"/>
      <c r="S844" s="85"/>
      <c r="T844" s="84"/>
      <c r="U844" s="85"/>
      <c r="V844" s="84"/>
      <c r="W844" s="85"/>
      <c r="X844" s="84"/>
      <c r="Y844" s="85"/>
      <c r="Z844" s="84"/>
      <c r="AA844" s="85"/>
      <c r="AB844" s="84"/>
      <c r="AC844" s="1"/>
      <c r="AD844" s="1"/>
      <c r="AE844" s="1"/>
      <c r="AF844" s="1"/>
    </row>
    <row r="845" customFormat="false" ht="14.25" hidden="false" customHeight="true" outlineLevel="0" collapsed="false">
      <c r="A845" s="1"/>
      <c r="B845" s="83"/>
      <c r="C845" s="1"/>
      <c r="D845" s="84"/>
      <c r="E845" s="85"/>
      <c r="F845" s="84"/>
      <c r="G845" s="85"/>
      <c r="H845" s="84"/>
      <c r="I845" s="85"/>
      <c r="J845" s="84"/>
      <c r="K845" s="85"/>
      <c r="L845" s="84"/>
      <c r="M845" s="85"/>
      <c r="N845" s="84"/>
      <c r="O845" s="85"/>
      <c r="P845" s="84"/>
      <c r="Q845" s="85"/>
      <c r="R845" s="84"/>
      <c r="S845" s="85"/>
      <c r="T845" s="84"/>
      <c r="U845" s="85"/>
      <c r="V845" s="84"/>
      <c r="W845" s="85"/>
      <c r="X845" s="84"/>
      <c r="Y845" s="85"/>
      <c r="Z845" s="84"/>
      <c r="AA845" s="85"/>
      <c r="AB845" s="84"/>
      <c r="AC845" s="1"/>
      <c r="AD845" s="1"/>
      <c r="AE845" s="1"/>
      <c r="AF845" s="1"/>
    </row>
    <row r="846" customFormat="false" ht="14.25" hidden="false" customHeight="true" outlineLevel="0" collapsed="false">
      <c r="A846" s="1"/>
      <c r="B846" s="83"/>
      <c r="C846" s="1"/>
      <c r="D846" s="84"/>
      <c r="E846" s="85"/>
      <c r="F846" s="84"/>
      <c r="G846" s="85"/>
      <c r="H846" s="84"/>
      <c r="I846" s="85"/>
      <c r="J846" s="84"/>
      <c r="K846" s="85"/>
      <c r="L846" s="84"/>
      <c r="M846" s="85"/>
      <c r="N846" s="84"/>
      <c r="O846" s="85"/>
      <c r="P846" s="84"/>
      <c r="Q846" s="85"/>
      <c r="R846" s="84"/>
      <c r="S846" s="85"/>
      <c r="T846" s="84"/>
      <c r="U846" s="85"/>
      <c r="V846" s="84"/>
      <c r="W846" s="85"/>
      <c r="X846" s="84"/>
      <c r="Y846" s="85"/>
      <c r="Z846" s="84"/>
      <c r="AA846" s="85"/>
      <c r="AB846" s="84"/>
      <c r="AC846" s="1"/>
      <c r="AD846" s="1"/>
      <c r="AE846" s="1"/>
      <c r="AF846" s="1"/>
    </row>
    <row r="847" customFormat="false" ht="14.25" hidden="false" customHeight="true" outlineLevel="0" collapsed="false">
      <c r="A847" s="1"/>
      <c r="B847" s="83"/>
      <c r="C847" s="1"/>
      <c r="D847" s="84"/>
      <c r="E847" s="85"/>
      <c r="F847" s="84"/>
      <c r="G847" s="85"/>
      <c r="H847" s="84"/>
      <c r="I847" s="85"/>
      <c r="J847" s="84"/>
      <c r="K847" s="85"/>
      <c r="L847" s="84"/>
      <c r="M847" s="85"/>
      <c r="N847" s="84"/>
      <c r="O847" s="85"/>
      <c r="P847" s="84"/>
      <c r="Q847" s="85"/>
      <c r="R847" s="84"/>
      <c r="S847" s="85"/>
      <c r="T847" s="84"/>
      <c r="U847" s="85"/>
      <c r="V847" s="84"/>
      <c r="W847" s="85"/>
      <c r="X847" s="84"/>
      <c r="Y847" s="85"/>
      <c r="Z847" s="84"/>
      <c r="AA847" s="85"/>
      <c r="AB847" s="84"/>
      <c r="AC847" s="1"/>
      <c r="AD847" s="1"/>
      <c r="AE847" s="1"/>
      <c r="AF847" s="1"/>
    </row>
    <row r="848" customFormat="false" ht="14.25" hidden="false" customHeight="true" outlineLevel="0" collapsed="false">
      <c r="A848" s="1"/>
      <c r="B848" s="83"/>
      <c r="C848" s="1"/>
      <c r="D848" s="84"/>
      <c r="E848" s="85"/>
      <c r="F848" s="84"/>
      <c r="G848" s="85"/>
      <c r="H848" s="84"/>
      <c r="I848" s="85"/>
      <c r="J848" s="84"/>
      <c r="K848" s="85"/>
      <c r="L848" s="84"/>
      <c r="M848" s="85"/>
      <c r="N848" s="84"/>
      <c r="O848" s="85"/>
      <c r="P848" s="84"/>
      <c r="Q848" s="85"/>
      <c r="R848" s="84"/>
      <c r="S848" s="85"/>
      <c r="T848" s="84"/>
      <c r="U848" s="85"/>
      <c r="V848" s="84"/>
      <c r="W848" s="85"/>
      <c r="X848" s="84"/>
      <c r="Y848" s="85"/>
      <c r="Z848" s="84"/>
      <c r="AA848" s="85"/>
      <c r="AB848" s="84"/>
      <c r="AC848" s="1"/>
      <c r="AD848" s="1"/>
      <c r="AE848" s="1"/>
      <c r="AF848" s="1"/>
    </row>
    <row r="849" customFormat="false" ht="14.25" hidden="false" customHeight="true" outlineLevel="0" collapsed="false">
      <c r="A849" s="1"/>
      <c r="B849" s="83"/>
      <c r="C849" s="1"/>
      <c r="D849" s="84"/>
      <c r="E849" s="85"/>
      <c r="F849" s="84"/>
      <c r="G849" s="85"/>
      <c r="H849" s="84"/>
      <c r="I849" s="85"/>
      <c r="J849" s="84"/>
      <c r="K849" s="85"/>
      <c r="L849" s="84"/>
      <c r="M849" s="85"/>
      <c r="N849" s="84"/>
      <c r="O849" s="85"/>
      <c r="P849" s="84"/>
      <c r="Q849" s="85"/>
      <c r="R849" s="84"/>
      <c r="S849" s="85"/>
      <c r="T849" s="84"/>
      <c r="U849" s="85"/>
      <c r="V849" s="84"/>
      <c r="W849" s="85"/>
      <c r="X849" s="84"/>
      <c r="Y849" s="85"/>
      <c r="Z849" s="84"/>
      <c r="AA849" s="85"/>
      <c r="AB849" s="84"/>
      <c r="AC849" s="1"/>
      <c r="AD849" s="1"/>
      <c r="AE849" s="1"/>
      <c r="AF849" s="1"/>
    </row>
    <row r="850" customFormat="false" ht="14.25" hidden="false" customHeight="true" outlineLevel="0" collapsed="false">
      <c r="A850" s="1"/>
      <c r="B850" s="83"/>
      <c r="C850" s="1"/>
      <c r="D850" s="84"/>
      <c r="E850" s="85"/>
      <c r="F850" s="84"/>
      <c r="G850" s="85"/>
      <c r="H850" s="84"/>
      <c r="I850" s="85"/>
      <c r="J850" s="84"/>
      <c r="K850" s="85"/>
      <c r="L850" s="84"/>
      <c r="M850" s="85"/>
      <c r="N850" s="84"/>
      <c r="O850" s="85"/>
      <c r="P850" s="84"/>
      <c r="Q850" s="85"/>
      <c r="R850" s="84"/>
      <c r="S850" s="85"/>
      <c r="T850" s="84"/>
      <c r="U850" s="85"/>
      <c r="V850" s="84"/>
      <c r="W850" s="85"/>
      <c r="X850" s="84"/>
      <c r="Y850" s="85"/>
      <c r="Z850" s="84"/>
      <c r="AA850" s="85"/>
      <c r="AB850" s="84"/>
      <c r="AC850" s="1"/>
      <c r="AD850" s="1"/>
      <c r="AE850" s="1"/>
      <c r="AF850" s="1"/>
    </row>
    <row r="851" customFormat="false" ht="14.25" hidden="false" customHeight="true" outlineLevel="0" collapsed="false">
      <c r="A851" s="1"/>
      <c r="B851" s="83"/>
      <c r="C851" s="1"/>
      <c r="D851" s="84"/>
      <c r="E851" s="85"/>
      <c r="F851" s="84"/>
      <c r="G851" s="85"/>
      <c r="H851" s="84"/>
      <c r="I851" s="85"/>
      <c r="J851" s="84"/>
      <c r="K851" s="85"/>
      <c r="L851" s="84"/>
      <c r="M851" s="85"/>
      <c r="N851" s="84"/>
      <c r="O851" s="85"/>
      <c r="P851" s="84"/>
      <c r="Q851" s="85"/>
      <c r="R851" s="84"/>
      <c r="S851" s="85"/>
      <c r="T851" s="84"/>
      <c r="U851" s="85"/>
      <c r="V851" s="84"/>
      <c r="W851" s="85"/>
      <c r="X851" s="84"/>
      <c r="Y851" s="85"/>
      <c r="Z851" s="84"/>
      <c r="AA851" s="85"/>
      <c r="AB851" s="84"/>
      <c r="AC851" s="1"/>
      <c r="AD851" s="1"/>
      <c r="AE851" s="1"/>
      <c r="AF851" s="1"/>
    </row>
    <row r="852" customFormat="false" ht="14.25" hidden="false" customHeight="true" outlineLevel="0" collapsed="false">
      <c r="A852" s="1"/>
      <c r="B852" s="83"/>
      <c r="C852" s="1"/>
      <c r="D852" s="84"/>
      <c r="E852" s="85"/>
      <c r="F852" s="84"/>
      <c r="G852" s="85"/>
      <c r="H852" s="84"/>
      <c r="I852" s="85"/>
      <c r="J852" s="84"/>
      <c r="K852" s="85"/>
      <c r="L852" s="84"/>
      <c r="M852" s="85"/>
      <c r="N852" s="84"/>
      <c r="O852" s="85"/>
      <c r="P852" s="84"/>
      <c r="Q852" s="85"/>
      <c r="R852" s="84"/>
      <c r="S852" s="85"/>
      <c r="T852" s="84"/>
      <c r="U852" s="85"/>
      <c r="V852" s="84"/>
      <c r="W852" s="85"/>
      <c r="X852" s="84"/>
      <c r="Y852" s="85"/>
      <c r="Z852" s="84"/>
      <c r="AA852" s="85"/>
      <c r="AB852" s="84"/>
      <c r="AC852" s="1"/>
      <c r="AD852" s="1"/>
      <c r="AE852" s="1"/>
      <c r="AF852" s="1"/>
    </row>
    <row r="853" customFormat="false" ht="14.25" hidden="false" customHeight="true" outlineLevel="0" collapsed="false">
      <c r="A853" s="1"/>
      <c r="B853" s="83"/>
      <c r="C853" s="1"/>
      <c r="D853" s="84"/>
      <c r="E853" s="85"/>
      <c r="F853" s="84"/>
      <c r="G853" s="85"/>
      <c r="H853" s="84"/>
      <c r="I853" s="85"/>
      <c r="J853" s="84"/>
      <c r="K853" s="85"/>
      <c r="L853" s="84"/>
      <c r="M853" s="85"/>
      <c r="N853" s="84"/>
      <c r="O853" s="85"/>
      <c r="P853" s="84"/>
      <c r="Q853" s="85"/>
      <c r="R853" s="84"/>
      <c r="S853" s="85"/>
      <c r="T853" s="84"/>
      <c r="U853" s="85"/>
      <c r="V853" s="84"/>
      <c r="W853" s="85"/>
      <c r="X853" s="84"/>
      <c r="Y853" s="85"/>
      <c r="Z853" s="84"/>
      <c r="AA853" s="85"/>
      <c r="AB853" s="84"/>
      <c r="AC853" s="1"/>
      <c r="AD853" s="1"/>
      <c r="AE853" s="1"/>
      <c r="AF853" s="1"/>
    </row>
    <row r="854" customFormat="false" ht="14.25" hidden="false" customHeight="true" outlineLevel="0" collapsed="false">
      <c r="A854" s="1"/>
      <c r="B854" s="83"/>
      <c r="C854" s="1"/>
      <c r="D854" s="84"/>
      <c r="E854" s="85"/>
      <c r="F854" s="84"/>
      <c r="G854" s="85"/>
      <c r="H854" s="84"/>
      <c r="I854" s="85"/>
      <c r="J854" s="84"/>
      <c r="K854" s="85"/>
      <c r="L854" s="84"/>
      <c r="M854" s="85"/>
      <c r="N854" s="84"/>
      <c r="O854" s="85"/>
      <c r="P854" s="84"/>
      <c r="Q854" s="85"/>
      <c r="R854" s="84"/>
      <c r="S854" s="85"/>
      <c r="T854" s="84"/>
      <c r="U854" s="85"/>
      <c r="V854" s="84"/>
      <c r="W854" s="85"/>
      <c r="X854" s="84"/>
      <c r="Y854" s="85"/>
      <c r="Z854" s="84"/>
      <c r="AA854" s="85"/>
      <c r="AB854" s="84"/>
      <c r="AC854" s="1"/>
      <c r="AD854" s="1"/>
      <c r="AE854" s="1"/>
      <c r="AF854" s="1"/>
    </row>
    <row r="855" customFormat="false" ht="14.25" hidden="false" customHeight="true" outlineLevel="0" collapsed="false">
      <c r="A855" s="1"/>
      <c r="B855" s="83"/>
      <c r="C855" s="1"/>
      <c r="D855" s="84"/>
      <c r="E855" s="85"/>
      <c r="F855" s="84"/>
      <c r="G855" s="85"/>
      <c r="H855" s="84"/>
      <c r="I855" s="85"/>
      <c r="J855" s="84"/>
      <c r="K855" s="85"/>
      <c r="L855" s="84"/>
      <c r="M855" s="85"/>
      <c r="N855" s="84"/>
      <c r="O855" s="85"/>
      <c r="P855" s="84"/>
      <c r="Q855" s="85"/>
      <c r="R855" s="84"/>
      <c r="S855" s="85"/>
      <c r="T855" s="84"/>
      <c r="U855" s="85"/>
      <c r="V855" s="84"/>
      <c r="W855" s="85"/>
      <c r="X855" s="84"/>
      <c r="Y855" s="85"/>
      <c r="Z855" s="84"/>
      <c r="AA855" s="85"/>
      <c r="AB855" s="84"/>
      <c r="AC855" s="1"/>
      <c r="AD855" s="1"/>
      <c r="AE855" s="1"/>
      <c r="AF855" s="1"/>
    </row>
    <row r="856" customFormat="false" ht="14.25" hidden="false" customHeight="true" outlineLevel="0" collapsed="false">
      <c r="A856" s="1"/>
      <c r="B856" s="83"/>
      <c r="C856" s="1"/>
      <c r="D856" s="84"/>
      <c r="E856" s="85"/>
      <c r="F856" s="84"/>
      <c r="G856" s="85"/>
      <c r="H856" s="84"/>
      <c r="I856" s="85"/>
      <c r="J856" s="84"/>
      <c r="K856" s="85"/>
      <c r="L856" s="84"/>
      <c r="M856" s="85"/>
      <c r="N856" s="84"/>
      <c r="O856" s="85"/>
      <c r="P856" s="84"/>
      <c r="Q856" s="85"/>
      <c r="R856" s="84"/>
      <c r="S856" s="85"/>
      <c r="T856" s="84"/>
      <c r="U856" s="85"/>
      <c r="V856" s="84"/>
      <c r="W856" s="85"/>
      <c r="X856" s="84"/>
      <c r="Y856" s="85"/>
      <c r="Z856" s="84"/>
      <c r="AA856" s="85"/>
      <c r="AB856" s="84"/>
      <c r="AC856" s="1"/>
      <c r="AD856" s="1"/>
      <c r="AE856" s="1"/>
      <c r="AF856" s="1"/>
    </row>
    <row r="857" customFormat="false" ht="14.25" hidden="false" customHeight="true" outlineLevel="0" collapsed="false">
      <c r="A857" s="1"/>
      <c r="B857" s="83"/>
      <c r="C857" s="1"/>
      <c r="D857" s="84"/>
      <c r="E857" s="85"/>
      <c r="F857" s="84"/>
      <c r="G857" s="85"/>
      <c r="H857" s="84"/>
      <c r="I857" s="85"/>
      <c r="J857" s="84"/>
      <c r="K857" s="85"/>
      <c r="L857" s="84"/>
      <c r="M857" s="85"/>
      <c r="N857" s="84"/>
      <c r="O857" s="85"/>
      <c r="P857" s="84"/>
      <c r="Q857" s="85"/>
      <c r="R857" s="84"/>
      <c r="S857" s="85"/>
      <c r="T857" s="84"/>
      <c r="U857" s="85"/>
      <c r="V857" s="84"/>
      <c r="W857" s="85"/>
      <c r="X857" s="84"/>
      <c r="Y857" s="85"/>
      <c r="Z857" s="84"/>
      <c r="AA857" s="85"/>
      <c r="AB857" s="84"/>
      <c r="AC857" s="1"/>
      <c r="AD857" s="1"/>
      <c r="AE857" s="1"/>
      <c r="AF857" s="1"/>
    </row>
    <row r="858" customFormat="false" ht="14.25" hidden="false" customHeight="true" outlineLevel="0" collapsed="false">
      <c r="A858" s="1"/>
      <c r="B858" s="83"/>
      <c r="C858" s="1"/>
      <c r="D858" s="84"/>
      <c r="E858" s="85"/>
      <c r="F858" s="84"/>
      <c r="G858" s="85"/>
      <c r="H858" s="84"/>
      <c r="I858" s="85"/>
      <c r="J858" s="84"/>
      <c r="K858" s="85"/>
      <c r="L858" s="84"/>
      <c r="M858" s="85"/>
      <c r="N858" s="84"/>
      <c r="O858" s="85"/>
      <c r="P858" s="84"/>
      <c r="Q858" s="85"/>
      <c r="R858" s="84"/>
      <c r="S858" s="85"/>
      <c r="T858" s="84"/>
      <c r="U858" s="85"/>
      <c r="V858" s="84"/>
      <c r="W858" s="85"/>
      <c r="X858" s="84"/>
      <c r="Y858" s="85"/>
      <c r="Z858" s="84"/>
      <c r="AA858" s="85"/>
      <c r="AB858" s="84"/>
      <c r="AC858" s="1"/>
      <c r="AD858" s="1"/>
      <c r="AE858" s="1"/>
      <c r="AF858" s="1"/>
    </row>
    <row r="859" customFormat="false" ht="14.25" hidden="false" customHeight="true" outlineLevel="0" collapsed="false">
      <c r="A859" s="1"/>
      <c r="B859" s="83"/>
      <c r="C859" s="1"/>
      <c r="D859" s="84"/>
      <c r="E859" s="85"/>
      <c r="F859" s="84"/>
      <c r="G859" s="85"/>
      <c r="H859" s="84"/>
      <c r="I859" s="85"/>
      <c r="J859" s="84"/>
      <c r="K859" s="85"/>
      <c r="L859" s="84"/>
      <c r="M859" s="85"/>
      <c r="N859" s="84"/>
      <c r="O859" s="85"/>
      <c r="P859" s="84"/>
      <c r="Q859" s="85"/>
      <c r="R859" s="84"/>
      <c r="S859" s="85"/>
      <c r="T859" s="84"/>
      <c r="U859" s="85"/>
      <c r="V859" s="84"/>
      <c r="W859" s="85"/>
      <c r="X859" s="84"/>
      <c r="Y859" s="85"/>
      <c r="Z859" s="84"/>
      <c r="AA859" s="85"/>
      <c r="AB859" s="84"/>
      <c r="AC859" s="1"/>
      <c r="AD859" s="1"/>
      <c r="AE859" s="1"/>
      <c r="AF859" s="1"/>
    </row>
    <row r="860" customFormat="false" ht="14.25" hidden="false" customHeight="true" outlineLevel="0" collapsed="false">
      <c r="A860" s="1"/>
      <c r="B860" s="83"/>
      <c r="C860" s="1"/>
      <c r="D860" s="84"/>
      <c r="E860" s="85"/>
      <c r="F860" s="84"/>
      <c r="G860" s="85"/>
      <c r="H860" s="84"/>
      <c r="I860" s="85"/>
      <c r="J860" s="84"/>
      <c r="K860" s="85"/>
      <c r="L860" s="84"/>
      <c r="M860" s="85"/>
      <c r="N860" s="84"/>
      <c r="O860" s="85"/>
      <c r="P860" s="84"/>
      <c r="Q860" s="85"/>
      <c r="R860" s="84"/>
      <c r="S860" s="85"/>
      <c r="T860" s="84"/>
      <c r="U860" s="85"/>
      <c r="V860" s="84"/>
      <c r="W860" s="85"/>
      <c r="X860" s="84"/>
      <c r="Y860" s="85"/>
      <c r="Z860" s="84"/>
      <c r="AA860" s="85"/>
      <c r="AB860" s="84"/>
      <c r="AC860" s="1"/>
      <c r="AD860" s="1"/>
      <c r="AE860" s="1"/>
      <c r="AF860" s="1"/>
    </row>
    <row r="861" customFormat="false" ht="14.25" hidden="false" customHeight="true" outlineLevel="0" collapsed="false">
      <c r="A861" s="1"/>
      <c r="B861" s="83"/>
      <c r="C861" s="1"/>
      <c r="D861" s="84"/>
      <c r="E861" s="85"/>
      <c r="F861" s="84"/>
      <c r="G861" s="85"/>
      <c r="H861" s="84"/>
      <c r="I861" s="85"/>
      <c r="J861" s="84"/>
      <c r="K861" s="85"/>
      <c r="L861" s="84"/>
      <c r="M861" s="85"/>
      <c r="N861" s="84"/>
      <c r="O861" s="85"/>
      <c r="P861" s="84"/>
      <c r="Q861" s="85"/>
      <c r="R861" s="84"/>
      <c r="S861" s="85"/>
      <c r="T861" s="84"/>
      <c r="U861" s="85"/>
      <c r="V861" s="84"/>
      <c r="W861" s="85"/>
      <c r="X861" s="84"/>
      <c r="Y861" s="85"/>
      <c r="Z861" s="84"/>
      <c r="AA861" s="85"/>
      <c r="AB861" s="84"/>
      <c r="AC861" s="1"/>
      <c r="AD861" s="1"/>
      <c r="AE861" s="1"/>
      <c r="AF861" s="1"/>
    </row>
    <row r="862" customFormat="false" ht="14.25" hidden="false" customHeight="true" outlineLevel="0" collapsed="false">
      <c r="A862" s="1"/>
      <c r="B862" s="83"/>
      <c r="C862" s="1"/>
      <c r="D862" s="84"/>
      <c r="E862" s="85"/>
      <c r="F862" s="84"/>
      <c r="G862" s="85"/>
      <c r="H862" s="84"/>
      <c r="I862" s="85"/>
      <c r="J862" s="84"/>
      <c r="K862" s="85"/>
      <c r="L862" s="84"/>
      <c r="M862" s="85"/>
      <c r="N862" s="84"/>
      <c r="O862" s="85"/>
      <c r="P862" s="84"/>
      <c r="Q862" s="85"/>
      <c r="R862" s="84"/>
      <c r="S862" s="85"/>
      <c r="T862" s="84"/>
      <c r="U862" s="85"/>
      <c r="V862" s="84"/>
      <c r="W862" s="85"/>
      <c r="X862" s="84"/>
      <c r="Y862" s="85"/>
      <c r="Z862" s="84"/>
      <c r="AA862" s="85"/>
      <c r="AB862" s="84"/>
      <c r="AC862" s="1"/>
      <c r="AD862" s="1"/>
      <c r="AE862" s="1"/>
      <c r="AF862" s="1"/>
    </row>
    <row r="863" customFormat="false" ht="14.25" hidden="false" customHeight="true" outlineLevel="0" collapsed="false">
      <c r="A863" s="1"/>
      <c r="B863" s="83"/>
      <c r="C863" s="1"/>
      <c r="D863" s="84"/>
      <c r="E863" s="85"/>
      <c r="F863" s="84"/>
      <c r="G863" s="85"/>
      <c r="H863" s="84"/>
      <c r="I863" s="85"/>
      <c r="J863" s="84"/>
      <c r="K863" s="85"/>
      <c r="L863" s="84"/>
      <c r="M863" s="85"/>
      <c r="N863" s="84"/>
      <c r="O863" s="85"/>
      <c r="P863" s="84"/>
      <c r="Q863" s="85"/>
      <c r="R863" s="84"/>
      <c r="S863" s="85"/>
      <c r="T863" s="84"/>
      <c r="U863" s="85"/>
      <c r="V863" s="84"/>
      <c r="W863" s="85"/>
      <c r="X863" s="84"/>
      <c r="Y863" s="85"/>
      <c r="Z863" s="84"/>
      <c r="AA863" s="85"/>
      <c r="AB863" s="84"/>
      <c r="AC863" s="1"/>
      <c r="AD863" s="1"/>
      <c r="AE863" s="1"/>
      <c r="AF863" s="1"/>
    </row>
    <row r="864" customFormat="false" ht="14.25" hidden="false" customHeight="true" outlineLevel="0" collapsed="false">
      <c r="A864" s="1"/>
      <c r="B864" s="83"/>
      <c r="C864" s="1"/>
      <c r="D864" s="84"/>
      <c r="E864" s="85"/>
      <c r="F864" s="84"/>
      <c r="G864" s="85"/>
      <c r="H864" s="84"/>
      <c r="I864" s="85"/>
      <c r="J864" s="84"/>
      <c r="K864" s="85"/>
      <c r="L864" s="84"/>
      <c r="M864" s="85"/>
      <c r="N864" s="84"/>
      <c r="O864" s="85"/>
      <c r="P864" s="84"/>
      <c r="Q864" s="85"/>
      <c r="R864" s="84"/>
      <c r="S864" s="85"/>
      <c r="T864" s="84"/>
      <c r="U864" s="85"/>
      <c r="V864" s="84"/>
      <c r="W864" s="85"/>
      <c r="X864" s="84"/>
      <c r="Y864" s="85"/>
      <c r="Z864" s="84"/>
      <c r="AA864" s="85"/>
      <c r="AB864" s="84"/>
      <c r="AC864" s="1"/>
      <c r="AD864" s="1"/>
      <c r="AE864" s="1"/>
      <c r="AF864" s="1"/>
    </row>
    <row r="865" customFormat="false" ht="14.25" hidden="false" customHeight="true" outlineLevel="0" collapsed="false">
      <c r="A865" s="1"/>
      <c r="B865" s="83"/>
      <c r="C865" s="1"/>
      <c r="D865" s="84"/>
      <c r="E865" s="85"/>
      <c r="F865" s="84"/>
      <c r="G865" s="85"/>
      <c r="H865" s="84"/>
      <c r="I865" s="85"/>
      <c r="J865" s="84"/>
      <c r="K865" s="85"/>
      <c r="L865" s="84"/>
      <c r="M865" s="85"/>
      <c r="N865" s="84"/>
      <c r="O865" s="85"/>
      <c r="P865" s="84"/>
      <c r="Q865" s="85"/>
      <c r="R865" s="84"/>
      <c r="S865" s="85"/>
      <c r="T865" s="84"/>
      <c r="U865" s="85"/>
      <c r="V865" s="84"/>
      <c r="W865" s="85"/>
      <c r="X865" s="84"/>
      <c r="Y865" s="85"/>
      <c r="Z865" s="84"/>
      <c r="AA865" s="85"/>
      <c r="AB865" s="84"/>
      <c r="AC865" s="1"/>
      <c r="AD865" s="1"/>
      <c r="AE865" s="1"/>
      <c r="AF865" s="1"/>
    </row>
    <row r="866" customFormat="false" ht="14.25" hidden="false" customHeight="true" outlineLevel="0" collapsed="false">
      <c r="A866" s="1"/>
      <c r="B866" s="83"/>
      <c r="C866" s="1"/>
      <c r="D866" s="84"/>
      <c r="E866" s="85"/>
      <c r="F866" s="84"/>
      <c r="G866" s="85"/>
      <c r="H866" s="84"/>
      <c r="I866" s="85"/>
      <c r="J866" s="84"/>
      <c r="K866" s="85"/>
      <c r="L866" s="84"/>
      <c r="M866" s="85"/>
      <c r="N866" s="84"/>
      <c r="O866" s="85"/>
      <c r="P866" s="84"/>
      <c r="Q866" s="85"/>
      <c r="R866" s="84"/>
      <c r="S866" s="85"/>
      <c r="T866" s="84"/>
      <c r="U866" s="85"/>
      <c r="V866" s="84"/>
      <c r="W866" s="85"/>
      <c r="X866" s="84"/>
      <c r="Y866" s="85"/>
      <c r="Z866" s="84"/>
      <c r="AA866" s="85"/>
      <c r="AB866" s="84"/>
      <c r="AC866" s="1"/>
      <c r="AD866" s="1"/>
      <c r="AE866" s="1"/>
      <c r="AF866" s="1"/>
    </row>
    <row r="867" customFormat="false" ht="14.25" hidden="false" customHeight="true" outlineLevel="0" collapsed="false">
      <c r="A867" s="1"/>
      <c r="B867" s="83"/>
      <c r="C867" s="1"/>
      <c r="D867" s="84"/>
      <c r="E867" s="85"/>
      <c r="F867" s="84"/>
      <c r="G867" s="85"/>
      <c r="H867" s="84"/>
      <c r="I867" s="85"/>
      <c r="J867" s="84"/>
      <c r="K867" s="85"/>
      <c r="L867" s="84"/>
      <c r="M867" s="85"/>
      <c r="N867" s="84"/>
      <c r="O867" s="85"/>
      <c r="P867" s="84"/>
      <c r="Q867" s="85"/>
      <c r="R867" s="84"/>
      <c r="S867" s="85"/>
      <c r="T867" s="84"/>
      <c r="U867" s="85"/>
      <c r="V867" s="84"/>
      <c r="W867" s="85"/>
      <c r="X867" s="84"/>
      <c r="Y867" s="85"/>
      <c r="Z867" s="84"/>
      <c r="AA867" s="85"/>
      <c r="AB867" s="84"/>
      <c r="AC867" s="1"/>
      <c r="AD867" s="1"/>
      <c r="AE867" s="1"/>
      <c r="AF867" s="1"/>
    </row>
    <row r="868" customFormat="false" ht="14.25" hidden="false" customHeight="true" outlineLevel="0" collapsed="false">
      <c r="A868" s="1"/>
      <c r="B868" s="83"/>
      <c r="C868" s="1"/>
      <c r="D868" s="84"/>
      <c r="E868" s="85"/>
      <c r="F868" s="84"/>
      <c r="G868" s="85"/>
      <c r="H868" s="84"/>
      <c r="I868" s="85"/>
      <c r="J868" s="84"/>
      <c r="K868" s="85"/>
      <c r="L868" s="84"/>
      <c r="M868" s="85"/>
      <c r="N868" s="84"/>
      <c r="O868" s="85"/>
      <c r="P868" s="84"/>
      <c r="Q868" s="85"/>
      <c r="R868" s="84"/>
      <c r="S868" s="85"/>
      <c r="T868" s="84"/>
      <c r="U868" s="85"/>
      <c r="V868" s="84"/>
      <c r="W868" s="85"/>
      <c r="X868" s="84"/>
      <c r="Y868" s="85"/>
      <c r="Z868" s="84"/>
      <c r="AA868" s="85"/>
      <c r="AB868" s="84"/>
      <c r="AC868" s="1"/>
      <c r="AD868" s="1"/>
      <c r="AE868" s="1"/>
      <c r="AF868" s="1"/>
    </row>
    <row r="869" customFormat="false" ht="14.25" hidden="false" customHeight="true" outlineLevel="0" collapsed="false">
      <c r="A869" s="1"/>
      <c r="B869" s="83"/>
      <c r="C869" s="1"/>
      <c r="D869" s="84"/>
      <c r="E869" s="85"/>
      <c r="F869" s="84"/>
      <c r="G869" s="85"/>
      <c r="H869" s="84"/>
      <c r="I869" s="85"/>
      <c r="J869" s="84"/>
      <c r="K869" s="85"/>
      <c r="L869" s="84"/>
      <c r="M869" s="85"/>
      <c r="N869" s="84"/>
      <c r="O869" s="85"/>
      <c r="P869" s="84"/>
      <c r="Q869" s="85"/>
      <c r="R869" s="84"/>
      <c r="S869" s="85"/>
      <c r="T869" s="84"/>
      <c r="U869" s="85"/>
      <c r="V869" s="84"/>
      <c r="W869" s="85"/>
      <c r="X869" s="84"/>
      <c r="Y869" s="85"/>
      <c r="Z869" s="84"/>
      <c r="AA869" s="85"/>
      <c r="AB869" s="84"/>
      <c r="AC869" s="1"/>
      <c r="AD869" s="1"/>
      <c r="AE869" s="1"/>
      <c r="AF869" s="1"/>
    </row>
    <row r="870" customFormat="false" ht="14.25" hidden="false" customHeight="true" outlineLevel="0" collapsed="false">
      <c r="A870" s="1"/>
      <c r="B870" s="83"/>
      <c r="C870" s="1"/>
      <c r="D870" s="84"/>
      <c r="E870" s="85"/>
      <c r="F870" s="84"/>
      <c r="G870" s="85"/>
      <c r="H870" s="84"/>
      <c r="I870" s="85"/>
      <c r="J870" s="84"/>
      <c r="K870" s="85"/>
      <c r="L870" s="84"/>
      <c r="M870" s="85"/>
      <c r="N870" s="84"/>
      <c r="O870" s="85"/>
      <c r="P870" s="84"/>
      <c r="Q870" s="85"/>
      <c r="R870" s="84"/>
      <c r="S870" s="85"/>
      <c r="T870" s="84"/>
      <c r="U870" s="85"/>
      <c r="V870" s="84"/>
      <c r="W870" s="85"/>
      <c r="X870" s="84"/>
      <c r="Y870" s="85"/>
      <c r="Z870" s="84"/>
      <c r="AA870" s="85"/>
      <c r="AB870" s="84"/>
      <c r="AC870" s="1"/>
      <c r="AD870" s="1"/>
      <c r="AE870" s="1"/>
      <c r="AF870" s="1"/>
    </row>
    <row r="871" customFormat="false" ht="14.25" hidden="false" customHeight="true" outlineLevel="0" collapsed="false">
      <c r="A871" s="1"/>
      <c r="B871" s="83"/>
      <c r="C871" s="1"/>
      <c r="D871" s="84"/>
      <c r="E871" s="85"/>
      <c r="F871" s="84"/>
      <c r="G871" s="85"/>
      <c r="H871" s="84"/>
      <c r="I871" s="85"/>
      <c r="J871" s="84"/>
      <c r="K871" s="85"/>
      <c r="L871" s="84"/>
      <c r="M871" s="85"/>
      <c r="N871" s="84"/>
      <c r="O871" s="85"/>
      <c r="P871" s="84"/>
      <c r="Q871" s="85"/>
      <c r="R871" s="84"/>
      <c r="S871" s="85"/>
      <c r="T871" s="84"/>
      <c r="U871" s="85"/>
      <c r="V871" s="84"/>
      <c r="W871" s="85"/>
      <c r="X871" s="84"/>
      <c r="Y871" s="85"/>
      <c r="Z871" s="84"/>
      <c r="AA871" s="85"/>
      <c r="AB871" s="84"/>
      <c r="AC871" s="1"/>
      <c r="AD871" s="1"/>
      <c r="AE871" s="1"/>
      <c r="AF871" s="1"/>
    </row>
    <row r="872" customFormat="false" ht="14.25" hidden="false" customHeight="true" outlineLevel="0" collapsed="false">
      <c r="A872" s="1"/>
      <c r="B872" s="83"/>
      <c r="C872" s="1"/>
      <c r="D872" s="84"/>
      <c r="E872" s="85"/>
      <c r="F872" s="84"/>
      <c r="G872" s="85"/>
      <c r="H872" s="84"/>
      <c r="I872" s="85"/>
      <c r="J872" s="84"/>
      <c r="K872" s="85"/>
      <c r="L872" s="84"/>
      <c r="M872" s="85"/>
      <c r="N872" s="84"/>
      <c r="O872" s="85"/>
      <c r="P872" s="84"/>
      <c r="Q872" s="85"/>
      <c r="R872" s="84"/>
      <c r="S872" s="85"/>
      <c r="T872" s="84"/>
      <c r="U872" s="85"/>
      <c r="V872" s="84"/>
      <c r="W872" s="85"/>
      <c r="X872" s="84"/>
      <c r="Y872" s="85"/>
      <c r="Z872" s="84"/>
      <c r="AA872" s="85"/>
      <c r="AB872" s="84"/>
      <c r="AC872" s="1"/>
      <c r="AD872" s="1"/>
      <c r="AE872" s="1"/>
      <c r="AF872" s="1"/>
    </row>
    <row r="873" customFormat="false" ht="14.25" hidden="false" customHeight="true" outlineLevel="0" collapsed="false">
      <c r="A873" s="1"/>
      <c r="B873" s="83"/>
      <c r="C873" s="1"/>
      <c r="D873" s="84"/>
      <c r="E873" s="85"/>
      <c r="F873" s="84"/>
      <c r="G873" s="85"/>
      <c r="H873" s="84"/>
      <c r="I873" s="85"/>
      <c r="J873" s="84"/>
      <c r="K873" s="85"/>
      <c r="L873" s="84"/>
      <c r="M873" s="85"/>
      <c r="N873" s="84"/>
      <c r="O873" s="85"/>
      <c r="P873" s="84"/>
      <c r="Q873" s="85"/>
      <c r="R873" s="84"/>
      <c r="S873" s="85"/>
      <c r="T873" s="84"/>
      <c r="U873" s="85"/>
      <c r="V873" s="84"/>
      <c r="W873" s="85"/>
      <c r="X873" s="84"/>
      <c r="Y873" s="85"/>
      <c r="Z873" s="84"/>
      <c r="AA873" s="85"/>
      <c r="AB873" s="84"/>
      <c r="AC873" s="1"/>
      <c r="AD873" s="1"/>
      <c r="AE873" s="1"/>
      <c r="AF873" s="1"/>
    </row>
    <row r="874" customFormat="false" ht="14.25" hidden="false" customHeight="true" outlineLevel="0" collapsed="false">
      <c r="A874" s="1"/>
      <c r="B874" s="83"/>
      <c r="C874" s="1"/>
      <c r="D874" s="84"/>
      <c r="E874" s="85"/>
      <c r="F874" s="84"/>
      <c r="G874" s="85"/>
      <c r="H874" s="84"/>
      <c r="I874" s="85"/>
      <c r="J874" s="84"/>
      <c r="K874" s="85"/>
      <c r="L874" s="84"/>
      <c r="M874" s="85"/>
      <c r="N874" s="84"/>
      <c r="O874" s="85"/>
      <c r="P874" s="84"/>
      <c r="Q874" s="85"/>
      <c r="R874" s="84"/>
      <c r="S874" s="85"/>
      <c r="T874" s="84"/>
      <c r="U874" s="85"/>
      <c r="V874" s="84"/>
      <c r="W874" s="85"/>
      <c r="X874" s="84"/>
      <c r="Y874" s="85"/>
      <c r="Z874" s="84"/>
      <c r="AA874" s="85"/>
      <c r="AB874" s="84"/>
      <c r="AC874" s="1"/>
      <c r="AD874" s="1"/>
      <c r="AE874" s="1"/>
      <c r="AF874" s="1"/>
    </row>
    <row r="875" customFormat="false" ht="14.25" hidden="false" customHeight="true" outlineLevel="0" collapsed="false">
      <c r="A875" s="1"/>
      <c r="B875" s="83"/>
      <c r="C875" s="1"/>
      <c r="D875" s="84"/>
      <c r="E875" s="85"/>
      <c r="F875" s="84"/>
      <c r="G875" s="85"/>
      <c r="H875" s="84"/>
      <c r="I875" s="85"/>
      <c r="J875" s="84"/>
      <c r="K875" s="85"/>
      <c r="L875" s="84"/>
      <c r="M875" s="85"/>
      <c r="N875" s="84"/>
      <c r="O875" s="85"/>
      <c r="P875" s="84"/>
      <c r="Q875" s="85"/>
      <c r="R875" s="84"/>
      <c r="S875" s="85"/>
      <c r="T875" s="84"/>
      <c r="U875" s="85"/>
      <c r="V875" s="84"/>
      <c r="W875" s="85"/>
      <c r="X875" s="84"/>
      <c r="Y875" s="85"/>
      <c r="Z875" s="84"/>
      <c r="AA875" s="85"/>
      <c r="AB875" s="84"/>
      <c r="AC875" s="1"/>
      <c r="AD875" s="1"/>
      <c r="AE875" s="1"/>
      <c r="AF875" s="1"/>
    </row>
    <row r="876" customFormat="false" ht="14.25" hidden="false" customHeight="true" outlineLevel="0" collapsed="false">
      <c r="A876" s="1"/>
      <c r="B876" s="83"/>
      <c r="C876" s="1"/>
      <c r="D876" s="84"/>
      <c r="E876" s="85"/>
      <c r="F876" s="84"/>
      <c r="G876" s="85"/>
      <c r="H876" s="84"/>
      <c r="I876" s="85"/>
      <c r="J876" s="84"/>
      <c r="K876" s="85"/>
      <c r="L876" s="84"/>
      <c r="M876" s="85"/>
      <c r="N876" s="84"/>
      <c r="O876" s="85"/>
      <c r="P876" s="84"/>
      <c r="Q876" s="85"/>
      <c r="R876" s="84"/>
      <c r="S876" s="85"/>
      <c r="T876" s="84"/>
      <c r="U876" s="85"/>
      <c r="V876" s="84"/>
      <c r="W876" s="85"/>
      <c r="X876" s="84"/>
      <c r="Y876" s="85"/>
      <c r="Z876" s="84"/>
      <c r="AA876" s="85"/>
      <c r="AB876" s="84"/>
      <c r="AC876" s="1"/>
      <c r="AD876" s="1"/>
      <c r="AE876" s="1"/>
      <c r="AF876" s="1"/>
    </row>
    <row r="877" customFormat="false" ht="14.25" hidden="false" customHeight="true" outlineLevel="0" collapsed="false">
      <c r="A877" s="1"/>
      <c r="B877" s="83"/>
      <c r="C877" s="1"/>
      <c r="D877" s="84"/>
      <c r="E877" s="85"/>
      <c r="F877" s="84"/>
      <c r="G877" s="85"/>
      <c r="H877" s="84"/>
      <c r="I877" s="85"/>
      <c r="J877" s="84"/>
      <c r="K877" s="85"/>
      <c r="L877" s="84"/>
      <c r="M877" s="85"/>
      <c r="N877" s="84"/>
      <c r="O877" s="85"/>
      <c r="P877" s="84"/>
      <c r="Q877" s="85"/>
      <c r="R877" s="84"/>
      <c r="S877" s="85"/>
      <c r="T877" s="84"/>
      <c r="U877" s="85"/>
      <c r="V877" s="84"/>
      <c r="W877" s="85"/>
      <c r="X877" s="84"/>
      <c r="Y877" s="85"/>
      <c r="Z877" s="84"/>
      <c r="AA877" s="85"/>
      <c r="AB877" s="84"/>
      <c r="AC877" s="1"/>
      <c r="AD877" s="1"/>
      <c r="AE877" s="1"/>
      <c r="AF877" s="1"/>
    </row>
    <row r="878" customFormat="false" ht="14.25" hidden="false" customHeight="true" outlineLevel="0" collapsed="false">
      <c r="A878" s="1"/>
      <c r="B878" s="83"/>
      <c r="C878" s="1"/>
      <c r="D878" s="84"/>
      <c r="E878" s="85"/>
      <c r="F878" s="84"/>
      <c r="G878" s="85"/>
      <c r="H878" s="84"/>
      <c r="I878" s="85"/>
      <c r="J878" s="84"/>
      <c r="K878" s="85"/>
      <c r="L878" s="84"/>
      <c r="M878" s="85"/>
      <c r="N878" s="84"/>
      <c r="O878" s="85"/>
      <c r="P878" s="84"/>
      <c r="Q878" s="85"/>
      <c r="R878" s="84"/>
      <c r="S878" s="85"/>
      <c r="T878" s="84"/>
      <c r="U878" s="85"/>
      <c r="V878" s="84"/>
      <c r="W878" s="85"/>
      <c r="X878" s="84"/>
      <c r="Y878" s="85"/>
      <c r="Z878" s="84"/>
      <c r="AA878" s="85"/>
      <c r="AB878" s="84"/>
      <c r="AC878" s="1"/>
      <c r="AD878" s="1"/>
      <c r="AE878" s="1"/>
      <c r="AF878" s="1"/>
    </row>
    <row r="879" customFormat="false" ht="14.25" hidden="false" customHeight="true" outlineLevel="0" collapsed="false">
      <c r="A879" s="1"/>
      <c r="B879" s="83"/>
      <c r="C879" s="1"/>
      <c r="D879" s="84"/>
      <c r="E879" s="85"/>
      <c r="F879" s="84"/>
      <c r="G879" s="85"/>
      <c r="H879" s="84"/>
      <c r="I879" s="85"/>
      <c r="J879" s="84"/>
      <c r="K879" s="85"/>
      <c r="L879" s="84"/>
      <c r="M879" s="85"/>
      <c r="N879" s="84"/>
      <c r="O879" s="85"/>
      <c r="P879" s="84"/>
      <c r="Q879" s="85"/>
      <c r="R879" s="84"/>
      <c r="S879" s="85"/>
      <c r="T879" s="84"/>
      <c r="U879" s="85"/>
      <c r="V879" s="84"/>
      <c r="W879" s="85"/>
      <c r="X879" s="84"/>
      <c r="Y879" s="85"/>
      <c r="Z879" s="84"/>
      <c r="AA879" s="85"/>
      <c r="AB879" s="84"/>
      <c r="AC879" s="1"/>
      <c r="AD879" s="1"/>
      <c r="AE879" s="1"/>
      <c r="AF879" s="1"/>
    </row>
    <row r="880" customFormat="false" ht="14.25" hidden="false" customHeight="true" outlineLevel="0" collapsed="false">
      <c r="A880" s="1"/>
      <c r="B880" s="83"/>
      <c r="C880" s="1"/>
      <c r="D880" s="84"/>
      <c r="E880" s="85"/>
      <c r="F880" s="84"/>
      <c r="G880" s="85"/>
      <c r="H880" s="84"/>
      <c r="I880" s="85"/>
      <c r="J880" s="84"/>
      <c r="K880" s="85"/>
      <c r="L880" s="84"/>
      <c r="M880" s="85"/>
      <c r="N880" s="84"/>
      <c r="O880" s="85"/>
      <c r="P880" s="84"/>
      <c r="Q880" s="85"/>
      <c r="R880" s="84"/>
      <c r="S880" s="85"/>
      <c r="T880" s="84"/>
      <c r="U880" s="85"/>
      <c r="V880" s="84"/>
      <c r="W880" s="85"/>
      <c r="X880" s="84"/>
      <c r="Y880" s="85"/>
      <c r="Z880" s="84"/>
      <c r="AA880" s="85"/>
      <c r="AB880" s="84"/>
      <c r="AC880" s="1"/>
      <c r="AD880" s="1"/>
      <c r="AE880" s="1"/>
      <c r="AF880" s="1"/>
    </row>
    <row r="881" customFormat="false" ht="14.25" hidden="false" customHeight="true" outlineLevel="0" collapsed="false">
      <c r="A881" s="1"/>
      <c r="B881" s="83"/>
      <c r="C881" s="1"/>
      <c r="D881" s="84"/>
      <c r="E881" s="85"/>
      <c r="F881" s="84"/>
      <c r="G881" s="85"/>
      <c r="H881" s="84"/>
      <c r="I881" s="85"/>
      <c r="J881" s="84"/>
      <c r="K881" s="85"/>
      <c r="L881" s="84"/>
      <c r="M881" s="85"/>
      <c r="N881" s="84"/>
      <c r="O881" s="85"/>
      <c r="P881" s="84"/>
      <c r="Q881" s="85"/>
      <c r="R881" s="84"/>
      <c r="S881" s="85"/>
      <c r="T881" s="84"/>
      <c r="U881" s="85"/>
      <c r="V881" s="84"/>
      <c r="W881" s="85"/>
      <c r="X881" s="84"/>
      <c r="Y881" s="85"/>
      <c r="Z881" s="84"/>
      <c r="AA881" s="85"/>
      <c r="AB881" s="84"/>
      <c r="AC881" s="1"/>
      <c r="AD881" s="1"/>
      <c r="AE881" s="1"/>
      <c r="AF881" s="1"/>
    </row>
    <row r="882" customFormat="false" ht="14.25" hidden="false" customHeight="true" outlineLevel="0" collapsed="false">
      <c r="A882" s="1"/>
      <c r="B882" s="83"/>
      <c r="C882" s="1"/>
      <c r="D882" s="84"/>
      <c r="E882" s="85"/>
      <c r="F882" s="84"/>
      <c r="G882" s="85"/>
      <c r="H882" s="84"/>
      <c r="I882" s="85"/>
      <c r="J882" s="84"/>
      <c r="K882" s="85"/>
      <c r="L882" s="84"/>
      <c r="M882" s="85"/>
      <c r="N882" s="84"/>
      <c r="O882" s="85"/>
      <c r="P882" s="84"/>
      <c r="Q882" s="85"/>
      <c r="R882" s="84"/>
      <c r="S882" s="85"/>
      <c r="T882" s="84"/>
      <c r="U882" s="85"/>
      <c r="V882" s="84"/>
      <c r="W882" s="85"/>
      <c r="X882" s="84"/>
      <c r="Y882" s="85"/>
      <c r="Z882" s="84"/>
      <c r="AA882" s="85"/>
      <c r="AB882" s="84"/>
      <c r="AC882" s="1"/>
      <c r="AD882" s="1"/>
      <c r="AE882" s="1"/>
      <c r="AF882" s="1"/>
    </row>
    <row r="883" customFormat="false" ht="14.25" hidden="false" customHeight="true" outlineLevel="0" collapsed="false">
      <c r="A883" s="1"/>
      <c r="B883" s="83"/>
      <c r="C883" s="1"/>
      <c r="D883" s="84"/>
      <c r="E883" s="85"/>
      <c r="F883" s="84"/>
      <c r="G883" s="85"/>
      <c r="H883" s="84"/>
      <c r="I883" s="85"/>
      <c r="J883" s="84"/>
      <c r="K883" s="85"/>
      <c r="L883" s="84"/>
      <c r="M883" s="85"/>
      <c r="N883" s="84"/>
      <c r="O883" s="85"/>
      <c r="P883" s="84"/>
      <c r="Q883" s="85"/>
      <c r="R883" s="84"/>
      <c r="S883" s="85"/>
      <c r="T883" s="84"/>
      <c r="U883" s="85"/>
      <c r="V883" s="84"/>
      <c r="W883" s="85"/>
      <c r="X883" s="84"/>
      <c r="Y883" s="85"/>
      <c r="Z883" s="84"/>
      <c r="AA883" s="85"/>
      <c r="AB883" s="84"/>
      <c r="AC883" s="1"/>
      <c r="AD883" s="1"/>
      <c r="AE883" s="1"/>
      <c r="AF883" s="1"/>
    </row>
    <row r="884" customFormat="false" ht="14.25" hidden="false" customHeight="true" outlineLevel="0" collapsed="false">
      <c r="A884" s="1"/>
      <c r="B884" s="83"/>
      <c r="C884" s="1"/>
      <c r="D884" s="84"/>
      <c r="E884" s="85"/>
      <c r="F884" s="84"/>
      <c r="G884" s="85"/>
      <c r="H884" s="84"/>
      <c r="I884" s="85"/>
      <c r="J884" s="84"/>
      <c r="K884" s="85"/>
      <c r="L884" s="84"/>
      <c r="M884" s="85"/>
      <c r="N884" s="84"/>
      <c r="O884" s="85"/>
      <c r="P884" s="84"/>
      <c r="Q884" s="85"/>
      <c r="R884" s="84"/>
      <c r="S884" s="85"/>
      <c r="T884" s="84"/>
      <c r="U884" s="85"/>
      <c r="V884" s="84"/>
      <c r="W884" s="85"/>
      <c r="X884" s="84"/>
      <c r="Y884" s="85"/>
      <c r="Z884" s="84"/>
      <c r="AA884" s="85"/>
      <c r="AB884" s="84"/>
      <c r="AC884" s="1"/>
      <c r="AD884" s="1"/>
      <c r="AE884" s="1"/>
      <c r="AF884" s="1"/>
    </row>
    <row r="885" customFormat="false" ht="14.25" hidden="false" customHeight="true" outlineLevel="0" collapsed="false">
      <c r="A885" s="1"/>
      <c r="B885" s="83"/>
      <c r="C885" s="1"/>
      <c r="D885" s="84"/>
      <c r="E885" s="85"/>
      <c r="F885" s="84"/>
      <c r="G885" s="85"/>
      <c r="H885" s="84"/>
      <c r="I885" s="85"/>
      <c r="J885" s="84"/>
      <c r="K885" s="85"/>
      <c r="L885" s="84"/>
      <c r="M885" s="85"/>
      <c r="N885" s="84"/>
      <c r="O885" s="85"/>
      <c r="P885" s="84"/>
      <c r="Q885" s="85"/>
      <c r="R885" s="84"/>
      <c r="S885" s="85"/>
      <c r="T885" s="84"/>
      <c r="U885" s="85"/>
      <c r="V885" s="84"/>
      <c r="W885" s="85"/>
      <c r="X885" s="84"/>
      <c r="Y885" s="85"/>
      <c r="Z885" s="84"/>
      <c r="AA885" s="85"/>
      <c r="AB885" s="84"/>
      <c r="AC885" s="1"/>
      <c r="AD885" s="1"/>
      <c r="AE885" s="1"/>
      <c r="AF885" s="1"/>
    </row>
    <row r="886" customFormat="false" ht="14.25" hidden="false" customHeight="true" outlineLevel="0" collapsed="false">
      <c r="A886" s="1"/>
      <c r="B886" s="83"/>
      <c r="C886" s="1"/>
      <c r="D886" s="84"/>
      <c r="E886" s="85"/>
      <c r="F886" s="84"/>
      <c r="G886" s="85"/>
      <c r="H886" s="84"/>
      <c r="I886" s="85"/>
      <c r="J886" s="84"/>
      <c r="K886" s="85"/>
      <c r="L886" s="84"/>
      <c r="M886" s="85"/>
      <c r="N886" s="84"/>
      <c r="O886" s="85"/>
      <c r="P886" s="84"/>
      <c r="Q886" s="85"/>
      <c r="R886" s="84"/>
      <c r="S886" s="85"/>
      <c r="T886" s="84"/>
      <c r="U886" s="85"/>
      <c r="V886" s="84"/>
      <c r="W886" s="85"/>
      <c r="X886" s="84"/>
      <c r="Y886" s="85"/>
      <c r="Z886" s="84"/>
      <c r="AA886" s="85"/>
      <c r="AB886" s="84"/>
      <c r="AC886" s="1"/>
      <c r="AD886" s="1"/>
      <c r="AE886" s="1"/>
      <c r="AF886" s="1"/>
    </row>
    <row r="887" customFormat="false" ht="14.25" hidden="false" customHeight="true" outlineLevel="0" collapsed="false">
      <c r="A887" s="1"/>
      <c r="B887" s="83"/>
      <c r="C887" s="1"/>
      <c r="D887" s="84"/>
      <c r="E887" s="85"/>
      <c r="F887" s="84"/>
      <c r="G887" s="85"/>
      <c r="H887" s="84"/>
      <c r="I887" s="85"/>
      <c r="J887" s="84"/>
      <c r="K887" s="85"/>
      <c r="L887" s="84"/>
      <c r="M887" s="85"/>
      <c r="N887" s="84"/>
      <c r="O887" s="85"/>
      <c r="P887" s="84"/>
      <c r="Q887" s="85"/>
      <c r="R887" s="84"/>
      <c r="S887" s="85"/>
      <c r="T887" s="84"/>
      <c r="U887" s="85"/>
      <c r="V887" s="84"/>
      <c r="W887" s="85"/>
      <c r="X887" s="84"/>
      <c r="Y887" s="85"/>
      <c r="Z887" s="84"/>
      <c r="AA887" s="85"/>
      <c r="AB887" s="84"/>
      <c r="AC887" s="1"/>
      <c r="AD887" s="1"/>
      <c r="AE887" s="1"/>
      <c r="AF887" s="1"/>
    </row>
    <row r="888" customFormat="false" ht="14.25" hidden="false" customHeight="true" outlineLevel="0" collapsed="false">
      <c r="A888" s="1"/>
      <c r="B888" s="83"/>
      <c r="C888" s="1"/>
      <c r="D888" s="84"/>
      <c r="E888" s="85"/>
      <c r="F888" s="84"/>
      <c r="G888" s="85"/>
      <c r="H888" s="84"/>
      <c r="I888" s="85"/>
      <c r="J888" s="84"/>
      <c r="K888" s="85"/>
      <c r="L888" s="84"/>
      <c r="M888" s="85"/>
      <c r="N888" s="84"/>
      <c r="O888" s="85"/>
      <c r="P888" s="84"/>
      <c r="Q888" s="85"/>
      <c r="R888" s="84"/>
      <c r="S888" s="85"/>
      <c r="T888" s="84"/>
      <c r="U888" s="85"/>
      <c r="V888" s="84"/>
      <c r="W888" s="85"/>
      <c r="X888" s="84"/>
      <c r="Y888" s="85"/>
      <c r="Z888" s="84"/>
      <c r="AA888" s="85"/>
      <c r="AB888" s="84"/>
      <c r="AC888" s="1"/>
      <c r="AD888" s="1"/>
      <c r="AE888" s="1"/>
      <c r="AF888" s="1"/>
    </row>
    <row r="889" customFormat="false" ht="14.25" hidden="false" customHeight="true" outlineLevel="0" collapsed="false">
      <c r="A889" s="1"/>
      <c r="B889" s="83"/>
      <c r="C889" s="1"/>
      <c r="D889" s="84"/>
      <c r="E889" s="85"/>
      <c r="F889" s="84"/>
      <c r="G889" s="85"/>
      <c r="H889" s="84"/>
      <c r="I889" s="85"/>
      <c r="J889" s="84"/>
      <c r="K889" s="85"/>
      <c r="L889" s="84"/>
      <c r="M889" s="85"/>
      <c r="N889" s="84"/>
      <c r="O889" s="85"/>
      <c r="P889" s="84"/>
      <c r="Q889" s="85"/>
      <c r="R889" s="84"/>
      <c r="S889" s="85"/>
      <c r="T889" s="84"/>
      <c r="U889" s="85"/>
      <c r="V889" s="84"/>
      <c r="W889" s="85"/>
      <c r="X889" s="84"/>
      <c r="Y889" s="85"/>
      <c r="Z889" s="84"/>
      <c r="AA889" s="85"/>
      <c r="AB889" s="84"/>
      <c r="AC889" s="1"/>
      <c r="AD889" s="1"/>
      <c r="AE889" s="1"/>
      <c r="AF889" s="1"/>
    </row>
    <row r="890" customFormat="false" ht="14.25" hidden="false" customHeight="true" outlineLevel="0" collapsed="false">
      <c r="A890" s="1"/>
      <c r="B890" s="83"/>
      <c r="C890" s="1"/>
      <c r="D890" s="84"/>
      <c r="E890" s="85"/>
      <c r="F890" s="84"/>
      <c r="G890" s="85"/>
      <c r="H890" s="84"/>
      <c r="I890" s="85"/>
      <c r="J890" s="84"/>
      <c r="K890" s="85"/>
      <c r="L890" s="84"/>
      <c r="M890" s="85"/>
      <c r="N890" s="84"/>
      <c r="O890" s="85"/>
      <c r="P890" s="84"/>
      <c r="Q890" s="85"/>
      <c r="R890" s="84"/>
      <c r="S890" s="85"/>
      <c r="T890" s="84"/>
      <c r="U890" s="85"/>
      <c r="V890" s="84"/>
      <c r="W890" s="85"/>
      <c r="X890" s="84"/>
      <c r="Y890" s="85"/>
      <c r="Z890" s="84"/>
      <c r="AA890" s="85"/>
      <c r="AB890" s="84"/>
      <c r="AC890" s="1"/>
      <c r="AD890" s="1"/>
      <c r="AE890" s="1"/>
      <c r="AF890" s="1"/>
    </row>
    <row r="891" customFormat="false" ht="14.25" hidden="false" customHeight="true" outlineLevel="0" collapsed="false">
      <c r="A891" s="1"/>
      <c r="B891" s="83"/>
      <c r="C891" s="1"/>
      <c r="D891" s="84"/>
      <c r="E891" s="85"/>
      <c r="F891" s="84"/>
      <c r="G891" s="85"/>
      <c r="H891" s="84"/>
      <c r="I891" s="85"/>
      <c r="J891" s="84"/>
      <c r="K891" s="85"/>
      <c r="L891" s="84"/>
      <c r="M891" s="85"/>
      <c r="N891" s="84"/>
      <c r="O891" s="85"/>
      <c r="P891" s="84"/>
      <c r="Q891" s="85"/>
      <c r="R891" s="84"/>
      <c r="S891" s="85"/>
      <c r="T891" s="84"/>
      <c r="U891" s="85"/>
      <c r="V891" s="84"/>
      <c r="W891" s="85"/>
      <c r="X891" s="84"/>
      <c r="Y891" s="85"/>
      <c r="Z891" s="84"/>
      <c r="AA891" s="85"/>
      <c r="AB891" s="84"/>
      <c r="AC891" s="1"/>
      <c r="AD891" s="1"/>
      <c r="AE891" s="1"/>
      <c r="AF891" s="1"/>
    </row>
    <row r="892" customFormat="false" ht="14.25" hidden="false" customHeight="true" outlineLevel="0" collapsed="false">
      <c r="A892" s="1"/>
      <c r="B892" s="83"/>
      <c r="C892" s="1"/>
      <c r="D892" s="84"/>
      <c r="E892" s="85"/>
      <c r="F892" s="84"/>
      <c r="G892" s="85"/>
      <c r="H892" s="84"/>
      <c r="I892" s="85"/>
      <c r="J892" s="84"/>
      <c r="K892" s="85"/>
      <c r="L892" s="84"/>
      <c r="M892" s="85"/>
      <c r="N892" s="84"/>
      <c r="O892" s="85"/>
      <c r="P892" s="84"/>
      <c r="Q892" s="85"/>
      <c r="R892" s="84"/>
      <c r="S892" s="85"/>
      <c r="T892" s="84"/>
      <c r="U892" s="85"/>
      <c r="V892" s="84"/>
      <c r="W892" s="85"/>
      <c r="X892" s="84"/>
      <c r="Y892" s="85"/>
      <c r="Z892" s="84"/>
      <c r="AA892" s="85"/>
      <c r="AB892" s="84"/>
      <c r="AC892" s="1"/>
      <c r="AD892" s="1"/>
      <c r="AE892" s="1"/>
      <c r="AF892" s="1"/>
    </row>
    <row r="893" customFormat="false" ht="14.25" hidden="false" customHeight="true" outlineLevel="0" collapsed="false">
      <c r="A893" s="1"/>
      <c r="B893" s="83"/>
      <c r="C893" s="1"/>
      <c r="D893" s="84"/>
      <c r="E893" s="85"/>
      <c r="F893" s="84"/>
      <c r="G893" s="85"/>
      <c r="H893" s="84"/>
      <c r="I893" s="85"/>
      <c r="J893" s="84"/>
      <c r="K893" s="85"/>
      <c r="L893" s="84"/>
      <c r="M893" s="85"/>
      <c r="N893" s="84"/>
      <c r="O893" s="85"/>
      <c r="P893" s="84"/>
      <c r="Q893" s="85"/>
      <c r="R893" s="84"/>
      <c r="S893" s="85"/>
      <c r="T893" s="84"/>
      <c r="U893" s="85"/>
      <c r="V893" s="84"/>
      <c r="W893" s="85"/>
      <c r="X893" s="84"/>
      <c r="Y893" s="85"/>
      <c r="Z893" s="84"/>
      <c r="AA893" s="85"/>
      <c r="AB893" s="84"/>
      <c r="AC893" s="1"/>
      <c r="AD893" s="1"/>
      <c r="AE893" s="1"/>
      <c r="AF893" s="1"/>
    </row>
    <row r="894" customFormat="false" ht="14.25" hidden="false" customHeight="true" outlineLevel="0" collapsed="false">
      <c r="A894" s="1"/>
      <c r="B894" s="83"/>
      <c r="C894" s="1"/>
      <c r="D894" s="84"/>
      <c r="E894" s="85"/>
      <c r="F894" s="84"/>
      <c r="G894" s="85"/>
      <c r="H894" s="84"/>
      <c r="I894" s="85"/>
      <c r="J894" s="84"/>
      <c r="K894" s="85"/>
      <c r="L894" s="84"/>
      <c r="M894" s="85"/>
      <c r="N894" s="84"/>
      <c r="O894" s="85"/>
      <c r="P894" s="84"/>
      <c r="Q894" s="85"/>
      <c r="R894" s="84"/>
      <c r="S894" s="85"/>
      <c r="T894" s="84"/>
      <c r="U894" s="85"/>
      <c r="V894" s="84"/>
      <c r="W894" s="85"/>
      <c r="X894" s="84"/>
      <c r="Y894" s="85"/>
      <c r="Z894" s="84"/>
      <c r="AA894" s="85"/>
      <c r="AB894" s="84"/>
      <c r="AC894" s="1"/>
      <c r="AD894" s="1"/>
      <c r="AE894" s="1"/>
      <c r="AF894" s="1"/>
    </row>
    <row r="895" customFormat="false" ht="14.25" hidden="false" customHeight="true" outlineLevel="0" collapsed="false">
      <c r="A895" s="1"/>
      <c r="B895" s="83"/>
      <c r="C895" s="1"/>
      <c r="D895" s="84"/>
      <c r="E895" s="85"/>
      <c r="F895" s="84"/>
      <c r="G895" s="85"/>
      <c r="H895" s="84"/>
      <c r="I895" s="85"/>
      <c r="J895" s="84"/>
      <c r="K895" s="85"/>
      <c r="L895" s="84"/>
      <c r="M895" s="85"/>
      <c r="N895" s="84"/>
      <c r="O895" s="85"/>
      <c r="P895" s="84"/>
      <c r="Q895" s="85"/>
      <c r="R895" s="84"/>
      <c r="S895" s="85"/>
      <c r="T895" s="84"/>
      <c r="U895" s="85"/>
      <c r="V895" s="84"/>
      <c r="W895" s="85"/>
      <c r="X895" s="84"/>
      <c r="Y895" s="85"/>
      <c r="Z895" s="84"/>
      <c r="AA895" s="85"/>
      <c r="AB895" s="84"/>
      <c r="AC895" s="1"/>
      <c r="AD895" s="1"/>
      <c r="AE895" s="1"/>
      <c r="AF895" s="1"/>
    </row>
    <row r="896" customFormat="false" ht="14.25" hidden="false" customHeight="true" outlineLevel="0" collapsed="false">
      <c r="A896" s="1"/>
      <c r="B896" s="83"/>
      <c r="C896" s="1"/>
      <c r="D896" s="84"/>
      <c r="E896" s="85"/>
      <c r="F896" s="84"/>
      <c r="G896" s="85"/>
      <c r="H896" s="84"/>
      <c r="I896" s="85"/>
      <c r="J896" s="84"/>
      <c r="K896" s="85"/>
      <c r="L896" s="84"/>
      <c r="M896" s="85"/>
      <c r="N896" s="84"/>
      <c r="O896" s="85"/>
      <c r="P896" s="84"/>
      <c r="Q896" s="85"/>
      <c r="R896" s="84"/>
      <c r="S896" s="85"/>
      <c r="T896" s="84"/>
      <c r="U896" s="85"/>
      <c r="V896" s="84"/>
      <c r="W896" s="85"/>
      <c r="X896" s="84"/>
      <c r="Y896" s="85"/>
      <c r="Z896" s="84"/>
      <c r="AA896" s="85"/>
      <c r="AB896" s="84"/>
      <c r="AC896" s="1"/>
      <c r="AD896" s="1"/>
      <c r="AE896" s="1"/>
      <c r="AF896" s="1"/>
    </row>
    <row r="897" customFormat="false" ht="14.25" hidden="false" customHeight="true" outlineLevel="0" collapsed="false">
      <c r="A897" s="1"/>
      <c r="B897" s="83"/>
      <c r="C897" s="1"/>
      <c r="D897" s="84"/>
      <c r="E897" s="85"/>
      <c r="F897" s="84"/>
      <c r="G897" s="85"/>
      <c r="H897" s="84"/>
      <c r="I897" s="85"/>
      <c r="J897" s="84"/>
      <c r="K897" s="85"/>
      <c r="L897" s="84"/>
      <c r="M897" s="85"/>
      <c r="N897" s="84"/>
      <c r="O897" s="85"/>
      <c r="P897" s="84"/>
      <c r="Q897" s="85"/>
      <c r="R897" s="84"/>
      <c r="S897" s="85"/>
      <c r="T897" s="84"/>
      <c r="U897" s="85"/>
      <c r="V897" s="84"/>
      <c r="W897" s="85"/>
      <c r="X897" s="84"/>
      <c r="Y897" s="85"/>
      <c r="Z897" s="84"/>
      <c r="AA897" s="85"/>
      <c r="AB897" s="84"/>
      <c r="AC897" s="1"/>
      <c r="AD897" s="1"/>
      <c r="AE897" s="1"/>
      <c r="AF897" s="1"/>
    </row>
    <row r="898" customFormat="false" ht="14.25" hidden="false" customHeight="true" outlineLevel="0" collapsed="false">
      <c r="A898" s="1"/>
      <c r="B898" s="83"/>
      <c r="C898" s="1"/>
      <c r="D898" s="84"/>
      <c r="E898" s="85"/>
      <c r="F898" s="84"/>
      <c r="G898" s="85"/>
      <c r="H898" s="84"/>
      <c r="I898" s="85"/>
      <c r="J898" s="84"/>
      <c r="K898" s="85"/>
      <c r="L898" s="84"/>
      <c r="M898" s="85"/>
      <c r="N898" s="84"/>
      <c r="O898" s="85"/>
      <c r="P898" s="84"/>
      <c r="Q898" s="85"/>
      <c r="R898" s="84"/>
      <c r="S898" s="85"/>
      <c r="T898" s="84"/>
      <c r="U898" s="85"/>
      <c r="V898" s="84"/>
      <c r="W898" s="85"/>
      <c r="X898" s="84"/>
      <c r="Y898" s="85"/>
      <c r="Z898" s="84"/>
      <c r="AA898" s="85"/>
      <c r="AB898" s="84"/>
      <c r="AC898" s="1"/>
      <c r="AD898" s="1"/>
      <c r="AE898" s="1"/>
      <c r="AF898" s="1"/>
    </row>
    <row r="899" customFormat="false" ht="14.25" hidden="false" customHeight="true" outlineLevel="0" collapsed="false">
      <c r="A899" s="1"/>
      <c r="B899" s="83"/>
      <c r="C899" s="1"/>
      <c r="D899" s="84"/>
      <c r="E899" s="85"/>
      <c r="F899" s="84"/>
      <c r="G899" s="85"/>
      <c r="H899" s="84"/>
      <c r="I899" s="85"/>
      <c r="J899" s="84"/>
      <c r="K899" s="85"/>
      <c r="L899" s="84"/>
      <c r="M899" s="85"/>
      <c r="N899" s="84"/>
      <c r="O899" s="85"/>
      <c r="P899" s="84"/>
      <c r="Q899" s="85"/>
      <c r="R899" s="84"/>
      <c r="S899" s="85"/>
      <c r="T899" s="84"/>
      <c r="U899" s="85"/>
      <c r="V899" s="84"/>
      <c r="W899" s="85"/>
      <c r="X899" s="84"/>
      <c r="Y899" s="85"/>
      <c r="Z899" s="84"/>
      <c r="AA899" s="85"/>
      <c r="AB899" s="84"/>
      <c r="AC899" s="1"/>
      <c r="AD899" s="1"/>
      <c r="AE899" s="1"/>
      <c r="AF899" s="1"/>
    </row>
    <row r="900" customFormat="false" ht="14.25" hidden="false" customHeight="true" outlineLevel="0" collapsed="false">
      <c r="A900" s="1"/>
      <c r="B900" s="83"/>
      <c r="C900" s="1"/>
      <c r="D900" s="84"/>
      <c r="E900" s="85"/>
      <c r="F900" s="84"/>
      <c r="G900" s="85"/>
      <c r="H900" s="84"/>
      <c r="I900" s="85"/>
      <c r="J900" s="84"/>
      <c r="K900" s="85"/>
      <c r="L900" s="84"/>
      <c r="M900" s="85"/>
      <c r="N900" s="84"/>
      <c r="O900" s="85"/>
      <c r="P900" s="84"/>
      <c r="Q900" s="85"/>
      <c r="R900" s="84"/>
      <c r="S900" s="85"/>
      <c r="T900" s="84"/>
      <c r="U900" s="85"/>
      <c r="V900" s="84"/>
      <c r="W900" s="85"/>
      <c r="X900" s="84"/>
      <c r="Y900" s="85"/>
      <c r="Z900" s="84"/>
      <c r="AA900" s="85"/>
      <c r="AB900" s="84"/>
      <c r="AC900" s="1"/>
      <c r="AD900" s="1"/>
      <c r="AE900" s="1"/>
      <c r="AF900" s="1"/>
    </row>
    <row r="901" customFormat="false" ht="14.25" hidden="false" customHeight="true" outlineLevel="0" collapsed="false">
      <c r="A901" s="1"/>
      <c r="B901" s="83"/>
      <c r="C901" s="1"/>
      <c r="D901" s="84"/>
      <c r="E901" s="85"/>
      <c r="F901" s="84"/>
      <c r="G901" s="85"/>
      <c r="H901" s="84"/>
      <c r="I901" s="85"/>
      <c r="J901" s="84"/>
      <c r="K901" s="85"/>
      <c r="L901" s="84"/>
      <c r="M901" s="85"/>
      <c r="N901" s="84"/>
      <c r="O901" s="85"/>
      <c r="P901" s="84"/>
      <c r="Q901" s="85"/>
      <c r="R901" s="84"/>
      <c r="S901" s="85"/>
      <c r="T901" s="84"/>
      <c r="U901" s="85"/>
      <c r="V901" s="84"/>
      <c r="W901" s="85"/>
      <c r="X901" s="84"/>
      <c r="Y901" s="85"/>
      <c r="Z901" s="84"/>
      <c r="AA901" s="85"/>
      <c r="AB901" s="84"/>
      <c r="AC901" s="1"/>
      <c r="AD901" s="1"/>
      <c r="AE901" s="1"/>
      <c r="AF901" s="1"/>
    </row>
    <row r="902" customFormat="false" ht="14.25" hidden="false" customHeight="true" outlineLevel="0" collapsed="false">
      <c r="A902" s="1"/>
      <c r="B902" s="83"/>
      <c r="C902" s="1"/>
      <c r="D902" s="84"/>
      <c r="E902" s="85"/>
      <c r="F902" s="84"/>
      <c r="G902" s="85"/>
      <c r="H902" s="84"/>
      <c r="I902" s="85"/>
      <c r="J902" s="84"/>
      <c r="K902" s="85"/>
      <c r="L902" s="84"/>
      <c r="M902" s="85"/>
      <c r="N902" s="84"/>
      <c r="O902" s="85"/>
      <c r="P902" s="84"/>
      <c r="Q902" s="85"/>
      <c r="R902" s="84"/>
      <c r="S902" s="85"/>
      <c r="T902" s="84"/>
      <c r="U902" s="85"/>
      <c r="V902" s="84"/>
      <c r="W902" s="85"/>
      <c r="X902" s="84"/>
      <c r="Y902" s="85"/>
      <c r="Z902" s="84"/>
      <c r="AA902" s="85"/>
      <c r="AB902" s="84"/>
      <c r="AC902" s="1"/>
      <c r="AD902" s="1"/>
      <c r="AE902" s="1"/>
      <c r="AF902" s="1"/>
    </row>
    <row r="903" customFormat="false" ht="14.25" hidden="false" customHeight="true" outlineLevel="0" collapsed="false">
      <c r="A903" s="1"/>
      <c r="B903" s="83"/>
      <c r="C903" s="1"/>
      <c r="D903" s="84"/>
      <c r="E903" s="85"/>
      <c r="F903" s="84"/>
      <c r="G903" s="85"/>
      <c r="H903" s="84"/>
      <c r="I903" s="85"/>
      <c r="J903" s="84"/>
      <c r="K903" s="85"/>
      <c r="L903" s="84"/>
      <c r="M903" s="85"/>
      <c r="N903" s="84"/>
      <c r="O903" s="85"/>
      <c r="P903" s="84"/>
      <c r="Q903" s="85"/>
      <c r="R903" s="84"/>
      <c r="S903" s="85"/>
      <c r="T903" s="84"/>
      <c r="U903" s="85"/>
      <c r="V903" s="84"/>
      <c r="W903" s="85"/>
      <c r="X903" s="84"/>
      <c r="Y903" s="85"/>
      <c r="Z903" s="84"/>
      <c r="AA903" s="85"/>
      <c r="AB903" s="84"/>
      <c r="AC903" s="1"/>
      <c r="AD903" s="1"/>
      <c r="AE903" s="1"/>
      <c r="AF903" s="1"/>
    </row>
    <row r="904" customFormat="false" ht="14.25" hidden="false" customHeight="true" outlineLevel="0" collapsed="false">
      <c r="A904" s="1"/>
      <c r="B904" s="83"/>
      <c r="C904" s="1"/>
      <c r="D904" s="84"/>
      <c r="E904" s="85"/>
      <c r="F904" s="84"/>
      <c r="G904" s="85"/>
      <c r="H904" s="84"/>
      <c r="I904" s="85"/>
      <c r="J904" s="84"/>
      <c r="K904" s="85"/>
      <c r="L904" s="84"/>
      <c r="M904" s="85"/>
      <c r="N904" s="84"/>
      <c r="O904" s="85"/>
      <c r="P904" s="84"/>
      <c r="Q904" s="85"/>
      <c r="R904" s="84"/>
      <c r="S904" s="85"/>
      <c r="T904" s="84"/>
      <c r="U904" s="85"/>
      <c r="V904" s="84"/>
      <c r="W904" s="85"/>
      <c r="X904" s="84"/>
      <c r="Y904" s="85"/>
      <c r="Z904" s="84"/>
      <c r="AA904" s="85"/>
      <c r="AB904" s="84"/>
      <c r="AC904" s="1"/>
      <c r="AD904" s="1"/>
      <c r="AE904" s="1"/>
      <c r="AF904" s="1"/>
    </row>
    <row r="905" customFormat="false" ht="14.25" hidden="false" customHeight="true" outlineLevel="0" collapsed="false">
      <c r="A905" s="1"/>
      <c r="B905" s="83"/>
      <c r="C905" s="1"/>
      <c r="D905" s="84"/>
      <c r="E905" s="85"/>
      <c r="F905" s="84"/>
      <c r="G905" s="85"/>
      <c r="H905" s="84"/>
      <c r="I905" s="85"/>
      <c r="J905" s="84"/>
      <c r="K905" s="85"/>
      <c r="L905" s="84"/>
      <c r="M905" s="85"/>
      <c r="N905" s="84"/>
      <c r="O905" s="85"/>
      <c r="P905" s="84"/>
      <c r="Q905" s="85"/>
      <c r="R905" s="84"/>
      <c r="S905" s="85"/>
      <c r="T905" s="84"/>
      <c r="U905" s="85"/>
      <c r="V905" s="84"/>
      <c r="W905" s="85"/>
      <c r="X905" s="84"/>
      <c r="Y905" s="85"/>
      <c r="Z905" s="84"/>
      <c r="AA905" s="85"/>
      <c r="AB905" s="84"/>
      <c r="AC905" s="1"/>
      <c r="AD905" s="1"/>
      <c r="AE905" s="1"/>
      <c r="AF905" s="1"/>
    </row>
    <row r="906" customFormat="false" ht="14.25" hidden="false" customHeight="true" outlineLevel="0" collapsed="false">
      <c r="A906" s="1"/>
      <c r="B906" s="83"/>
      <c r="C906" s="1"/>
      <c r="D906" s="84"/>
      <c r="E906" s="85"/>
      <c r="F906" s="84"/>
      <c r="G906" s="85"/>
      <c r="H906" s="84"/>
      <c r="I906" s="85"/>
      <c r="J906" s="84"/>
      <c r="K906" s="85"/>
      <c r="L906" s="84"/>
      <c r="M906" s="85"/>
      <c r="N906" s="84"/>
      <c r="O906" s="85"/>
      <c r="P906" s="84"/>
      <c r="Q906" s="85"/>
      <c r="R906" s="84"/>
      <c r="S906" s="85"/>
      <c r="T906" s="84"/>
      <c r="U906" s="85"/>
      <c r="V906" s="84"/>
      <c r="W906" s="85"/>
      <c r="X906" s="84"/>
      <c r="Y906" s="85"/>
      <c r="Z906" s="84"/>
      <c r="AA906" s="85"/>
      <c r="AB906" s="84"/>
      <c r="AC906" s="1"/>
      <c r="AD906" s="1"/>
      <c r="AE906" s="1"/>
      <c r="AF906" s="1"/>
    </row>
    <row r="907" customFormat="false" ht="14.25" hidden="false" customHeight="true" outlineLevel="0" collapsed="false">
      <c r="A907" s="1"/>
      <c r="B907" s="83"/>
      <c r="C907" s="1"/>
      <c r="D907" s="84"/>
      <c r="E907" s="85"/>
      <c r="F907" s="84"/>
      <c r="G907" s="85"/>
      <c r="H907" s="84"/>
      <c r="I907" s="85"/>
      <c r="J907" s="84"/>
      <c r="K907" s="85"/>
      <c r="L907" s="84"/>
      <c r="M907" s="85"/>
      <c r="N907" s="84"/>
      <c r="O907" s="85"/>
      <c r="P907" s="84"/>
      <c r="Q907" s="85"/>
      <c r="R907" s="84"/>
      <c r="S907" s="85"/>
      <c r="T907" s="84"/>
      <c r="U907" s="85"/>
      <c r="V907" s="84"/>
      <c r="W907" s="85"/>
      <c r="X907" s="84"/>
      <c r="Y907" s="85"/>
      <c r="Z907" s="84"/>
      <c r="AA907" s="85"/>
      <c r="AB907" s="84"/>
      <c r="AC907" s="1"/>
      <c r="AD907" s="1"/>
      <c r="AE907" s="1"/>
      <c r="AF907" s="1"/>
    </row>
    <row r="908" customFormat="false" ht="14.25" hidden="false" customHeight="true" outlineLevel="0" collapsed="false">
      <c r="A908" s="1"/>
      <c r="B908" s="83"/>
      <c r="C908" s="1"/>
      <c r="D908" s="84"/>
      <c r="E908" s="85"/>
      <c r="F908" s="84"/>
      <c r="G908" s="85"/>
      <c r="H908" s="84"/>
      <c r="I908" s="85"/>
      <c r="J908" s="84"/>
      <c r="K908" s="85"/>
      <c r="L908" s="84"/>
      <c r="M908" s="85"/>
      <c r="N908" s="84"/>
      <c r="O908" s="85"/>
      <c r="P908" s="84"/>
      <c r="Q908" s="85"/>
      <c r="R908" s="84"/>
      <c r="S908" s="85"/>
      <c r="T908" s="84"/>
      <c r="U908" s="85"/>
      <c r="V908" s="84"/>
      <c r="W908" s="85"/>
      <c r="X908" s="84"/>
      <c r="Y908" s="85"/>
      <c r="Z908" s="84"/>
      <c r="AA908" s="85"/>
      <c r="AB908" s="84"/>
      <c r="AC908" s="1"/>
      <c r="AD908" s="1"/>
      <c r="AE908" s="1"/>
      <c r="AF908" s="1"/>
    </row>
    <row r="909" customFormat="false" ht="14.25" hidden="false" customHeight="true" outlineLevel="0" collapsed="false">
      <c r="A909" s="1"/>
      <c r="B909" s="83"/>
      <c r="C909" s="1"/>
      <c r="D909" s="84"/>
      <c r="E909" s="85"/>
      <c r="F909" s="84"/>
      <c r="G909" s="85"/>
      <c r="H909" s="84"/>
      <c r="I909" s="85"/>
      <c r="J909" s="84"/>
      <c r="K909" s="85"/>
      <c r="L909" s="84"/>
      <c r="M909" s="85"/>
      <c r="N909" s="84"/>
      <c r="O909" s="85"/>
      <c r="P909" s="84"/>
      <c r="Q909" s="85"/>
      <c r="R909" s="84"/>
      <c r="S909" s="85"/>
      <c r="T909" s="84"/>
      <c r="U909" s="85"/>
      <c r="V909" s="84"/>
      <c r="W909" s="85"/>
      <c r="X909" s="84"/>
      <c r="Y909" s="85"/>
      <c r="Z909" s="84"/>
      <c r="AA909" s="85"/>
      <c r="AB909" s="84"/>
      <c r="AC909" s="1"/>
      <c r="AD909" s="1"/>
      <c r="AE909" s="1"/>
      <c r="AF909" s="1"/>
    </row>
    <row r="910" customFormat="false" ht="14.25" hidden="false" customHeight="true" outlineLevel="0" collapsed="false">
      <c r="A910" s="1"/>
      <c r="B910" s="83"/>
      <c r="C910" s="1"/>
      <c r="D910" s="84"/>
      <c r="E910" s="85"/>
      <c r="F910" s="84"/>
      <c r="G910" s="85"/>
      <c r="H910" s="84"/>
      <c r="I910" s="85"/>
      <c r="J910" s="84"/>
      <c r="K910" s="85"/>
      <c r="L910" s="84"/>
      <c r="M910" s="85"/>
      <c r="N910" s="84"/>
      <c r="O910" s="85"/>
      <c r="P910" s="84"/>
      <c r="Q910" s="85"/>
      <c r="R910" s="84"/>
      <c r="S910" s="85"/>
      <c r="T910" s="84"/>
      <c r="U910" s="85"/>
      <c r="V910" s="84"/>
      <c r="W910" s="85"/>
      <c r="X910" s="84"/>
      <c r="Y910" s="85"/>
      <c r="Z910" s="84"/>
      <c r="AA910" s="85"/>
      <c r="AB910" s="84"/>
      <c r="AC910" s="1"/>
      <c r="AD910" s="1"/>
      <c r="AE910" s="1"/>
      <c r="AF910" s="1"/>
    </row>
    <row r="911" customFormat="false" ht="14.25" hidden="false" customHeight="true" outlineLevel="0" collapsed="false">
      <c r="A911" s="1"/>
      <c r="B911" s="83"/>
      <c r="C911" s="1"/>
      <c r="D911" s="84"/>
      <c r="E911" s="85"/>
      <c r="F911" s="84"/>
      <c r="G911" s="85"/>
      <c r="H911" s="84"/>
      <c r="I911" s="85"/>
      <c r="J911" s="84"/>
      <c r="K911" s="85"/>
      <c r="L911" s="84"/>
      <c r="M911" s="85"/>
      <c r="N911" s="84"/>
      <c r="O911" s="85"/>
      <c r="P911" s="84"/>
      <c r="Q911" s="85"/>
      <c r="R911" s="84"/>
      <c r="S911" s="85"/>
      <c r="T911" s="84"/>
      <c r="U911" s="85"/>
      <c r="V911" s="84"/>
      <c r="W911" s="85"/>
      <c r="X911" s="84"/>
      <c r="Y911" s="85"/>
      <c r="Z911" s="84"/>
      <c r="AA911" s="85"/>
      <c r="AB911" s="84"/>
      <c r="AC911" s="1"/>
      <c r="AD911" s="1"/>
      <c r="AE911" s="1"/>
      <c r="AF911" s="1"/>
    </row>
    <row r="912" customFormat="false" ht="14.25" hidden="false" customHeight="true" outlineLevel="0" collapsed="false">
      <c r="A912" s="1"/>
      <c r="B912" s="83"/>
      <c r="C912" s="1"/>
      <c r="D912" s="84"/>
      <c r="E912" s="85"/>
      <c r="F912" s="84"/>
      <c r="G912" s="85"/>
      <c r="H912" s="84"/>
      <c r="I912" s="85"/>
      <c r="J912" s="84"/>
      <c r="K912" s="85"/>
      <c r="L912" s="84"/>
      <c r="M912" s="85"/>
      <c r="N912" s="84"/>
      <c r="O912" s="85"/>
      <c r="P912" s="84"/>
      <c r="Q912" s="85"/>
      <c r="R912" s="84"/>
      <c r="S912" s="85"/>
      <c r="T912" s="84"/>
      <c r="U912" s="85"/>
      <c r="V912" s="84"/>
      <c r="W912" s="85"/>
      <c r="X912" s="84"/>
      <c r="Y912" s="85"/>
      <c r="Z912" s="84"/>
      <c r="AA912" s="85"/>
      <c r="AB912" s="84"/>
      <c r="AC912" s="1"/>
      <c r="AD912" s="1"/>
      <c r="AE912" s="1"/>
      <c r="AF912" s="1"/>
    </row>
    <row r="913" customFormat="false" ht="14.25" hidden="false" customHeight="true" outlineLevel="0" collapsed="false">
      <c r="A913" s="1"/>
      <c r="B913" s="83"/>
      <c r="C913" s="1"/>
      <c r="D913" s="84"/>
      <c r="E913" s="85"/>
      <c r="F913" s="84"/>
      <c r="G913" s="85"/>
      <c r="H913" s="84"/>
      <c r="I913" s="85"/>
      <c r="J913" s="84"/>
      <c r="K913" s="85"/>
      <c r="L913" s="84"/>
      <c r="M913" s="85"/>
      <c r="N913" s="84"/>
      <c r="O913" s="85"/>
      <c r="P913" s="84"/>
      <c r="Q913" s="85"/>
      <c r="R913" s="84"/>
      <c r="S913" s="85"/>
      <c r="T913" s="84"/>
      <c r="U913" s="85"/>
      <c r="V913" s="84"/>
      <c r="W913" s="85"/>
      <c r="X913" s="84"/>
      <c r="Y913" s="85"/>
      <c r="Z913" s="84"/>
      <c r="AA913" s="85"/>
      <c r="AB913" s="84"/>
      <c r="AC913" s="1"/>
      <c r="AD913" s="1"/>
      <c r="AE913" s="1"/>
      <c r="AF913" s="1"/>
    </row>
    <row r="914" customFormat="false" ht="14.25" hidden="false" customHeight="true" outlineLevel="0" collapsed="false">
      <c r="A914" s="1"/>
      <c r="B914" s="83"/>
      <c r="C914" s="1"/>
      <c r="D914" s="84"/>
      <c r="E914" s="85"/>
      <c r="F914" s="84"/>
      <c r="G914" s="85"/>
      <c r="H914" s="84"/>
      <c r="I914" s="85"/>
      <c r="J914" s="84"/>
      <c r="K914" s="85"/>
      <c r="L914" s="84"/>
      <c r="M914" s="85"/>
      <c r="N914" s="84"/>
      <c r="O914" s="85"/>
      <c r="P914" s="84"/>
      <c r="Q914" s="85"/>
      <c r="R914" s="84"/>
      <c r="S914" s="85"/>
      <c r="T914" s="84"/>
      <c r="U914" s="85"/>
      <c r="V914" s="84"/>
      <c r="W914" s="85"/>
      <c r="X914" s="84"/>
      <c r="Y914" s="85"/>
      <c r="Z914" s="84"/>
      <c r="AA914" s="85"/>
      <c r="AB914" s="84"/>
      <c r="AC914" s="1"/>
      <c r="AD914" s="1"/>
      <c r="AE914" s="1"/>
      <c r="AF914" s="1"/>
    </row>
    <row r="915" customFormat="false" ht="14.25" hidden="false" customHeight="true" outlineLevel="0" collapsed="false">
      <c r="A915" s="1"/>
      <c r="B915" s="83"/>
      <c r="C915" s="1"/>
      <c r="D915" s="84"/>
      <c r="E915" s="85"/>
      <c r="F915" s="84"/>
      <c r="G915" s="85"/>
      <c r="H915" s="84"/>
      <c r="I915" s="85"/>
      <c r="J915" s="84"/>
      <c r="K915" s="85"/>
      <c r="L915" s="84"/>
      <c r="M915" s="85"/>
      <c r="N915" s="84"/>
      <c r="O915" s="85"/>
      <c r="P915" s="84"/>
      <c r="Q915" s="85"/>
      <c r="R915" s="84"/>
      <c r="S915" s="85"/>
      <c r="T915" s="84"/>
      <c r="U915" s="85"/>
      <c r="V915" s="84"/>
      <c r="W915" s="85"/>
      <c r="X915" s="84"/>
      <c r="Y915" s="85"/>
      <c r="Z915" s="84"/>
      <c r="AA915" s="85"/>
      <c r="AB915" s="84"/>
      <c r="AC915" s="1"/>
      <c r="AD915" s="1"/>
      <c r="AE915" s="1"/>
      <c r="AF915" s="1"/>
    </row>
    <row r="916" customFormat="false" ht="14.25" hidden="false" customHeight="true" outlineLevel="0" collapsed="false">
      <c r="A916" s="1"/>
      <c r="B916" s="83"/>
      <c r="C916" s="1"/>
      <c r="D916" s="84"/>
      <c r="E916" s="85"/>
      <c r="F916" s="84"/>
      <c r="G916" s="85"/>
      <c r="H916" s="84"/>
      <c r="I916" s="85"/>
      <c r="J916" s="84"/>
      <c r="K916" s="85"/>
      <c r="L916" s="84"/>
      <c r="M916" s="85"/>
      <c r="N916" s="84"/>
      <c r="O916" s="85"/>
      <c r="P916" s="84"/>
      <c r="Q916" s="85"/>
      <c r="R916" s="84"/>
      <c r="S916" s="85"/>
      <c r="T916" s="84"/>
      <c r="U916" s="85"/>
      <c r="V916" s="84"/>
      <c r="W916" s="85"/>
      <c r="X916" s="84"/>
      <c r="Y916" s="85"/>
      <c r="Z916" s="84"/>
      <c r="AA916" s="85"/>
      <c r="AB916" s="84"/>
      <c r="AC916" s="1"/>
      <c r="AD916" s="1"/>
      <c r="AE916" s="1"/>
      <c r="AF916" s="1"/>
    </row>
    <row r="917" customFormat="false" ht="14.25" hidden="false" customHeight="true" outlineLevel="0" collapsed="false">
      <c r="A917" s="1"/>
      <c r="B917" s="83"/>
      <c r="C917" s="1"/>
      <c r="D917" s="84"/>
      <c r="E917" s="85"/>
      <c r="F917" s="84"/>
      <c r="G917" s="85"/>
      <c r="H917" s="84"/>
      <c r="I917" s="85"/>
      <c r="J917" s="84"/>
      <c r="K917" s="85"/>
      <c r="L917" s="84"/>
      <c r="M917" s="85"/>
      <c r="N917" s="84"/>
      <c r="O917" s="85"/>
      <c r="P917" s="84"/>
      <c r="Q917" s="85"/>
      <c r="R917" s="84"/>
      <c r="S917" s="85"/>
      <c r="T917" s="84"/>
      <c r="U917" s="85"/>
      <c r="V917" s="84"/>
      <c r="W917" s="85"/>
      <c r="X917" s="84"/>
      <c r="Y917" s="85"/>
      <c r="Z917" s="84"/>
      <c r="AA917" s="85"/>
      <c r="AB917" s="84"/>
      <c r="AC917" s="1"/>
      <c r="AD917" s="1"/>
      <c r="AE917" s="1"/>
      <c r="AF917" s="1"/>
    </row>
    <row r="918" customFormat="false" ht="14.25" hidden="false" customHeight="true" outlineLevel="0" collapsed="false">
      <c r="A918" s="1"/>
      <c r="B918" s="83"/>
      <c r="C918" s="1"/>
      <c r="D918" s="84"/>
      <c r="E918" s="85"/>
      <c r="F918" s="84"/>
      <c r="G918" s="85"/>
      <c r="H918" s="84"/>
      <c r="I918" s="85"/>
      <c r="J918" s="84"/>
      <c r="K918" s="85"/>
      <c r="L918" s="84"/>
      <c r="M918" s="85"/>
      <c r="N918" s="84"/>
      <c r="O918" s="85"/>
      <c r="P918" s="84"/>
      <c r="Q918" s="85"/>
      <c r="R918" s="84"/>
      <c r="S918" s="85"/>
      <c r="T918" s="84"/>
      <c r="U918" s="85"/>
      <c r="V918" s="84"/>
      <c r="W918" s="85"/>
      <c r="X918" s="84"/>
      <c r="Y918" s="85"/>
      <c r="Z918" s="84"/>
      <c r="AA918" s="85"/>
      <c r="AB918" s="84"/>
      <c r="AC918" s="1"/>
      <c r="AD918" s="1"/>
      <c r="AE918" s="1"/>
      <c r="AF918" s="1"/>
    </row>
    <row r="919" customFormat="false" ht="14.25" hidden="false" customHeight="true" outlineLevel="0" collapsed="false">
      <c r="A919" s="1"/>
      <c r="B919" s="83"/>
      <c r="C919" s="1"/>
      <c r="D919" s="84"/>
      <c r="E919" s="85"/>
      <c r="F919" s="84"/>
      <c r="G919" s="85"/>
      <c r="H919" s="84"/>
      <c r="I919" s="85"/>
      <c r="J919" s="84"/>
      <c r="K919" s="85"/>
      <c r="L919" s="84"/>
      <c r="M919" s="85"/>
      <c r="N919" s="84"/>
      <c r="O919" s="85"/>
      <c r="P919" s="84"/>
      <c r="Q919" s="85"/>
      <c r="R919" s="84"/>
      <c r="S919" s="85"/>
      <c r="T919" s="84"/>
      <c r="U919" s="85"/>
      <c r="V919" s="84"/>
      <c r="W919" s="85"/>
      <c r="X919" s="84"/>
      <c r="Y919" s="85"/>
      <c r="Z919" s="84"/>
      <c r="AA919" s="85"/>
      <c r="AB919" s="84"/>
      <c r="AC919" s="1"/>
      <c r="AD919" s="1"/>
      <c r="AE919" s="1"/>
      <c r="AF919" s="1"/>
    </row>
    <row r="920" customFormat="false" ht="14.25" hidden="false" customHeight="true" outlineLevel="0" collapsed="false">
      <c r="A920" s="1"/>
      <c r="B920" s="83"/>
      <c r="C920" s="1"/>
      <c r="D920" s="84"/>
      <c r="E920" s="85"/>
      <c r="F920" s="84"/>
      <c r="G920" s="85"/>
      <c r="H920" s="84"/>
      <c r="I920" s="85"/>
      <c r="J920" s="84"/>
      <c r="K920" s="85"/>
      <c r="L920" s="84"/>
      <c r="M920" s="85"/>
      <c r="N920" s="84"/>
      <c r="O920" s="85"/>
      <c r="P920" s="84"/>
      <c r="Q920" s="85"/>
      <c r="R920" s="84"/>
      <c r="S920" s="85"/>
      <c r="T920" s="84"/>
      <c r="U920" s="85"/>
      <c r="V920" s="84"/>
      <c r="W920" s="85"/>
      <c r="X920" s="84"/>
      <c r="Y920" s="85"/>
      <c r="Z920" s="84"/>
      <c r="AA920" s="85"/>
      <c r="AB920" s="84"/>
      <c r="AC920" s="1"/>
      <c r="AD920" s="1"/>
      <c r="AE920" s="1"/>
      <c r="AF920" s="1"/>
    </row>
    <row r="921" customFormat="false" ht="14.25" hidden="false" customHeight="true" outlineLevel="0" collapsed="false">
      <c r="A921" s="1"/>
      <c r="B921" s="83"/>
      <c r="C921" s="1"/>
      <c r="D921" s="84"/>
      <c r="E921" s="85"/>
      <c r="F921" s="84"/>
      <c r="G921" s="85"/>
      <c r="H921" s="84"/>
      <c r="I921" s="85"/>
      <c r="J921" s="84"/>
      <c r="K921" s="85"/>
      <c r="L921" s="84"/>
      <c r="M921" s="85"/>
      <c r="N921" s="84"/>
      <c r="O921" s="85"/>
      <c r="P921" s="84"/>
      <c r="Q921" s="85"/>
      <c r="R921" s="84"/>
      <c r="S921" s="85"/>
      <c r="T921" s="84"/>
      <c r="U921" s="85"/>
      <c r="V921" s="84"/>
      <c r="W921" s="85"/>
      <c r="X921" s="84"/>
      <c r="Y921" s="85"/>
      <c r="Z921" s="84"/>
      <c r="AA921" s="85"/>
      <c r="AB921" s="84"/>
      <c r="AC921" s="1"/>
      <c r="AD921" s="1"/>
      <c r="AE921" s="1"/>
      <c r="AF921" s="1"/>
    </row>
    <row r="922" customFormat="false" ht="14.25" hidden="false" customHeight="true" outlineLevel="0" collapsed="false">
      <c r="A922" s="1"/>
      <c r="B922" s="83"/>
      <c r="C922" s="1"/>
      <c r="D922" s="84"/>
      <c r="E922" s="85"/>
      <c r="F922" s="84"/>
      <c r="G922" s="85"/>
      <c r="H922" s="84"/>
      <c r="I922" s="85"/>
      <c r="J922" s="84"/>
      <c r="K922" s="85"/>
      <c r="L922" s="84"/>
      <c r="M922" s="85"/>
      <c r="N922" s="84"/>
      <c r="O922" s="85"/>
      <c r="P922" s="84"/>
      <c r="Q922" s="85"/>
      <c r="R922" s="84"/>
      <c r="S922" s="85"/>
      <c r="T922" s="84"/>
      <c r="U922" s="85"/>
      <c r="V922" s="84"/>
      <c r="W922" s="85"/>
      <c r="X922" s="84"/>
      <c r="Y922" s="85"/>
      <c r="Z922" s="84"/>
      <c r="AA922" s="85"/>
      <c r="AB922" s="84"/>
      <c r="AC922" s="1"/>
      <c r="AD922" s="1"/>
      <c r="AE922" s="1"/>
      <c r="AF922" s="1"/>
    </row>
    <row r="923" customFormat="false" ht="14.25" hidden="false" customHeight="true" outlineLevel="0" collapsed="false">
      <c r="A923" s="1"/>
      <c r="B923" s="83"/>
      <c r="C923" s="1"/>
      <c r="D923" s="84"/>
      <c r="E923" s="85"/>
      <c r="F923" s="84"/>
      <c r="G923" s="85"/>
      <c r="H923" s="84"/>
      <c r="I923" s="85"/>
      <c r="J923" s="84"/>
      <c r="K923" s="85"/>
      <c r="L923" s="84"/>
      <c r="M923" s="85"/>
      <c r="N923" s="84"/>
      <c r="O923" s="85"/>
      <c r="P923" s="84"/>
      <c r="Q923" s="85"/>
      <c r="R923" s="84"/>
      <c r="S923" s="85"/>
      <c r="T923" s="84"/>
      <c r="U923" s="85"/>
      <c r="V923" s="84"/>
      <c r="W923" s="85"/>
      <c r="X923" s="84"/>
      <c r="Y923" s="85"/>
      <c r="Z923" s="84"/>
      <c r="AA923" s="85"/>
      <c r="AB923" s="84"/>
      <c r="AC923" s="1"/>
      <c r="AD923" s="1"/>
      <c r="AE923" s="1"/>
      <c r="AF923" s="1"/>
    </row>
    <row r="924" customFormat="false" ht="14.25" hidden="false" customHeight="true" outlineLevel="0" collapsed="false">
      <c r="A924" s="1"/>
      <c r="B924" s="83"/>
      <c r="C924" s="1"/>
      <c r="D924" s="84"/>
      <c r="E924" s="85"/>
      <c r="F924" s="84"/>
      <c r="G924" s="85"/>
      <c r="H924" s="84"/>
      <c r="I924" s="85"/>
      <c r="J924" s="84"/>
      <c r="K924" s="85"/>
      <c r="L924" s="84"/>
      <c r="M924" s="85"/>
      <c r="N924" s="84"/>
      <c r="O924" s="85"/>
      <c r="P924" s="84"/>
      <c r="Q924" s="85"/>
      <c r="R924" s="84"/>
      <c r="S924" s="85"/>
      <c r="T924" s="84"/>
      <c r="U924" s="85"/>
      <c r="V924" s="84"/>
      <c r="W924" s="85"/>
      <c r="X924" s="84"/>
      <c r="Y924" s="85"/>
      <c r="Z924" s="84"/>
      <c r="AA924" s="85"/>
      <c r="AB924" s="84"/>
      <c r="AC924" s="1"/>
      <c r="AD924" s="1"/>
      <c r="AE924" s="1"/>
      <c r="AF924" s="1"/>
    </row>
  </sheetData>
  <mergeCells count="1376">
    <mergeCell ref="B5:C5"/>
    <mergeCell ref="D5:G5"/>
    <mergeCell ref="H5:K5"/>
    <mergeCell ref="L5:O5"/>
    <mergeCell ref="P5:S5"/>
    <mergeCell ref="T5:W5"/>
    <mergeCell ref="X5:AA5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B8:B10"/>
    <mergeCell ref="C8:C10"/>
    <mergeCell ref="B11:B13"/>
    <mergeCell ref="C11:C13"/>
    <mergeCell ref="B14:B16"/>
    <mergeCell ref="C14:C16"/>
    <mergeCell ref="B17:B19"/>
    <mergeCell ref="C17:C19"/>
    <mergeCell ref="B20:B22"/>
    <mergeCell ref="C20:C22"/>
    <mergeCell ref="B24:C24"/>
    <mergeCell ref="B26:B27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Z26:Z27"/>
    <mergeCell ref="AA26:AA27"/>
    <mergeCell ref="AB26:AB27"/>
    <mergeCell ref="B28:B30"/>
    <mergeCell ref="C28:C30"/>
    <mergeCell ref="B31:B33"/>
    <mergeCell ref="C31:C33"/>
    <mergeCell ref="B34:B36"/>
    <mergeCell ref="C34:C36"/>
    <mergeCell ref="B37:B39"/>
    <mergeCell ref="C37:C39"/>
    <mergeCell ref="B40:B42"/>
    <mergeCell ref="C40:C42"/>
    <mergeCell ref="B44:C44"/>
    <mergeCell ref="B46:B47"/>
    <mergeCell ref="C46:C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X46:X47"/>
    <mergeCell ref="Y46:Y47"/>
    <mergeCell ref="Z46:Z47"/>
    <mergeCell ref="AA46:AA47"/>
    <mergeCell ref="AB46:AB47"/>
    <mergeCell ref="B48:B50"/>
    <mergeCell ref="C48:C50"/>
    <mergeCell ref="AB48:AB62"/>
    <mergeCell ref="B51:B53"/>
    <mergeCell ref="C51:C53"/>
    <mergeCell ref="B54:B56"/>
    <mergeCell ref="C54:C56"/>
    <mergeCell ref="B57:B59"/>
    <mergeCell ref="C57:C59"/>
    <mergeCell ref="B60:B62"/>
    <mergeCell ref="C60:C62"/>
    <mergeCell ref="B64:C64"/>
    <mergeCell ref="B66:B67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L66:L67"/>
    <mergeCell ref="M66:M67"/>
    <mergeCell ref="N66:N67"/>
    <mergeCell ref="O66:O67"/>
    <mergeCell ref="P66:P67"/>
    <mergeCell ref="Q66:Q67"/>
    <mergeCell ref="R66:R67"/>
    <mergeCell ref="S66:S67"/>
    <mergeCell ref="T66:T67"/>
    <mergeCell ref="U66:U67"/>
    <mergeCell ref="V66:V67"/>
    <mergeCell ref="W66:W67"/>
    <mergeCell ref="X66:X67"/>
    <mergeCell ref="Y66:Y67"/>
    <mergeCell ref="Z66:Z67"/>
    <mergeCell ref="AA66:AA67"/>
    <mergeCell ref="AB66:AB67"/>
    <mergeCell ref="B68:B70"/>
    <mergeCell ref="C68:C70"/>
    <mergeCell ref="B71:B73"/>
    <mergeCell ref="C71:C73"/>
    <mergeCell ref="B74:B76"/>
    <mergeCell ref="C74:C76"/>
    <mergeCell ref="B77:B79"/>
    <mergeCell ref="C77:C79"/>
    <mergeCell ref="B80:B82"/>
    <mergeCell ref="C80:C82"/>
    <mergeCell ref="B84:C84"/>
    <mergeCell ref="B86:B87"/>
    <mergeCell ref="C86:C87"/>
    <mergeCell ref="D86:D87"/>
    <mergeCell ref="E86:E87"/>
    <mergeCell ref="F86:F87"/>
    <mergeCell ref="G86:G87"/>
    <mergeCell ref="H86:H87"/>
    <mergeCell ref="I86:I87"/>
    <mergeCell ref="J86:J87"/>
    <mergeCell ref="K86:K87"/>
    <mergeCell ref="L86:L87"/>
    <mergeCell ref="M86:M87"/>
    <mergeCell ref="N86:N87"/>
    <mergeCell ref="O86:O87"/>
    <mergeCell ref="P86:P87"/>
    <mergeCell ref="Q86:Q87"/>
    <mergeCell ref="R86:R87"/>
    <mergeCell ref="S86:S87"/>
    <mergeCell ref="T86:T87"/>
    <mergeCell ref="U86:U87"/>
    <mergeCell ref="V86:V87"/>
    <mergeCell ref="W86:W87"/>
    <mergeCell ref="X86:X87"/>
    <mergeCell ref="Y86:Y87"/>
    <mergeCell ref="Z86:Z87"/>
    <mergeCell ref="AA86:AA87"/>
    <mergeCell ref="AB86:AB87"/>
    <mergeCell ref="B88:B90"/>
    <mergeCell ref="C88:C90"/>
    <mergeCell ref="B91:B93"/>
    <mergeCell ref="C91:C93"/>
    <mergeCell ref="B94:B96"/>
    <mergeCell ref="C94:C96"/>
    <mergeCell ref="B97:B99"/>
    <mergeCell ref="C97:C99"/>
    <mergeCell ref="B100:B102"/>
    <mergeCell ref="C100:C102"/>
    <mergeCell ref="B104:C104"/>
    <mergeCell ref="B106:B107"/>
    <mergeCell ref="C106:C107"/>
    <mergeCell ref="D106:D107"/>
    <mergeCell ref="E106:E107"/>
    <mergeCell ref="F106:F107"/>
    <mergeCell ref="G106:G107"/>
    <mergeCell ref="H106:H107"/>
    <mergeCell ref="I106:I107"/>
    <mergeCell ref="J106:J107"/>
    <mergeCell ref="K106:K107"/>
    <mergeCell ref="L106:L107"/>
    <mergeCell ref="M106:M107"/>
    <mergeCell ref="N106:N107"/>
    <mergeCell ref="O106:O107"/>
    <mergeCell ref="P106:P107"/>
    <mergeCell ref="Q106:Q107"/>
    <mergeCell ref="R106:R107"/>
    <mergeCell ref="S106:S107"/>
    <mergeCell ref="T106:T107"/>
    <mergeCell ref="U106:U107"/>
    <mergeCell ref="V106:V107"/>
    <mergeCell ref="W106:W107"/>
    <mergeCell ref="X106:X107"/>
    <mergeCell ref="Y106:Y107"/>
    <mergeCell ref="Z106:Z107"/>
    <mergeCell ref="AA106:AA107"/>
    <mergeCell ref="AB106:AB107"/>
    <mergeCell ref="B108:B110"/>
    <mergeCell ref="C108:C110"/>
    <mergeCell ref="B111:B113"/>
    <mergeCell ref="C111:C113"/>
    <mergeCell ref="B114:B116"/>
    <mergeCell ref="C114:C116"/>
    <mergeCell ref="B117:B119"/>
    <mergeCell ref="C117:C119"/>
    <mergeCell ref="B120:B122"/>
    <mergeCell ref="C120:C122"/>
    <mergeCell ref="B124:C124"/>
    <mergeCell ref="B126:B127"/>
    <mergeCell ref="C126:C127"/>
    <mergeCell ref="D126:D127"/>
    <mergeCell ref="E126:E127"/>
    <mergeCell ref="F126:F127"/>
    <mergeCell ref="G126:G127"/>
    <mergeCell ref="H126:H127"/>
    <mergeCell ref="I126:I127"/>
    <mergeCell ref="J126:J127"/>
    <mergeCell ref="K126:K127"/>
    <mergeCell ref="L126:L127"/>
    <mergeCell ref="M126:M127"/>
    <mergeCell ref="N126:N127"/>
    <mergeCell ref="O126:O127"/>
    <mergeCell ref="P126:P127"/>
    <mergeCell ref="Q126:Q127"/>
    <mergeCell ref="R126:R127"/>
    <mergeCell ref="S126:S127"/>
    <mergeCell ref="T126:T127"/>
    <mergeCell ref="U126:U127"/>
    <mergeCell ref="V126:V127"/>
    <mergeCell ref="W126:W127"/>
    <mergeCell ref="X126:X127"/>
    <mergeCell ref="Y126:Y127"/>
    <mergeCell ref="Z126:Z127"/>
    <mergeCell ref="AA126:AA127"/>
    <mergeCell ref="AB126:AB127"/>
    <mergeCell ref="B128:B130"/>
    <mergeCell ref="C128:C130"/>
    <mergeCell ref="B131:B133"/>
    <mergeCell ref="C131:C133"/>
    <mergeCell ref="B134:B136"/>
    <mergeCell ref="C134:C136"/>
    <mergeCell ref="B137:B139"/>
    <mergeCell ref="C137:C139"/>
    <mergeCell ref="B140:B142"/>
    <mergeCell ref="C140:C142"/>
    <mergeCell ref="B144:C144"/>
    <mergeCell ref="B146:B147"/>
    <mergeCell ref="C146:C147"/>
    <mergeCell ref="D146:D147"/>
    <mergeCell ref="E146:E147"/>
    <mergeCell ref="F146:F147"/>
    <mergeCell ref="G146:G147"/>
    <mergeCell ref="H146:H147"/>
    <mergeCell ref="I146:I147"/>
    <mergeCell ref="J146:J147"/>
    <mergeCell ref="K146:K147"/>
    <mergeCell ref="L146:L147"/>
    <mergeCell ref="M146:M147"/>
    <mergeCell ref="N146:N147"/>
    <mergeCell ref="O146:O147"/>
    <mergeCell ref="P146:P147"/>
    <mergeCell ref="Q146:Q147"/>
    <mergeCell ref="R146:R147"/>
    <mergeCell ref="S146:S147"/>
    <mergeCell ref="T146:T147"/>
    <mergeCell ref="U146:U147"/>
    <mergeCell ref="V146:V147"/>
    <mergeCell ref="W146:W147"/>
    <mergeCell ref="X146:X147"/>
    <mergeCell ref="Y146:Y147"/>
    <mergeCell ref="Z146:Z147"/>
    <mergeCell ref="AA146:AA147"/>
    <mergeCell ref="AB146:AB147"/>
    <mergeCell ref="B148:B150"/>
    <mergeCell ref="C148:C150"/>
    <mergeCell ref="B151:B153"/>
    <mergeCell ref="C151:C153"/>
    <mergeCell ref="B154:B156"/>
    <mergeCell ref="C154:C156"/>
    <mergeCell ref="B157:B159"/>
    <mergeCell ref="C157:C159"/>
    <mergeCell ref="B160:B162"/>
    <mergeCell ref="C160:C162"/>
    <mergeCell ref="B164:C164"/>
    <mergeCell ref="B166:B167"/>
    <mergeCell ref="C166:C167"/>
    <mergeCell ref="D166:D167"/>
    <mergeCell ref="E166:E167"/>
    <mergeCell ref="F166:F167"/>
    <mergeCell ref="G166:G167"/>
    <mergeCell ref="H166:H167"/>
    <mergeCell ref="I166:I167"/>
    <mergeCell ref="J166:J167"/>
    <mergeCell ref="K166:K167"/>
    <mergeCell ref="L166:L167"/>
    <mergeCell ref="M166:M167"/>
    <mergeCell ref="N166:N167"/>
    <mergeCell ref="O166:O167"/>
    <mergeCell ref="P166:P167"/>
    <mergeCell ref="Q166:Q167"/>
    <mergeCell ref="R166:R167"/>
    <mergeCell ref="S166:S167"/>
    <mergeCell ref="T166:T167"/>
    <mergeCell ref="U166:U167"/>
    <mergeCell ref="V166:V167"/>
    <mergeCell ref="W166:W167"/>
    <mergeCell ref="X166:X167"/>
    <mergeCell ref="Y166:Y167"/>
    <mergeCell ref="Z166:Z167"/>
    <mergeCell ref="AA166:AA167"/>
    <mergeCell ref="AB166:AB167"/>
    <mergeCell ref="B168:B170"/>
    <mergeCell ref="C168:C170"/>
    <mergeCell ref="B171:B173"/>
    <mergeCell ref="C171:C173"/>
    <mergeCell ref="B174:B176"/>
    <mergeCell ref="C174:C176"/>
    <mergeCell ref="B177:B179"/>
    <mergeCell ref="C177:C179"/>
    <mergeCell ref="B180:B182"/>
    <mergeCell ref="C180:C182"/>
    <mergeCell ref="B184:C184"/>
    <mergeCell ref="B186:B187"/>
    <mergeCell ref="C186:C187"/>
    <mergeCell ref="D186:D187"/>
    <mergeCell ref="E186:E187"/>
    <mergeCell ref="F186:F187"/>
    <mergeCell ref="G186:G187"/>
    <mergeCell ref="H186:H187"/>
    <mergeCell ref="I186:I187"/>
    <mergeCell ref="J186:J187"/>
    <mergeCell ref="K186:K187"/>
    <mergeCell ref="L186:L187"/>
    <mergeCell ref="M186:M187"/>
    <mergeCell ref="N186:N187"/>
    <mergeCell ref="O186:O187"/>
    <mergeCell ref="P186:P187"/>
    <mergeCell ref="Q186:Q187"/>
    <mergeCell ref="R186:R187"/>
    <mergeCell ref="S186:S187"/>
    <mergeCell ref="T186:T187"/>
    <mergeCell ref="U186:U187"/>
    <mergeCell ref="V186:V187"/>
    <mergeCell ref="W186:W187"/>
    <mergeCell ref="X186:X187"/>
    <mergeCell ref="Y186:Y187"/>
    <mergeCell ref="Z186:Z187"/>
    <mergeCell ref="AA186:AA187"/>
    <mergeCell ref="AB186:AB187"/>
    <mergeCell ref="B188:B190"/>
    <mergeCell ref="C188:C190"/>
    <mergeCell ref="B191:B193"/>
    <mergeCell ref="C191:C193"/>
    <mergeCell ref="B194:B196"/>
    <mergeCell ref="C194:C196"/>
    <mergeCell ref="B197:B199"/>
    <mergeCell ref="C197:C199"/>
    <mergeCell ref="B200:B202"/>
    <mergeCell ref="C200:C202"/>
    <mergeCell ref="B204:C204"/>
    <mergeCell ref="B206:B207"/>
    <mergeCell ref="C206:C207"/>
    <mergeCell ref="D206:D207"/>
    <mergeCell ref="E206:E207"/>
    <mergeCell ref="F206:F207"/>
    <mergeCell ref="G206:G207"/>
    <mergeCell ref="H206:H207"/>
    <mergeCell ref="I206:I207"/>
    <mergeCell ref="J206:J207"/>
    <mergeCell ref="K206:K207"/>
    <mergeCell ref="L206:L207"/>
    <mergeCell ref="M206:M207"/>
    <mergeCell ref="N206:N207"/>
    <mergeCell ref="O206:O207"/>
    <mergeCell ref="P206:P207"/>
    <mergeCell ref="Q206:Q207"/>
    <mergeCell ref="R206:R207"/>
    <mergeCell ref="S206:S207"/>
    <mergeCell ref="T206:T207"/>
    <mergeCell ref="U206:U207"/>
    <mergeCell ref="V206:V207"/>
    <mergeCell ref="W206:W207"/>
    <mergeCell ref="X206:X207"/>
    <mergeCell ref="Y206:Y207"/>
    <mergeCell ref="Z206:Z207"/>
    <mergeCell ref="AA206:AA207"/>
    <mergeCell ref="AB206:AB207"/>
    <mergeCell ref="B208:B210"/>
    <mergeCell ref="C208:C210"/>
    <mergeCell ref="B211:B213"/>
    <mergeCell ref="C211:C213"/>
    <mergeCell ref="B214:B216"/>
    <mergeCell ref="C214:C216"/>
    <mergeCell ref="B217:B219"/>
    <mergeCell ref="C217:C219"/>
    <mergeCell ref="B220:B222"/>
    <mergeCell ref="C220:C222"/>
    <mergeCell ref="B224:C224"/>
    <mergeCell ref="B226:B227"/>
    <mergeCell ref="C226:C227"/>
    <mergeCell ref="D226:D227"/>
    <mergeCell ref="E226:E227"/>
    <mergeCell ref="F226:F227"/>
    <mergeCell ref="G226:G227"/>
    <mergeCell ref="H226:H227"/>
    <mergeCell ref="I226:I227"/>
    <mergeCell ref="J226:J227"/>
    <mergeCell ref="K226:K227"/>
    <mergeCell ref="L226:L227"/>
    <mergeCell ref="M226:M227"/>
    <mergeCell ref="N226:N227"/>
    <mergeCell ref="O226:O227"/>
    <mergeCell ref="P226:P227"/>
    <mergeCell ref="Q226:Q227"/>
    <mergeCell ref="R226:R227"/>
    <mergeCell ref="S226:S227"/>
    <mergeCell ref="T226:T227"/>
    <mergeCell ref="U226:U227"/>
    <mergeCell ref="V226:V227"/>
    <mergeCell ref="W226:W227"/>
    <mergeCell ref="X226:X227"/>
    <mergeCell ref="Y226:Y227"/>
    <mergeCell ref="Z226:Z227"/>
    <mergeCell ref="AA226:AA227"/>
    <mergeCell ref="AB226:AB227"/>
    <mergeCell ref="B228:B230"/>
    <mergeCell ref="C228:C230"/>
    <mergeCell ref="B231:B233"/>
    <mergeCell ref="C231:C233"/>
    <mergeCell ref="B234:B236"/>
    <mergeCell ref="C234:C236"/>
    <mergeCell ref="B237:B239"/>
    <mergeCell ref="C237:C239"/>
    <mergeCell ref="B240:B242"/>
    <mergeCell ref="C240:C242"/>
    <mergeCell ref="B244:C244"/>
    <mergeCell ref="B246:B247"/>
    <mergeCell ref="C246:C247"/>
    <mergeCell ref="D246:D247"/>
    <mergeCell ref="E246:E247"/>
    <mergeCell ref="F246:F247"/>
    <mergeCell ref="G246:G247"/>
    <mergeCell ref="H246:H247"/>
    <mergeCell ref="I246:I247"/>
    <mergeCell ref="J246:J247"/>
    <mergeCell ref="K246:K247"/>
    <mergeCell ref="L246:L247"/>
    <mergeCell ref="M246:M247"/>
    <mergeCell ref="N246:N247"/>
    <mergeCell ref="O246:O247"/>
    <mergeCell ref="P246:P247"/>
    <mergeCell ref="Q246:Q247"/>
    <mergeCell ref="R246:R247"/>
    <mergeCell ref="S246:S247"/>
    <mergeCell ref="T246:T247"/>
    <mergeCell ref="U246:U247"/>
    <mergeCell ref="V246:V247"/>
    <mergeCell ref="W246:W247"/>
    <mergeCell ref="X246:X247"/>
    <mergeCell ref="Y246:Y247"/>
    <mergeCell ref="Z246:Z247"/>
    <mergeCell ref="AA246:AA247"/>
    <mergeCell ref="AB246:AB247"/>
    <mergeCell ref="B248:B250"/>
    <mergeCell ref="C248:C250"/>
    <mergeCell ref="B251:B253"/>
    <mergeCell ref="C251:C253"/>
    <mergeCell ref="B254:B256"/>
    <mergeCell ref="C254:C256"/>
    <mergeCell ref="B257:B259"/>
    <mergeCell ref="C257:C259"/>
    <mergeCell ref="B260:B262"/>
    <mergeCell ref="C260:C262"/>
    <mergeCell ref="B264:C264"/>
    <mergeCell ref="B266:B267"/>
    <mergeCell ref="C266:C267"/>
    <mergeCell ref="D266:D267"/>
    <mergeCell ref="E266:E267"/>
    <mergeCell ref="F266:F267"/>
    <mergeCell ref="G266:G267"/>
    <mergeCell ref="H266:H267"/>
    <mergeCell ref="I266:I267"/>
    <mergeCell ref="J266:J267"/>
    <mergeCell ref="K266:K267"/>
    <mergeCell ref="L266:L267"/>
    <mergeCell ref="M266:M267"/>
    <mergeCell ref="N266:N267"/>
    <mergeCell ref="O266:O267"/>
    <mergeCell ref="P266:P267"/>
    <mergeCell ref="Q266:Q267"/>
    <mergeCell ref="R266:R267"/>
    <mergeCell ref="S266:S267"/>
    <mergeCell ref="T266:T267"/>
    <mergeCell ref="U266:U267"/>
    <mergeCell ref="V266:V267"/>
    <mergeCell ref="W266:W267"/>
    <mergeCell ref="X266:X267"/>
    <mergeCell ref="Y266:Y267"/>
    <mergeCell ref="Z266:Z267"/>
    <mergeCell ref="AA266:AA267"/>
    <mergeCell ref="AB266:AB267"/>
    <mergeCell ref="B268:B270"/>
    <mergeCell ref="C268:C270"/>
    <mergeCell ref="B271:B273"/>
    <mergeCell ref="C271:C273"/>
    <mergeCell ref="B274:B276"/>
    <mergeCell ref="C274:C276"/>
    <mergeCell ref="B277:B279"/>
    <mergeCell ref="C277:C279"/>
    <mergeCell ref="B280:B282"/>
    <mergeCell ref="C280:C282"/>
    <mergeCell ref="B284:C284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J286:J287"/>
    <mergeCell ref="K286:K287"/>
    <mergeCell ref="L286:L287"/>
    <mergeCell ref="M286:M287"/>
    <mergeCell ref="N286:N287"/>
    <mergeCell ref="O286:O287"/>
    <mergeCell ref="P286:P287"/>
    <mergeCell ref="Q286:Q287"/>
    <mergeCell ref="R286:R287"/>
    <mergeCell ref="S286:S287"/>
    <mergeCell ref="T286:T287"/>
    <mergeCell ref="U286:U287"/>
    <mergeCell ref="V286:V287"/>
    <mergeCell ref="W286:W287"/>
    <mergeCell ref="X286:X287"/>
    <mergeCell ref="Y286:Y287"/>
    <mergeCell ref="Z286:Z287"/>
    <mergeCell ref="AA286:AA287"/>
    <mergeCell ref="AB286:AB287"/>
    <mergeCell ref="B288:B290"/>
    <mergeCell ref="C288:C290"/>
    <mergeCell ref="B291:B293"/>
    <mergeCell ref="C291:C293"/>
    <mergeCell ref="B294:B296"/>
    <mergeCell ref="C294:C296"/>
    <mergeCell ref="B297:B299"/>
    <mergeCell ref="C297:C299"/>
    <mergeCell ref="B300:B302"/>
    <mergeCell ref="C300:C302"/>
    <mergeCell ref="B304:C304"/>
    <mergeCell ref="B306:B307"/>
    <mergeCell ref="C306:C307"/>
    <mergeCell ref="D306:D307"/>
    <mergeCell ref="E306:E307"/>
    <mergeCell ref="F306:F307"/>
    <mergeCell ref="G306:G307"/>
    <mergeCell ref="H306:H307"/>
    <mergeCell ref="I306:I307"/>
    <mergeCell ref="J306:J307"/>
    <mergeCell ref="K306:K307"/>
    <mergeCell ref="L306:L307"/>
    <mergeCell ref="M306:M307"/>
    <mergeCell ref="N306:N307"/>
    <mergeCell ref="O306:O307"/>
    <mergeCell ref="P306:P307"/>
    <mergeCell ref="Q306:Q307"/>
    <mergeCell ref="R306:R307"/>
    <mergeCell ref="S306:S307"/>
    <mergeCell ref="T306:T307"/>
    <mergeCell ref="U306:U307"/>
    <mergeCell ref="V306:V307"/>
    <mergeCell ref="W306:W307"/>
    <mergeCell ref="X306:X307"/>
    <mergeCell ref="Y306:Y307"/>
    <mergeCell ref="Z306:Z307"/>
    <mergeCell ref="AA306:AA307"/>
    <mergeCell ref="AB306:AB307"/>
    <mergeCell ref="B308:B310"/>
    <mergeCell ref="C308:C310"/>
    <mergeCell ref="B311:B313"/>
    <mergeCell ref="C311:C313"/>
    <mergeCell ref="B314:B316"/>
    <mergeCell ref="C314:C316"/>
    <mergeCell ref="B317:B319"/>
    <mergeCell ref="C317:C319"/>
    <mergeCell ref="B320:B322"/>
    <mergeCell ref="C320:C322"/>
    <mergeCell ref="B324:C324"/>
    <mergeCell ref="B326:B327"/>
    <mergeCell ref="C326:C327"/>
    <mergeCell ref="D326:D327"/>
    <mergeCell ref="E326:E327"/>
    <mergeCell ref="F326:F327"/>
    <mergeCell ref="G326:G327"/>
    <mergeCell ref="H326:H327"/>
    <mergeCell ref="I326:I327"/>
    <mergeCell ref="J326:J327"/>
    <mergeCell ref="K326:K327"/>
    <mergeCell ref="L326:L327"/>
    <mergeCell ref="M326:M327"/>
    <mergeCell ref="N326:N327"/>
    <mergeCell ref="O326:O327"/>
    <mergeCell ref="P326:P327"/>
    <mergeCell ref="Q326:Q327"/>
    <mergeCell ref="R326:R327"/>
    <mergeCell ref="S326:S327"/>
    <mergeCell ref="T326:T327"/>
    <mergeCell ref="U326:U327"/>
    <mergeCell ref="V326:V327"/>
    <mergeCell ref="W326:W327"/>
    <mergeCell ref="X326:X327"/>
    <mergeCell ref="Y326:Y327"/>
    <mergeCell ref="Z326:Z327"/>
    <mergeCell ref="AA326:AA327"/>
    <mergeCell ref="AB326:AB327"/>
    <mergeCell ref="B328:B330"/>
    <mergeCell ref="C328:C330"/>
    <mergeCell ref="B331:B333"/>
    <mergeCell ref="C331:C333"/>
    <mergeCell ref="B334:B336"/>
    <mergeCell ref="C334:C336"/>
    <mergeCell ref="B337:B339"/>
    <mergeCell ref="C337:C339"/>
    <mergeCell ref="B340:B342"/>
    <mergeCell ref="C340:C342"/>
    <mergeCell ref="B344:C344"/>
    <mergeCell ref="B346:B347"/>
    <mergeCell ref="C346:C347"/>
    <mergeCell ref="D346:D347"/>
    <mergeCell ref="E346:E347"/>
    <mergeCell ref="F346:F347"/>
    <mergeCell ref="G346:G347"/>
    <mergeCell ref="H346:H347"/>
    <mergeCell ref="I346:I347"/>
    <mergeCell ref="J346:J347"/>
    <mergeCell ref="K346:K347"/>
    <mergeCell ref="L346:L347"/>
    <mergeCell ref="M346:M347"/>
    <mergeCell ref="N346:N347"/>
    <mergeCell ref="O346:O347"/>
    <mergeCell ref="P346:P347"/>
    <mergeCell ref="Q346:Q347"/>
    <mergeCell ref="R346:R347"/>
    <mergeCell ref="S346:S347"/>
    <mergeCell ref="T346:T347"/>
    <mergeCell ref="U346:U347"/>
    <mergeCell ref="V346:V347"/>
    <mergeCell ref="W346:W347"/>
    <mergeCell ref="X346:X347"/>
    <mergeCell ref="Y346:Y347"/>
    <mergeCell ref="Z346:Z347"/>
    <mergeCell ref="AA346:AA347"/>
    <mergeCell ref="AB346:AB347"/>
    <mergeCell ref="B348:B350"/>
    <mergeCell ref="C348:C350"/>
    <mergeCell ref="B351:B353"/>
    <mergeCell ref="C351:C353"/>
    <mergeCell ref="B354:B356"/>
    <mergeCell ref="C354:C356"/>
    <mergeCell ref="B357:B359"/>
    <mergeCell ref="C357:C359"/>
    <mergeCell ref="B360:B362"/>
    <mergeCell ref="C360:C362"/>
    <mergeCell ref="B364:C364"/>
    <mergeCell ref="B366:B367"/>
    <mergeCell ref="C366:C367"/>
    <mergeCell ref="D366:D367"/>
    <mergeCell ref="E366:E367"/>
    <mergeCell ref="F366:F367"/>
    <mergeCell ref="G366:G367"/>
    <mergeCell ref="H366:H367"/>
    <mergeCell ref="I366:I367"/>
    <mergeCell ref="J366:J367"/>
    <mergeCell ref="K366:K367"/>
    <mergeCell ref="L366:L367"/>
    <mergeCell ref="M366:M367"/>
    <mergeCell ref="N366:N367"/>
    <mergeCell ref="O366:O367"/>
    <mergeCell ref="P366:P367"/>
    <mergeCell ref="Q366:Q367"/>
    <mergeCell ref="R366:R367"/>
    <mergeCell ref="S366:S367"/>
    <mergeCell ref="T366:T367"/>
    <mergeCell ref="U366:U367"/>
    <mergeCell ref="V366:V367"/>
    <mergeCell ref="W366:W367"/>
    <mergeCell ref="X366:X367"/>
    <mergeCell ref="Y366:Y367"/>
    <mergeCell ref="Z366:Z367"/>
    <mergeCell ref="AA366:AA367"/>
    <mergeCell ref="AB366:AB367"/>
    <mergeCell ref="B368:B370"/>
    <mergeCell ref="C368:C370"/>
    <mergeCell ref="B371:B373"/>
    <mergeCell ref="C371:C373"/>
    <mergeCell ref="B374:B376"/>
    <mergeCell ref="C374:C376"/>
    <mergeCell ref="B377:B379"/>
    <mergeCell ref="C377:C379"/>
    <mergeCell ref="B380:B382"/>
    <mergeCell ref="C380:C382"/>
    <mergeCell ref="B384:C384"/>
    <mergeCell ref="B386:B387"/>
    <mergeCell ref="C386:C387"/>
    <mergeCell ref="D386:D387"/>
    <mergeCell ref="E386:E387"/>
    <mergeCell ref="F386:F387"/>
    <mergeCell ref="G386:G387"/>
    <mergeCell ref="H386:H387"/>
    <mergeCell ref="I386:I387"/>
    <mergeCell ref="J386:J387"/>
    <mergeCell ref="K386:K387"/>
    <mergeCell ref="L386:L387"/>
    <mergeCell ref="M386:M387"/>
    <mergeCell ref="N386:N387"/>
    <mergeCell ref="O386:O387"/>
    <mergeCell ref="P386:P387"/>
    <mergeCell ref="Q386:Q387"/>
    <mergeCell ref="R386:R387"/>
    <mergeCell ref="S386:S387"/>
    <mergeCell ref="T386:T387"/>
    <mergeCell ref="U386:U387"/>
    <mergeCell ref="V386:V387"/>
    <mergeCell ref="W386:W387"/>
    <mergeCell ref="X386:X387"/>
    <mergeCell ref="Y386:Y387"/>
    <mergeCell ref="Z386:Z387"/>
    <mergeCell ref="AA386:AA387"/>
    <mergeCell ref="AB386:AB387"/>
    <mergeCell ref="B388:B390"/>
    <mergeCell ref="C388:C390"/>
    <mergeCell ref="B391:B393"/>
    <mergeCell ref="C391:C393"/>
    <mergeCell ref="B394:B396"/>
    <mergeCell ref="C394:C396"/>
    <mergeCell ref="B397:B399"/>
    <mergeCell ref="C397:C399"/>
    <mergeCell ref="B400:B402"/>
    <mergeCell ref="C400:C402"/>
    <mergeCell ref="B404:C404"/>
    <mergeCell ref="B406:B407"/>
    <mergeCell ref="C406:C407"/>
    <mergeCell ref="D406:D407"/>
    <mergeCell ref="E406:E407"/>
    <mergeCell ref="F406:F407"/>
    <mergeCell ref="G406:G407"/>
    <mergeCell ref="H406:H407"/>
    <mergeCell ref="I406:I407"/>
    <mergeCell ref="J406:J407"/>
    <mergeCell ref="K406:K407"/>
    <mergeCell ref="L406:L407"/>
    <mergeCell ref="M406:M407"/>
    <mergeCell ref="N406:N407"/>
    <mergeCell ref="O406:O407"/>
    <mergeCell ref="P406:P407"/>
    <mergeCell ref="Q406:Q407"/>
    <mergeCell ref="R406:R407"/>
    <mergeCell ref="S406:S407"/>
    <mergeCell ref="T406:T407"/>
    <mergeCell ref="U406:U407"/>
    <mergeCell ref="V406:V407"/>
    <mergeCell ref="W406:W407"/>
    <mergeCell ref="X406:X407"/>
    <mergeCell ref="Y406:Y407"/>
    <mergeCell ref="Z406:Z407"/>
    <mergeCell ref="AA406:AA407"/>
    <mergeCell ref="AB406:AB407"/>
    <mergeCell ref="B408:B410"/>
    <mergeCell ref="C408:C410"/>
    <mergeCell ref="B411:B413"/>
    <mergeCell ref="C411:C413"/>
    <mergeCell ref="B414:B416"/>
    <mergeCell ref="C414:C416"/>
    <mergeCell ref="B417:B419"/>
    <mergeCell ref="C417:C419"/>
    <mergeCell ref="B420:B422"/>
    <mergeCell ref="C420:C422"/>
    <mergeCell ref="B424:C424"/>
    <mergeCell ref="B426:B427"/>
    <mergeCell ref="C426:C427"/>
    <mergeCell ref="D426:D427"/>
    <mergeCell ref="E426:E427"/>
    <mergeCell ref="F426:F427"/>
    <mergeCell ref="G426:G427"/>
    <mergeCell ref="H426:H427"/>
    <mergeCell ref="I426:I427"/>
    <mergeCell ref="J426:J427"/>
    <mergeCell ref="K426:K427"/>
    <mergeCell ref="L426:L427"/>
    <mergeCell ref="M426:M427"/>
    <mergeCell ref="N426:N427"/>
    <mergeCell ref="O426:O427"/>
    <mergeCell ref="P426:P427"/>
    <mergeCell ref="Q426:Q427"/>
    <mergeCell ref="R426:R427"/>
    <mergeCell ref="S426:S427"/>
    <mergeCell ref="T426:T427"/>
    <mergeCell ref="U426:U427"/>
    <mergeCell ref="V426:V427"/>
    <mergeCell ref="W426:W427"/>
    <mergeCell ref="X426:X427"/>
    <mergeCell ref="Y426:Y427"/>
    <mergeCell ref="Z426:Z427"/>
    <mergeCell ref="AA426:AA427"/>
    <mergeCell ref="AB426:AB427"/>
    <mergeCell ref="B428:B430"/>
    <mergeCell ref="C428:C430"/>
    <mergeCell ref="B431:B433"/>
    <mergeCell ref="C431:C433"/>
    <mergeCell ref="B434:B436"/>
    <mergeCell ref="C434:C436"/>
    <mergeCell ref="B437:B439"/>
    <mergeCell ref="C437:C439"/>
    <mergeCell ref="B440:B442"/>
    <mergeCell ref="C440:C442"/>
    <mergeCell ref="B444:C444"/>
    <mergeCell ref="B446:B447"/>
    <mergeCell ref="C446:C447"/>
    <mergeCell ref="D446:D447"/>
    <mergeCell ref="E446:E447"/>
    <mergeCell ref="F446:F447"/>
    <mergeCell ref="G446:G447"/>
    <mergeCell ref="H446:H447"/>
    <mergeCell ref="I446:I447"/>
    <mergeCell ref="J446:J447"/>
    <mergeCell ref="K446:K447"/>
    <mergeCell ref="L446:L447"/>
    <mergeCell ref="M446:M447"/>
    <mergeCell ref="N446:N447"/>
    <mergeCell ref="O446:O447"/>
    <mergeCell ref="P446:P447"/>
    <mergeCell ref="Q446:Q447"/>
    <mergeCell ref="R446:R447"/>
    <mergeCell ref="S446:S447"/>
    <mergeCell ref="T446:T447"/>
    <mergeCell ref="U446:U447"/>
    <mergeCell ref="V446:V447"/>
    <mergeCell ref="W446:W447"/>
    <mergeCell ref="X446:X447"/>
    <mergeCell ref="Y446:Y447"/>
    <mergeCell ref="Z446:Z447"/>
    <mergeCell ref="AA446:AA447"/>
    <mergeCell ref="AB446:AB447"/>
    <mergeCell ref="B448:B450"/>
    <mergeCell ref="C448:C450"/>
    <mergeCell ref="B451:B453"/>
    <mergeCell ref="C451:C453"/>
    <mergeCell ref="B454:B456"/>
    <mergeCell ref="C454:C456"/>
    <mergeCell ref="B457:B459"/>
    <mergeCell ref="C457:C459"/>
    <mergeCell ref="B460:B462"/>
    <mergeCell ref="C460:C462"/>
    <mergeCell ref="B464:C464"/>
    <mergeCell ref="B466:B467"/>
    <mergeCell ref="C466:C467"/>
    <mergeCell ref="D466:D467"/>
    <mergeCell ref="E466:E467"/>
    <mergeCell ref="F466:F467"/>
    <mergeCell ref="G466:G467"/>
    <mergeCell ref="H466:H467"/>
    <mergeCell ref="I466:I467"/>
    <mergeCell ref="J466:J467"/>
    <mergeCell ref="K466:K467"/>
    <mergeCell ref="L466:L467"/>
    <mergeCell ref="M466:M467"/>
    <mergeCell ref="N466:N467"/>
    <mergeCell ref="O466:O467"/>
    <mergeCell ref="P466:P467"/>
    <mergeCell ref="Q466:Q467"/>
    <mergeCell ref="R466:R467"/>
    <mergeCell ref="S466:S467"/>
    <mergeCell ref="T466:T467"/>
    <mergeCell ref="U466:U467"/>
    <mergeCell ref="V466:V467"/>
    <mergeCell ref="W466:W467"/>
    <mergeCell ref="X466:X467"/>
    <mergeCell ref="Y466:Y467"/>
    <mergeCell ref="Z466:Z467"/>
    <mergeCell ref="AA466:AA467"/>
    <mergeCell ref="AB466:AB467"/>
    <mergeCell ref="B468:B470"/>
    <mergeCell ref="C468:C470"/>
    <mergeCell ref="B471:B473"/>
    <mergeCell ref="C471:C473"/>
    <mergeCell ref="B474:B476"/>
    <mergeCell ref="C474:C476"/>
    <mergeCell ref="B477:B479"/>
    <mergeCell ref="C477:C479"/>
    <mergeCell ref="B480:B482"/>
    <mergeCell ref="C480:C482"/>
    <mergeCell ref="B484:C484"/>
    <mergeCell ref="B486:B487"/>
    <mergeCell ref="C486:C487"/>
    <mergeCell ref="D486:D487"/>
    <mergeCell ref="E486:E487"/>
    <mergeCell ref="F486:F487"/>
    <mergeCell ref="G486:G487"/>
    <mergeCell ref="H486:H487"/>
    <mergeCell ref="I486:I487"/>
    <mergeCell ref="J486:J487"/>
    <mergeCell ref="K486:K487"/>
    <mergeCell ref="L486:L487"/>
    <mergeCell ref="M486:M487"/>
    <mergeCell ref="N486:N487"/>
    <mergeCell ref="O486:O487"/>
    <mergeCell ref="P486:P487"/>
    <mergeCell ref="Q486:Q487"/>
    <mergeCell ref="R486:R487"/>
    <mergeCell ref="S486:S487"/>
    <mergeCell ref="T486:T487"/>
    <mergeCell ref="U486:U487"/>
    <mergeCell ref="V486:V487"/>
    <mergeCell ref="W486:W487"/>
    <mergeCell ref="X486:X487"/>
    <mergeCell ref="Y486:Y487"/>
    <mergeCell ref="Z486:Z487"/>
    <mergeCell ref="AA486:AA487"/>
    <mergeCell ref="AB486:AB487"/>
    <mergeCell ref="B488:B490"/>
    <mergeCell ref="C488:C490"/>
    <mergeCell ref="B491:B493"/>
    <mergeCell ref="C491:C493"/>
    <mergeCell ref="B494:B496"/>
    <mergeCell ref="C494:C496"/>
    <mergeCell ref="B497:B499"/>
    <mergeCell ref="C497:C499"/>
    <mergeCell ref="B500:B502"/>
    <mergeCell ref="C500:C502"/>
    <mergeCell ref="B504:C504"/>
    <mergeCell ref="B506:B507"/>
    <mergeCell ref="C506:C507"/>
    <mergeCell ref="D506:D507"/>
    <mergeCell ref="E506:E507"/>
    <mergeCell ref="F506:F507"/>
    <mergeCell ref="G506:G507"/>
    <mergeCell ref="H506:H507"/>
    <mergeCell ref="I506:I507"/>
    <mergeCell ref="J506:J507"/>
    <mergeCell ref="K506:K507"/>
    <mergeCell ref="L506:L507"/>
    <mergeCell ref="M506:M507"/>
    <mergeCell ref="N506:N507"/>
    <mergeCell ref="O506:O507"/>
    <mergeCell ref="P506:P507"/>
    <mergeCell ref="Q506:Q507"/>
    <mergeCell ref="R506:R507"/>
    <mergeCell ref="S506:S507"/>
    <mergeCell ref="T506:T507"/>
    <mergeCell ref="U506:U507"/>
    <mergeCell ref="V506:V507"/>
    <mergeCell ref="W506:W507"/>
    <mergeCell ref="X506:X507"/>
    <mergeCell ref="Y506:Y507"/>
    <mergeCell ref="Z506:Z507"/>
    <mergeCell ref="AA506:AA507"/>
    <mergeCell ref="AB506:AB507"/>
    <mergeCell ref="B508:B510"/>
    <mergeCell ref="C508:C510"/>
    <mergeCell ref="B511:B513"/>
    <mergeCell ref="C511:C513"/>
    <mergeCell ref="B514:B516"/>
    <mergeCell ref="C514:C516"/>
    <mergeCell ref="B517:B519"/>
    <mergeCell ref="C517:C519"/>
    <mergeCell ref="B520:B522"/>
    <mergeCell ref="C520:C522"/>
    <mergeCell ref="B524:C524"/>
    <mergeCell ref="B526:B527"/>
    <mergeCell ref="C526:C527"/>
    <mergeCell ref="D526:D527"/>
    <mergeCell ref="E526:E527"/>
    <mergeCell ref="F526:F527"/>
    <mergeCell ref="G526:G527"/>
    <mergeCell ref="H526:H527"/>
    <mergeCell ref="I526:I527"/>
    <mergeCell ref="J526:J527"/>
    <mergeCell ref="K526:K527"/>
    <mergeCell ref="L526:L527"/>
    <mergeCell ref="M526:M527"/>
    <mergeCell ref="N526:N527"/>
    <mergeCell ref="O526:O527"/>
    <mergeCell ref="P526:P527"/>
    <mergeCell ref="Q526:Q527"/>
    <mergeCell ref="R526:R527"/>
    <mergeCell ref="S526:S527"/>
    <mergeCell ref="T526:T527"/>
    <mergeCell ref="U526:U527"/>
    <mergeCell ref="V526:V527"/>
    <mergeCell ref="W526:W527"/>
    <mergeCell ref="X526:X527"/>
    <mergeCell ref="Y526:Y527"/>
    <mergeCell ref="Z526:Z527"/>
    <mergeCell ref="AA526:AA527"/>
    <mergeCell ref="AB526:AB527"/>
    <mergeCell ref="B528:B530"/>
    <mergeCell ref="C528:C530"/>
    <mergeCell ref="B531:B533"/>
    <mergeCell ref="C531:C533"/>
    <mergeCell ref="B534:B536"/>
    <mergeCell ref="C534:C536"/>
    <mergeCell ref="B537:B539"/>
    <mergeCell ref="C537:C539"/>
    <mergeCell ref="B540:B542"/>
    <mergeCell ref="C540:C542"/>
    <mergeCell ref="B544:C544"/>
    <mergeCell ref="B546:B547"/>
    <mergeCell ref="C546:C547"/>
    <mergeCell ref="D546:D547"/>
    <mergeCell ref="E546:E547"/>
    <mergeCell ref="F546:F547"/>
    <mergeCell ref="G546:G547"/>
    <mergeCell ref="H546:H547"/>
    <mergeCell ref="I546:I547"/>
    <mergeCell ref="J546:J547"/>
    <mergeCell ref="K546:K547"/>
    <mergeCell ref="L546:L547"/>
    <mergeCell ref="M546:M547"/>
    <mergeCell ref="N546:N547"/>
    <mergeCell ref="O546:O547"/>
    <mergeCell ref="P546:P547"/>
    <mergeCell ref="Q546:Q547"/>
    <mergeCell ref="R546:R547"/>
    <mergeCell ref="S546:S547"/>
    <mergeCell ref="T546:T547"/>
    <mergeCell ref="U546:U547"/>
    <mergeCell ref="V546:V547"/>
    <mergeCell ref="W546:W547"/>
    <mergeCell ref="X546:X547"/>
    <mergeCell ref="Y546:Y547"/>
    <mergeCell ref="Z546:Z547"/>
    <mergeCell ref="AA546:AA547"/>
    <mergeCell ref="AB546:AB547"/>
    <mergeCell ref="B548:B550"/>
    <mergeCell ref="C548:C550"/>
    <mergeCell ref="B551:B553"/>
    <mergeCell ref="C551:C553"/>
    <mergeCell ref="B554:B556"/>
    <mergeCell ref="C554:C556"/>
    <mergeCell ref="B557:B559"/>
    <mergeCell ref="C557:C559"/>
    <mergeCell ref="B560:B562"/>
    <mergeCell ref="C560:C562"/>
    <mergeCell ref="B564:C564"/>
    <mergeCell ref="B566:B567"/>
    <mergeCell ref="C566:C567"/>
    <mergeCell ref="D566:D567"/>
    <mergeCell ref="E566:E567"/>
    <mergeCell ref="F566:F567"/>
    <mergeCell ref="G566:G567"/>
    <mergeCell ref="H566:H567"/>
    <mergeCell ref="I566:I567"/>
    <mergeCell ref="J566:J567"/>
    <mergeCell ref="K566:K567"/>
    <mergeCell ref="L566:L567"/>
    <mergeCell ref="M566:M567"/>
    <mergeCell ref="N566:N567"/>
    <mergeCell ref="O566:O567"/>
    <mergeCell ref="P566:P567"/>
    <mergeCell ref="Q566:Q567"/>
    <mergeCell ref="R566:R567"/>
    <mergeCell ref="S566:S567"/>
    <mergeCell ref="T566:T567"/>
    <mergeCell ref="U566:U567"/>
    <mergeCell ref="V566:V567"/>
    <mergeCell ref="W566:W567"/>
    <mergeCell ref="X566:X567"/>
    <mergeCell ref="Y566:Y567"/>
    <mergeCell ref="Z566:Z567"/>
    <mergeCell ref="AA566:AA567"/>
    <mergeCell ref="AB566:AB567"/>
    <mergeCell ref="B568:B570"/>
    <mergeCell ref="C568:C570"/>
    <mergeCell ref="B571:B573"/>
    <mergeCell ref="C571:C573"/>
    <mergeCell ref="B574:B576"/>
    <mergeCell ref="C574:C576"/>
    <mergeCell ref="B577:B579"/>
    <mergeCell ref="C577:C579"/>
    <mergeCell ref="B580:B582"/>
    <mergeCell ref="C580:C582"/>
    <mergeCell ref="B584:C584"/>
    <mergeCell ref="B586:B587"/>
    <mergeCell ref="C586:C587"/>
    <mergeCell ref="D586:D587"/>
    <mergeCell ref="E586:E587"/>
    <mergeCell ref="F586:F587"/>
    <mergeCell ref="G586:G587"/>
    <mergeCell ref="H586:H587"/>
    <mergeCell ref="I586:I587"/>
    <mergeCell ref="J586:J587"/>
    <mergeCell ref="K586:K587"/>
    <mergeCell ref="L586:L587"/>
    <mergeCell ref="M586:M587"/>
    <mergeCell ref="N586:N587"/>
    <mergeCell ref="O586:O587"/>
    <mergeCell ref="P586:P587"/>
    <mergeCell ref="Q586:Q587"/>
    <mergeCell ref="R586:R587"/>
    <mergeCell ref="S586:S587"/>
    <mergeCell ref="T586:T587"/>
    <mergeCell ref="U586:U587"/>
    <mergeCell ref="V586:V587"/>
    <mergeCell ref="W586:W587"/>
    <mergeCell ref="X586:X587"/>
    <mergeCell ref="Y586:Y587"/>
    <mergeCell ref="Z586:Z587"/>
    <mergeCell ref="AA586:AA587"/>
    <mergeCell ref="AB586:AB587"/>
    <mergeCell ref="B588:B590"/>
    <mergeCell ref="C588:C590"/>
    <mergeCell ref="B591:B593"/>
    <mergeCell ref="C591:C593"/>
    <mergeCell ref="B594:B596"/>
    <mergeCell ref="C594:C596"/>
    <mergeCell ref="B597:B599"/>
    <mergeCell ref="C597:C599"/>
    <mergeCell ref="B600:B602"/>
    <mergeCell ref="C600:C602"/>
    <mergeCell ref="B604:C604"/>
    <mergeCell ref="B606:B607"/>
    <mergeCell ref="C606:C607"/>
    <mergeCell ref="D606:D607"/>
    <mergeCell ref="E606:E607"/>
    <mergeCell ref="F606:F607"/>
    <mergeCell ref="G606:G607"/>
    <mergeCell ref="H606:H607"/>
    <mergeCell ref="I606:I607"/>
    <mergeCell ref="J606:J607"/>
    <mergeCell ref="K606:K607"/>
    <mergeCell ref="L606:L607"/>
    <mergeCell ref="M606:M607"/>
    <mergeCell ref="N606:N607"/>
    <mergeCell ref="O606:O607"/>
    <mergeCell ref="P606:P607"/>
    <mergeCell ref="Q606:Q607"/>
    <mergeCell ref="R606:R607"/>
    <mergeCell ref="S606:S607"/>
    <mergeCell ref="T606:T607"/>
    <mergeCell ref="U606:U607"/>
    <mergeCell ref="V606:V607"/>
    <mergeCell ref="W606:W607"/>
    <mergeCell ref="X606:X607"/>
    <mergeCell ref="Y606:Y607"/>
    <mergeCell ref="Z606:Z607"/>
    <mergeCell ref="AA606:AA607"/>
    <mergeCell ref="AB606:AB607"/>
    <mergeCell ref="B608:B610"/>
    <mergeCell ref="C608:C610"/>
    <mergeCell ref="B611:B613"/>
    <mergeCell ref="C611:C613"/>
    <mergeCell ref="B614:B616"/>
    <mergeCell ref="C614:C616"/>
    <mergeCell ref="B617:B619"/>
    <mergeCell ref="C617:C619"/>
    <mergeCell ref="B620:B622"/>
    <mergeCell ref="C620:C622"/>
    <mergeCell ref="B624:C624"/>
    <mergeCell ref="B626:B627"/>
    <mergeCell ref="C626:C627"/>
    <mergeCell ref="D626:D627"/>
    <mergeCell ref="E626:E627"/>
    <mergeCell ref="F626:F627"/>
    <mergeCell ref="G626:G627"/>
    <mergeCell ref="H626:H627"/>
    <mergeCell ref="I626:I627"/>
    <mergeCell ref="J626:J627"/>
    <mergeCell ref="K626:K627"/>
    <mergeCell ref="L626:L627"/>
    <mergeCell ref="M626:M627"/>
    <mergeCell ref="N626:N627"/>
    <mergeCell ref="O626:O627"/>
    <mergeCell ref="P626:P627"/>
    <mergeCell ref="Q626:Q627"/>
    <mergeCell ref="R626:R627"/>
    <mergeCell ref="S626:S627"/>
    <mergeCell ref="T626:T627"/>
    <mergeCell ref="U626:U627"/>
    <mergeCell ref="V626:V627"/>
    <mergeCell ref="W626:W627"/>
    <mergeCell ref="X626:X627"/>
    <mergeCell ref="Y626:Y627"/>
    <mergeCell ref="Z626:Z627"/>
    <mergeCell ref="AA626:AA627"/>
    <mergeCell ref="AB626:AB627"/>
    <mergeCell ref="B628:B630"/>
    <mergeCell ref="C628:C630"/>
    <mergeCell ref="B631:B633"/>
    <mergeCell ref="C631:C633"/>
    <mergeCell ref="B634:B636"/>
    <mergeCell ref="C634:C636"/>
    <mergeCell ref="B637:B639"/>
    <mergeCell ref="C637:C639"/>
    <mergeCell ref="B640:B642"/>
    <mergeCell ref="C640:C642"/>
    <mergeCell ref="B644:C644"/>
    <mergeCell ref="B646:B647"/>
    <mergeCell ref="C646:C647"/>
    <mergeCell ref="D646:D647"/>
    <mergeCell ref="E646:E647"/>
    <mergeCell ref="F646:F647"/>
    <mergeCell ref="G646:G647"/>
    <mergeCell ref="H646:H647"/>
    <mergeCell ref="I646:I647"/>
    <mergeCell ref="J646:J647"/>
    <mergeCell ref="K646:K647"/>
    <mergeCell ref="L646:L647"/>
    <mergeCell ref="M646:M647"/>
    <mergeCell ref="N646:N647"/>
    <mergeCell ref="O646:O647"/>
    <mergeCell ref="P646:P647"/>
    <mergeCell ref="Q646:Q647"/>
    <mergeCell ref="R646:R647"/>
    <mergeCell ref="S646:S647"/>
    <mergeCell ref="T646:T647"/>
    <mergeCell ref="U646:U647"/>
    <mergeCell ref="V646:V647"/>
    <mergeCell ref="W646:W647"/>
    <mergeCell ref="X646:X647"/>
    <mergeCell ref="Y646:Y647"/>
    <mergeCell ref="Z646:Z647"/>
    <mergeCell ref="AA646:AA647"/>
    <mergeCell ref="AB646:AB647"/>
    <mergeCell ref="B648:B650"/>
    <mergeCell ref="C648:C650"/>
    <mergeCell ref="B651:B653"/>
    <mergeCell ref="C651:C653"/>
    <mergeCell ref="B654:B656"/>
    <mergeCell ref="C654:C656"/>
    <mergeCell ref="B657:B659"/>
    <mergeCell ref="C657:C659"/>
    <mergeCell ref="B660:B662"/>
    <mergeCell ref="C660:C662"/>
    <mergeCell ref="B664:C664"/>
    <mergeCell ref="B666:B667"/>
    <mergeCell ref="C666:C667"/>
    <mergeCell ref="D666:D667"/>
    <mergeCell ref="E666:E667"/>
    <mergeCell ref="F666:F667"/>
    <mergeCell ref="G666:G667"/>
    <mergeCell ref="H666:H667"/>
    <mergeCell ref="I666:I667"/>
    <mergeCell ref="J666:J667"/>
    <mergeCell ref="K666:K667"/>
    <mergeCell ref="L666:L667"/>
    <mergeCell ref="M666:M667"/>
    <mergeCell ref="N666:N667"/>
    <mergeCell ref="O666:O667"/>
    <mergeCell ref="P666:P667"/>
    <mergeCell ref="Q666:Q667"/>
    <mergeCell ref="R666:R667"/>
    <mergeCell ref="S666:S667"/>
    <mergeCell ref="T666:T667"/>
    <mergeCell ref="U666:U667"/>
    <mergeCell ref="V666:V667"/>
    <mergeCell ref="W666:W667"/>
    <mergeCell ref="X666:X667"/>
    <mergeCell ref="Y666:Y667"/>
    <mergeCell ref="Z666:Z667"/>
    <mergeCell ref="AA666:AA667"/>
    <mergeCell ref="AB666:AB667"/>
    <mergeCell ref="B668:B670"/>
    <mergeCell ref="C668:C670"/>
    <mergeCell ref="B671:B673"/>
    <mergeCell ref="C671:C673"/>
    <mergeCell ref="B674:B676"/>
    <mergeCell ref="C674:C676"/>
    <mergeCell ref="B677:B679"/>
    <mergeCell ref="C677:C679"/>
    <mergeCell ref="B680:B682"/>
    <mergeCell ref="C680:C682"/>
    <mergeCell ref="B684:C684"/>
    <mergeCell ref="B686:B687"/>
    <mergeCell ref="C686:C687"/>
    <mergeCell ref="D686:D687"/>
    <mergeCell ref="E686:E687"/>
    <mergeCell ref="F686:F687"/>
    <mergeCell ref="G686:G687"/>
    <mergeCell ref="H686:H687"/>
    <mergeCell ref="I686:I687"/>
    <mergeCell ref="J686:J687"/>
    <mergeCell ref="K686:K687"/>
    <mergeCell ref="L686:L687"/>
    <mergeCell ref="M686:M687"/>
    <mergeCell ref="N686:N687"/>
    <mergeCell ref="O686:O687"/>
    <mergeCell ref="P686:P687"/>
    <mergeCell ref="Q686:Q687"/>
    <mergeCell ref="R686:R687"/>
    <mergeCell ref="S686:S687"/>
    <mergeCell ref="T686:T687"/>
    <mergeCell ref="U686:U687"/>
    <mergeCell ref="V686:V687"/>
    <mergeCell ref="W686:W687"/>
    <mergeCell ref="X686:X687"/>
    <mergeCell ref="Y686:Y687"/>
    <mergeCell ref="Z686:Z687"/>
    <mergeCell ref="AA686:AA687"/>
    <mergeCell ref="AB686:AB687"/>
    <mergeCell ref="B688:B690"/>
    <mergeCell ref="C688:C690"/>
    <mergeCell ref="B691:B693"/>
    <mergeCell ref="C691:C693"/>
    <mergeCell ref="B694:B696"/>
    <mergeCell ref="C694:C696"/>
    <mergeCell ref="B697:B699"/>
    <mergeCell ref="C697:C699"/>
    <mergeCell ref="B700:B702"/>
    <mergeCell ref="C700:C702"/>
    <mergeCell ref="B704:C704"/>
    <mergeCell ref="B706:B707"/>
    <mergeCell ref="C706:C707"/>
    <mergeCell ref="D706:D707"/>
    <mergeCell ref="E706:E707"/>
    <mergeCell ref="F706:F707"/>
    <mergeCell ref="G706:G707"/>
    <mergeCell ref="H706:H707"/>
    <mergeCell ref="I706:I707"/>
    <mergeCell ref="J706:J707"/>
    <mergeCell ref="K706:K707"/>
    <mergeCell ref="L706:L707"/>
    <mergeCell ref="M706:M707"/>
    <mergeCell ref="N706:N707"/>
    <mergeCell ref="O706:O707"/>
    <mergeCell ref="P706:P707"/>
    <mergeCell ref="Q706:Q707"/>
    <mergeCell ref="R706:R707"/>
    <mergeCell ref="S706:S707"/>
    <mergeCell ref="T706:T707"/>
    <mergeCell ref="U706:U707"/>
    <mergeCell ref="V706:V707"/>
    <mergeCell ref="W706:W707"/>
    <mergeCell ref="X706:X707"/>
    <mergeCell ref="Y706:Y707"/>
    <mergeCell ref="Z706:Z707"/>
    <mergeCell ref="AA706:AA707"/>
    <mergeCell ref="AB706:AB707"/>
    <mergeCell ref="B708:B710"/>
    <mergeCell ref="C708:C710"/>
    <mergeCell ref="B711:B713"/>
    <mergeCell ref="C711:C713"/>
    <mergeCell ref="B714:B716"/>
    <mergeCell ref="C714:C716"/>
    <mergeCell ref="B717:B719"/>
    <mergeCell ref="C717:C719"/>
    <mergeCell ref="B720:B722"/>
    <mergeCell ref="C720:C722"/>
    <mergeCell ref="B724:C724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VJ86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C5" activeCellId="0" sqref="C5"/>
    </sheetView>
  </sheetViews>
  <sheetFormatPr defaultColWidth="14.43359375" defaultRowHeight="15" zeroHeight="false" outlineLevelRow="0" outlineLevelCol="0"/>
  <cols>
    <col collapsed="false" customWidth="true" hidden="false" outlineLevel="0" max="1" min="1" style="0" width="4"/>
    <col collapsed="false" customWidth="true" hidden="false" outlineLevel="0" max="2" min="2" style="0" width="39.57"/>
    <col collapsed="false" customWidth="true" hidden="false" outlineLevel="0" max="180" min="3" style="0" width="14.14"/>
    <col collapsed="false" customWidth="true" hidden="false" outlineLevel="0" max="181" min="181" style="0" width="20"/>
    <col collapsed="false" customWidth="true" hidden="false" outlineLevel="0" max="193" min="182" style="0" width="14.14"/>
    <col collapsed="false" customWidth="true" hidden="false" outlineLevel="0" max="196" min="194" style="0" width="9.14"/>
    <col collapsed="false" customWidth="true" hidden="false" outlineLevel="0" max="197" min="197" style="0" width="17.43"/>
    <col collapsed="false" customWidth="true" hidden="false" outlineLevel="0" max="198" min="198" style="0" width="7.71"/>
    <col collapsed="false" customWidth="true" hidden="false" outlineLevel="0" max="199" min="199" style="0" width="16.85"/>
    <col collapsed="false" customWidth="true" hidden="false" outlineLevel="0" max="200" min="200" style="0" width="11.43"/>
    <col collapsed="false" customWidth="true" hidden="false" outlineLevel="0" max="201" min="201" style="0" width="12.15"/>
    <col collapsed="false" customWidth="true" hidden="false" outlineLevel="0" max="203" min="203" style="0" width="14.57"/>
    <col collapsed="false" customWidth="true" hidden="false" outlineLevel="0" max="204" min="204" style="0" width="9.14"/>
    <col collapsed="false" customWidth="true" hidden="false" outlineLevel="0" max="205" min="205" style="0" width="12.43"/>
    <col collapsed="false" customWidth="true" hidden="false" outlineLevel="0" max="206" min="206" style="0" width="6.85"/>
    <col collapsed="false" customWidth="true" hidden="false" outlineLevel="0" max="207" min="207" style="0" width="17.86"/>
    <col collapsed="false" customWidth="true" hidden="false" outlineLevel="0" max="208" min="208" style="0" width="12.29"/>
    <col collapsed="false" customWidth="true" hidden="false" outlineLevel="0" max="209" min="209" style="0" width="10.71"/>
    <col collapsed="false" customWidth="true" hidden="false" outlineLevel="0" max="210" min="210" style="0" width="13.29"/>
    <col collapsed="false" customWidth="true" hidden="false" outlineLevel="0" max="211" min="211" style="0" width="13"/>
    <col collapsed="false" customWidth="true" hidden="false" outlineLevel="0" max="212" min="212" style="0" width="9.14"/>
    <col collapsed="false" customWidth="true" hidden="false" outlineLevel="0" max="213" min="213" style="0" width="12.71"/>
    <col collapsed="false" customWidth="true" hidden="false" outlineLevel="0" max="214" min="214" style="0" width="7.57"/>
    <col collapsed="false" customWidth="true" hidden="false" outlineLevel="0" max="215" min="215" style="0" width="18.71"/>
    <col collapsed="false" customWidth="true" hidden="false" outlineLevel="0" max="216" min="216" style="0" width="13.15"/>
    <col collapsed="false" customWidth="true" hidden="false" outlineLevel="0" max="217" min="217" style="0" width="13.29"/>
    <col collapsed="false" customWidth="true" hidden="false" outlineLevel="0" max="218" min="218" style="0" width="13.57"/>
    <col collapsed="false" customWidth="true" hidden="false" outlineLevel="0" max="219" min="219" style="0" width="14.57"/>
    <col collapsed="false" customWidth="true" hidden="false" outlineLevel="0" max="220" min="220" style="0" width="9.14"/>
    <col collapsed="false" customWidth="true" hidden="false" outlineLevel="0" max="221" min="221" style="0" width="10.57"/>
    <col collapsed="false" customWidth="true" hidden="false" outlineLevel="0" max="222" min="222" style="0" width="10.29"/>
    <col collapsed="false" customWidth="true" hidden="false" outlineLevel="0" max="223" min="223" style="0" width="14.29"/>
    <col collapsed="false" customWidth="true" hidden="false" outlineLevel="0" max="224" min="224" style="0" width="11.85"/>
    <col collapsed="false" customWidth="true" hidden="false" outlineLevel="0" max="225" min="225" style="0" width="10.85"/>
    <col collapsed="false" customWidth="true" hidden="false" outlineLevel="0" max="226" min="226" style="0" width="12.57"/>
    <col collapsed="false" customWidth="true" hidden="false" outlineLevel="0" max="227" min="227" style="0" width="13.29"/>
    <col collapsed="false" customWidth="true" hidden="false" outlineLevel="0" max="228" min="228" style="0" width="9.14"/>
    <col collapsed="false" customWidth="true" hidden="false" outlineLevel="0" max="229" min="229" style="0" width="10.57"/>
    <col collapsed="false" customWidth="true" hidden="false" outlineLevel="0" max="230" min="230" style="0" width="9.86"/>
    <col collapsed="false" customWidth="true" hidden="false" outlineLevel="0" max="231" min="231" style="0" width="16"/>
    <col collapsed="false" customWidth="true" hidden="false" outlineLevel="0" max="232" min="232" style="0" width="11.71"/>
    <col collapsed="false" customWidth="true" hidden="false" outlineLevel="0" max="233" min="233" style="0" width="10.14"/>
    <col collapsed="false" customWidth="true" hidden="false" outlineLevel="0" max="234" min="234" style="0" width="12.43"/>
    <col collapsed="false" customWidth="true" hidden="false" outlineLevel="0" max="235" min="235" style="0" width="13.86"/>
    <col collapsed="false" customWidth="true" hidden="false" outlineLevel="0" max="236" min="236" style="0" width="9.14"/>
    <col collapsed="false" customWidth="true" hidden="false" outlineLevel="0" max="237" min="237" style="0" width="11.85"/>
    <col collapsed="false" customWidth="true" hidden="false" outlineLevel="0" max="238" min="238" style="0" width="8.29"/>
    <col collapsed="false" customWidth="true" hidden="false" outlineLevel="0" max="239" min="239" style="0" width="16"/>
    <col collapsed="false" customWidth="true" hidden="false" outlineLevel="0" max="240" min="240" style="0" width="10.29"/>
    <col collapsed="false" customWidth="true" hidden="false" outlineLevel="0" max="241" min="241" style="0" width="10.43"/>
    <col collapsed="false" customWidth="true" hidden="false" outlineLevel="0" max="242" min="242" style="0" width="13"/>
    <col collapsed="false" customWidth="true" hidden="false" outlineLevel="0" max="243" min="243" style="0" width="13.86"/>
    <col collapsed="false" customWidth="true" hidden="false" outlineLevel="0" max="244" min="244" style="0" width="9.14"/>
    <col collapsed="false" customWidth="true" hidden="false" outlineLevel="0" max="245" min="245" style="0" width="12.57"/>
    <col collapsed="false" customWidth="true" hidden="false" outlineLevel="0" max="246" min="246" style="0" width="7.57"/>
    <col collapsed="false" customWidth="true" hidden="false" outlineLevel="0" max="247" min="247" style="0" width="16.43"/>
    <col collapsed="false" customWidth="true" hidden="false" outlineLevel="0" max="248" min="248" style="0" width="12"/>
    <col collapsed="false" customWidth="true" hidden="false" outlineLevel="0" max="249" min="249" style="0" width="10.57"/>
    <col collapsed="false" customWidth="true" hidden="false" outlineLevel="0" max="250" min="250" style="0" width="14.14"/>
    <col collapsed="false" customWidth="true" hidden="false" outlineLevel="0" max="251" min="251" style="0" width="12.71"/>
    <col collapsed="false" customWidth="true" hidden="false" outlineLevel="0" max="252" min="252" style="0" width="9.14"/>
    <col collapsed="false" customWidth="true" hidden="false" outlineLevel="0" max="253" min="253" style="0" width="13.86"/>
    <col collapsed="false" customWidth="true" hidden="false" outlineLevel="0" max="254" min="254" style="0" width="9.14"/>
    <col collapsed="false" customWidth="true" hidden="false" outlineLevel="0" max="255" min="255" style="0" width="16.14"/>
    <col collapsed="false" customWidth="true" hidden="false" outlineLevel="0" max="256" min="256" style="0" width="10"/>
    <col collapsed="false" customWidth="true" hidden="false" outlineLevel="0" max="257" min="257" style="0" width="9.57"/>
    <col collapsed="false" customWidth="true" hidden="false" outlineLevel="0" max="258" min="258" style="0" width="12.15"/>
    <col collapsed="false" customWidth="true" hidden="false" outlineLevel="0" max="259" min="259" style="0" width="11.85"/>
    <col collapsed="false" customWidth="true" hidden="false" outlineLevel="0" max="260" min="260" style="0" width="9.14"/>
    <col collapsed="false" customWidth="true" hidden="false" outlineLevel="0" max="261" min="261" style="0" width="10.85"/>
    <col collapsed="false" customWidth="true" hidden="false" outlineLevel="0" max="262" min="262" style="0" width="10.43"/>
    <col collapsed="false" customWidth="true" hidden="false" outlineLevel="0" max="263" min="263" style="0" width="15.29"/>
    <col collapsed="false" customWidth="true" hidden="false" outlineLevel="0" max="264" min="264" style="0" width="11"/>
    <col collapsed="false" customWidth="true" hidden="false" outlineLevel="0" max="265" min="265" style="0" width="10.85"/>
    <col collapsed="false" customWidth="true" hidden="false" outlineLevel="0" max="266" min="266" style="0" width="12.57"/>
    <col collapsed="false" customWidth="true" hidden="false" outlineLevel="0" max="267" min="267" style="0" width="12.15"/>
    <col collapsed="false" customWidth="true" hidden="false" outlineLevel="0" max="268" min="268" style="0" width="9.14"/>
    <col collapsed="false" customWidth="true" hidden="false" outlineLevel="0" max="269" min="269" style="0" width="10.85"/>
    <col collapsed="false" customWidth="true" hidden="false" outlineLevel="0" max="270" min="270" style="0" width="9.86"/>
    <col collapsed="false" customWidth="true" hidden="false" outlineLevel="0" max="271" min="271" style="0" width="15.29"/>
    <col collapsed="false" customWidth="true" hidden="false" outlineLevel="0" max="272" min="272" style="0" width="9.86"/>
    <col collapsed="false" customWidth="true" hidden="false" outlineLevel="0" max="273" min="273" style="0" width="11.71"/>
    <col collapsed="false" customWidth="true" hidden="false" outlineLevel="0" max="274" min="274" style="0" width="13"/>
    <col collapsed="false" customWidth="true" hidden="false" outlineLevel="0" max="275" min="275" style="0" width="13.15"/>
    <col collapsed="false" customWidth="true" hidden="false" outlineLevel="0" max="276" min="276" style="0" width="9.14"/>
    <col collapsed="false" customWidth="true" hidden="false" outlineLevel="0" max="277" min="277" style="0" width="10.85"/>
    <col collapsed="false" customWidth="true" hidden="false" outlineLevel="0" max="278" min="278" style="0" width="10.43"/>
    <col collapsed="false" customWidth="true" hidden="false" outlineLevel="0" max="279" min="279" style="0" width="15.85"/>
    <col collapsed="false" customWidth="true" hidden="false" outlineLevel="0" max="280" min="280" style="0" width="10.29"/>
    <col collapsed="false" customWidth="true" hidden="false" outlineLevel="0" max="281" min="281" style="0" width="11"/>
    <col collapsed="false" customWidth="true" hidden="false" outlineLevel="0" max="282" min="282" style="0" width="13.57"/>
    <col collapsed="false" customWidth="true" hidden="false" outlineLevel="0" max="283" min="283" style="0" width="14"/>
    <col collapsed="false" customWidth="true" hidden="false" outlineLevel="0" max="284" min="284" style="0" width="9.14"/>
    <col collapsed="false" customWidth="true" hidden="false" outlineLevel="0" max="285" min="285" style="0" width="9.86"/>
    <col collapsed="false" customWidth="true" hidden="false" outlineLevel="0" max="286" min="286" style="0" width="9.14"/>
    <col collapsed="false" customWidth="true" hidden="false" outlineLevel="0" max="287" min="287" style="0" width="15.57"/>
    <col collapsed="false" customWidth="true" hidden="false" outlineLevel="0" max="288" min="288" style="0" width="9.86"/>
    <col collapsed="false" customWidth="true" hidden="false" outlineLevel="0" max="289" min="289" style="0" width="9.71"/>
    <col collapsed="false" customWidth="true" hidden="false" outlineLevel="0" max="291" min="290" style="0" width="12.86"/>
    <col collapsed="false" customWidth="true" hidden="false" outlineLevel="0" max="292" min="292" style="0" width="9.14"/>
    <col collapsed="false" customWidth="true" hidden="false" outlineLevel="0" max="293" min="293" style="0" width="9.71"/>
    <col collapsed="false" customWidth="true" hidden="false" outlineLevel="0" max="294" min="294" style="0" width="9.14"/>
    <col collapsed="false" customWidth="true" hidden="false" outlineLevel="0" max="295" min="295" style="0" width="15.14"/>
    <col collapsed="false" customWidth="true" hidden="false" outlineLevel="0" max="296" min="296" style="0" width="9.14"/>
    <col collapsed="false" customWidth="true" hidden="false" outlineLevel="0" max="297" min="297" style="0" width="9.86"/>
    <col collapsed="false" customWidth="true" hidden="false" outlineLevel="0" max="298" min="298" style="0" width="13.15"/>
    <col collapsed="false" customWidth="true" hidden="false" outlineLevel="0" max="299" min="299" style="0" width="13"/>
    <col collapsed="false" customWidth="true" hidden="false" outlineLevel="0" max="302" min="300" style="0" width="9.14"/>
    <col collapsed="false" customWidth="true" hidden="false" outlineLevel="0" max="303" min="303" style="0" width="15.71"/>
    <col collapsed="false" customWidth="true" hidden="false" outlineLevel="0" max="304" min="304" style="0" width="10.57"/>
    <col collapsed="false" customWidth="true" hidden="false" outlineLevel="0" max="305" min="305" style="0" width="10.43"/>
    <col collapsed="false" customWidth="true" hidden="false" outlineLevel="0" max="306" min="306" style="0" width="12.57"/>
    <col collapsed="false" customWidth="true" hidden="false" outlineLevel="0" max="307" min="307" style="0" width="12.86"/>
    <col collapsed="false" customWidth="true" hidden="false" outlineLevel="0" max="310" min="308" style="0" width="9.14"/>
    <col collapsed="false" customWidth="true" hidden="false" outlineLevel="0" max="311" min="311" style="0" width="15.85"/>
    <col collapsed="false" customWidth="true" hidden="false" outlineLevel="0" max="313" min="312" style="0" width="9.14"/>
    <col collapsed="false" customWidth="true" hidden="false" outlineLevel="0" max="314" min="314" style="0" width="13"/>
    <col collapsed="false" customWidth="true" hidden="false" outlineLevel="0" max="315" min="315" style="0" width="12.86"/>
    <col collapsed="false" customWidth="true" hidden="false" outlineLevel="0" max="316" min="316" style="0" width="9.14"/>
    <col collapsed="false" customWidth="true" hidden="false" outlineLevel="0" max="317" min="317" style="0" width="10"/>
    <col collapsed="false" customWidth="true" hidden="false" outlineLevel="0" max="318" min="318" style="0" width="9.14"/>
    <col collapsed="false" customWidth="true" hidden="false" outlineLevel="0" max="319" min="319" style="0" width="15.29"/>
    <col collapsed="false" customWidth="true" hidden="false" outlineLevel="0" max="320" min="320" style="0" width="9.14"/>
    <col collapsed="false" customWidth="true" hidden="false" outlineLevel="0" max="321" min="321" style="0" width="9.86"/>
    <col collapsed="false" customWidth="true" hidden="false" outlineLevel="0" max="322" min="322" style="0" width="12.71"/>
    <col collapsed="false" customWidth="true" hidden="false" outlineLevel="0" max="323" min="323" style="0" width="13"/>
    <col collapsed="false" customWidth="true" hidden="false" outlineLevel="0" max="324" min="324" style="0" width="9.14"/>
    <col collapsed="false" customWidth="true" hidden="false" outlineLevel="0" max="325" min="325" style="0" width="11.57"/>
    <col collapsed="false" customWidth="true" hidden="false" outlineLevel="0" max="326" min="326" style="0" width="9.14"/>
    <col collapsed="false" customWidth="true" hidden="false" outlineLevel="0" max="327" min="327" style="0" width="16.85"/>
    <col collapsed="false" customWidth="true" hidden="false" outlineLevel="0" max="328" min="328" style="0" width="11.14"/>
    <col collapsed="false" customWidth="true" hidden="false" outlineLevel="0" max="329" min="329" style="0" width="10.85"/>
    <col collapsed="false" customWidth="true" hidden="false" outlineLevel="0" max="331" min="330" style="0" width="13"/>
    <col collapsed="false" customWidth="true" hidden="false" outlineLevel="0" max="332" min="332" style="0" width="9.14"/>
    <col collapsed="false" customWidth="true" hidden="false" outlineLevel="0" max="333" min="333" style="0" width="9.86"/>
    <col collapsed="false" customWidth="true" hidden="false" outlineLevel="0" max="334" min="334" style="0" width="9.14"/>
    <col collapsed="false" customWidth="true" hidden="false" outlineLevel="0" max="335" min="335" style="0" width="14.71"/>
    <col collapsed="false" customWidth="true" hidden="false" outlineLevel="0" max="336" min="336" style="0" width="10"/>
    <col collapsed="false" customWidth="true" hidden="false" outlineLevel="0" max="337" min="337" style="0" width="11.57"/>
    <col collapsed="false" customWidth="true" hidden="false" outlineLevel="0" max="338" min="338" style="0" width="12.71"/>
    <col collapsed="false" customWidth="true" hidden="false" outlineLevel="0" max="339" min="339" style="0" width="12.29"/>
    <col collapsed="false" customWidth="true" hidden="false" outlineLevel="0" max="340" min="340" style="0" width="9.14"/>
    <col collapsed="false" customWidth="true" hidden="false" outlineLevel="0" max="341" min="341" style="0" width="10.29"/>
    <col collapsed="false" customWidth="true" hidden="false" outlineLevel="0" max="342" min="342" style="0" width="9.71"/>
    <col collapsed="false" customWidth="true" hidden="false" outlineLevel="0" max="343" min="343" style="0" width="15.71"/>
    <col collapsed="false" customWidth="true" hidden="false" outlineLevel="0" max="344" min="344" style="0" width="10.71"/>
    <col collapsed="false" customWidth="true" hidden="false" outlineLevel="0" max="345" min="345" style="0" width="10.57"/>
    <col collapsed="false" customWidth="true" hidden="false" outlineLevel="0" max="346" min="346" style="0" width="12"/>
    <col collapsed="false" customWidth="true" hidden="false" outlineLevel="0" max="347" min="347" style="0" width="12.57"/>
    <col collapsed="false" customWidth="true" hidden="false" outlineLevel="0" max="348" min="348" style="0" width="9.14"/>
    <col collapsed="false" customWidth="true" hidden="false" outlineLevel="0" max="349" min="349" style="0" width="10.29"/>
    <col collapsed="false" customWidth="true" hidden="false" outlineLevel="0" max="350" min="350" style="0" width="9.71"/>
    <col collapsed="false" customWidth="true" hidden="false" outlineLevel="0" max="351" min="351" style="0" width="14.57"/>
    <col collapsed="false" customWidth="true" hidden="false" outlineLevel="0" max="352" min="352" style="0" width="9.71"/>
    <col collapsed="false" customWidth="true" hidden="false" outlineLevel="0" max="353" min="353" style="0" width="9.86"/>
    <col collapsed="false" customWidth="true" hidden="false" outlineLevel="0" max="355" min="354" style="0" width="12.15"/>
    <col collapsed="false" customWidth="true" hidden="false" outlineLevel="0" max="356" min="356" style="0" width="9.14"/>
    <col collapsed="false" customWidth="true" hidden="false" outlineLevel="0" max="357" min="357" style="0" width="10"/>
    <col collapsed="false" customWidth="true" hidden="false" outlineLevel="0" max="358" min="358" style="0" width="9.71"/>
    <col collapsed="false" customWidth="true" hidden="false" outlineLevel="0" max="359" min="359" style="0" width="14.86"/>
    <col collapsed="false" customWidth="true" hidden="false" outlineLevel="0" max="360" min="360" style="0" width="10.29"/>
    <col collapsed="false" customWidth="true" hidden="false" outlineLevel="0" max="361" min="361" style="0" width="10.71"/>
    <col collapsed="false" customWidth="true" hidden="false" outlineLevel="0" max="362" min="362" style="0" width="11.71"/>
    <col collapsed="false" customWidth="true" hidden="false" outlineLevel="0" max="363" min="363" style="0" width="11.14"/>
    <col collapsed="false" customWidth="true" hidden="false" outlineLevel="0" max="364" min="364" style="0" width="9.14"/>
    <col collapsed="false" customWidth="true" hidden="false" outlineLevel="0" max="365" min="365" style="0" width="10.14"/>
    <col collapsed="false" customWidth="true" hidden="false" outlineLevel="0" max="366" min="366" style="0" width="9.57"/>
    <col collapsed="false" customWidth="true" hidden="false" outlineLevel="0" max="367" min="367" style="0" width="14.14"/>
    <col collapsed="false" customWidth="true" hidden="false" outlineLevel="0" max="368" min="368" style="0" width="9.86"/>
    <col collapsed="false" customWidth="true" hidden="false" outlineLevel="0" max="369" min="369" style="0" width="11.43"/>
    <col collapsed="false" customWidth="true" hidden="false" outlineLevel="0" max="370" min="370" style="0" width="11.71"/>
    <col collapsed="false" customWidth="true" hidden="false" outlineLevel="0" max="371" min="371" style="0" width="12"/>
    <col collapsed="false" customWidth="true" hidden="false" outlineLevel="0" max="372" min="372" style="0" width="9.14"/>
    <col collapsed="false" customWidth="true" hidden="false" outlineLevel="0" max="373" min="373" style="0" width="9.71"/>
    <col collapsed="false" customWidth="true" hidden="false" outlineLevel="0" max="374" min="374" style="0" width="9.57"/>
    <col collapsed="false" customWidth="true" hidden="false" outlineLevel="0" max="375" min="375" style="0" width="14.14"/>
    <col collapsed="false" customWidth="true" hidden="false" outlineLevel="0" max="376" min="376" style="0" width="10"/>
    <col collapsed="false" customWidth="true" hidden="false" outlineLevel="0" max="377" min="377" style="0" width="10.85"/>
    <col collapsed="false" customWidth="true" hidden="false" outlineLevel="0" max="378" min="378" style="0" width="11.85"/>
    <col collapsed="false" customWidth="true" hidden="false" outlineLevel="0" max="379" min="379" style="0" width="11.57"/>
    <col collapsed="false" customWidth="true" hidden="false" outlineLevel="0" max="380" min="380" style="0" width="9.14"/>
    <col collapsed="false" customWidth="true" hidden="false" outlineLevel="0" max="381" min="381" style="0" width="10"/>
    <col collapsed="false" customWidth="true" hidden="false" outlineLevel="0" max="382" min="382" style="0" width="9.86"/>
    <col collapsed="false" customWidth="true" hidden="false" outlineLevel="0" max="383" min="383" style="0" width="14.57"/>
    <col collapsed="false" customWidth="true" hidden="false" outlineLevel="0" max="384" min="384" style="0" width="10"/>
    <col collapsed="false" customWidth="true" hidden="false" outlineLevel="0" max="385" min="385" style="0" width="10.71"/>
    <col collapsed="false" customWidth="true" hidden="false" outlineLevel="0" max="386" min="386" style="0" width="11.29"/>
    <col collapsed="false" customWidth="true" hidden="false" outlineLevel="0" max="387" min="387" style="0" width="11.14"/>
    <col collapsed="false" customWidth="true" hidden="false" outlineLevel="0" max="390" min="388" style="0" width="9.14"/>
    <col collapsed="false" customWidth="true" hidden="false" outlineLevel="0" max="392" min="391" style="0" width="9.57"/>
    <col collapsed="false" customWidth="true" hidden="false" outlineLevel="0" max="393" min="393" style="0" width="15"/>
    <col collapsed="false" customWidth="true" hidden="false" outlineLevel="0" max="394" min="394" style="0" width="9.71"/>
    <col collapsed="false" customWidth="true" hidden="false" outlineLevel="0" max="395" min="395" style="0" width="11.14"/>
    <col collapsed="false" customWidth="true" hidden="false" outlineLevel="0" max="397" min="396" style="0" width="11.71"/>
    <col collapsed="false" customWidth="true" hidden="false" outlineLevel="0" max="398" min="398" style="0" width="9.14"/>
    <col collapsed="false" customWidth="true" hidden="false" outlineLevel="0" max="399" min="399" style="0" width="10"/>
    <col collapsed="false" customWidth="true" hidden="false" outlineLevel="0" max="400" min="400" style="0" width="10.14"/>
    <col collapsed="false" customWidth="true" hidden="false" outlineLevel="0" max="401" min="401" style="0" width="14.29"/>
    <col collapsed="false" customWidth="true" hidden="false" outlineLevel="0" max="402" min="402" style="0" width="9.71"/>
    <col collapsed="false" customWidth="true" hidden="false" outlineLevel="0" max="403" min="403" style="0" width="10"/>
    <col collapsed="false" customWidth="true" hidden="false" outlineLevel="0" max="404" min="404" style="0" width="12.15"/>
    <col collapsed="false" customWidth="true" hidden="false" outlineLevel="0" max="405" min="405" style="0" width="12.71"/>
    <col collapsed="false" customWidth="true" hidden="false" outlineLevel="0" max="406" min="406" style="0" width="9.14"/>
    <col collapsed="false" customWidth="true" hidden="false" outlineLevel="0" max="407" min="407" style="0" width="12"/>
    <col collapsed="false" customWidth="true" hidden="false" outlineLevel="0" max="408" min="408" style="0" width="9.71"/>
    <col collapsed="false" customWidth="true" hidden="false" outlineLevel="0" max="410" min="410" style="0" width="10"/>
    <col collapsed="false" customWidth="true" hidden="false" outlineLevel="0" max="411" min="411" style="0" width="10.71"/>
    <col collapsed="false" customWidth="true" hidden="false" outlineLevel="0" max="412" min="412" style="0" width="12.29"/>
    <col collapsed="false" customWidth="true" hidden="false" outlineLevel="0" max="413" min="413" style="0" width="12"/>
    <col collapsed="false" customWidth="true" hidden="false" outlineLevel="0" max="414" min="414" style="0" width="9.14"/>
    <col collapsed="false" customWidth="true" hidden="false" outlineLevel="0" max="415" min="415" style="0" width="9.57"/>
    <col collapsed="false" customWidth="true" hidden="false" outlineLevel="0" max="416" min="416" style="0" width="9.14"/>
    <col collapsed="false" customWidth="true" hidden="false" outlineLevel="0" max="417" min="417" style="0" width="14.57"/>
    <col collapsed="false" customWidth="true" hidden="false" outlineLevel="0" max="418" min="418" style="0" width="10"/>
    <col collapsed="false" customWidth="true" hidden="false" outlineLevel="0" max="419" min="419" style="0" width="10.29"/>
    <col collapsed="false" customWidth="true" hidden="false" outlineLevel="0" max="420" min="420" style="0" width="12.57"/>
    <col collapsed="false" customWidth="true" hidden="false" outlineLevel="0" max="421" min="421" style="0" width="12.43"/>
    <col collapsed="false" customWidth="true" hidden="false" outlineLevel="0" max="422" min="422" style="0" width="9.14"/>
    <col collapsed="false" customWidth="true" hidden="false" outlineLevel="0" max="423" min="423" style="0" width="10"/>
    <col collapsed="false" customWidth="true" hidden="false" outlineLevel="0" max="424" min="424" style="0" width="9.86"/>
    <col collapsed="false" customWidth="true" hidden="false" outlineLevel="0" max="425" min="425" style="0" width="14.71"/>
    <col collapsed="false" customWidth="true" hidden="false" outlineLevel="0" max="426" min="426" style="0" width="9.43"/>
    <col collapsed="false" customWidth="true" hidden="false" outlineLevel="0" max="427" min="427" style="0" width="10.29"/>
    <col collapsed="false" customWidth="true" hidden="false" outlineLevel="0" max="428" min="428" style="0" width="12"/>
    <col collapsed="false" customWidth="true" hidden="false" outlineLevel="0" max="429" min="429" style="0" width="12.15"/>
    <col collapsed="false" customWidth="true" hidden="false" outlineLevel="0" max="430" min="430" style="0" width="9.14"/>
    <col collapsed="false" customWidth="true" hidden="false" outlineLevel="0" max="432" min="431" style="0" width="9.86"/>
    <col collapsed="false" customWidth="true" hidden="false" outlineLevel="0" max="433" min="433" style="0" width="14.71"/>
    <col collapsed="false" customWidth="true" hidden="false" outlineLevel="0" max="434" min="434" style="0" width="9.43"/>
    <col collapsed="false" customWidth="true" hidden="false" outlineLevel="0" max="435" min="435" style="0" width="9.57"/>
    <col collapsed="false" customWidth="true" hidden="false" outlineLevel="0" max="436" min="436" style="0" width="12.29"/>
    <col collapsed="false" customWidth="true" hidden="false" outlineLevel="0" max="437" min="437" style="0" width="13.15"/>
    <col collapsed="false" customWidth="true" hidden="false" outlineLevel="0" max="438" min="438" style="0" width="9.14"/>
    <col collapsed="false" customWidth="true" hidden="false" outlineLevel="0" max="439" min="439" style="0" width="10"/>
    <col collapsed="false" customWidth="true" hidden="false" outlineLevel="0" max="440" min="440" style="0" width="10.14"/>
    <col collapsed="false" customWidth="true" hidden="false" outlineLevel="0" max="441" min="441" style="0" width="15.43"/>
    <col collapsed="false" customWidth="true" hidden="false" outlineLevel="0" max="442" min="442" style="0" width="10.29"/>
    <col collapsed="false" customWidth="true" hidden="false" outlineLevel="0" max="443" min="443" style="0" width="10"/>
    <col collapsed="false" customWidth="true" hidden="false" outlineLevel="0" max="444" min="444" style="0" width="10.57"/>
    <col collapsed="false" customWidth="true" hidden="false" outlineLevel="0" max="445" min="445" style="0" width="10.43"/>
    <col collapsed="false" customWidth="true" hidden="false" outlineLevel="0" max="446" min="446" style="0" width="9.14"/>
    <col collapsed="false" customWidth="true" hidden="false" outlineLevel="0" max="447" min="447" style="0" width="10.57"/>
    <col collapsed="false" customWidth="true" hidden="false" outlineLevel="0" max="448" min="448" style="0" width="10.71"/>
    <col collapsed="false" customWidth="true" hidden="false" outlineLevel="0" max="449" min="449" style="0" width="16.71"/>
    <col collapsed="false" customWidth="true" hidden="false" outlineLevel="0" max="450" min="450" style="0" width="10.14"/>
    <col collapsed="false" customWidth="true" hidden="false" outlineLevel="0" max="451" min="451" style="0" width="9.14"/>
    <col collapsed="false" customWidth="true" hidden="false" outlineLevel="0" max="452" min="452" style="0" width="12.43"/>
    <col collapsed="false" customWidth="true" hidden="false" outlineLevel="0" max="453" min="453" style="0" width="13.15"/>
    <col collapsed="false" customWidth="true" hidden="false" outlineLevel="0" max="454" min="454" style="0" width="9.14"/>
    <col collapsed="false" customWidth="true" hidden="false" outlineLevel="0" max="455" min="455" style="0" width="10"/>
    <col collapsed="false" customWidth="true" hidden="false" outlineLevel="0" max="456" min="456" style="0" width="9.14"/>
    <col collapsed="false" customWidth="true" hidden="false" outlineLevel="0" max="457" min="457" style="0" width="15.43"/>
    <col collapsed="false" customWidth="true" hidden="false" outlineLevel="0" max="458" min="458" style="0" width="9.86"/>
    <col collapsed="false" customWidth="true" hidden="false" outlineLevel="0" max="459" min="459" style="0" width="11.43"/>
    <col collapsed="false" customWidth="true" hidden="false" outlineLevel="0" max="461" min="460" style="0" width="12.15"/>
    <col collapsed="false" customWidth="true" hidden="false" outlineLevel="0" max="462" min="462" style="0" width="9.14"/>
    <col collapsed="false" customWidth="true" hidden="false" outlineLevel="0" max="463" min="463" style="0" width="9.57"/>
    <col collapsed="false" customWidth="true" hidden="false" outlineLevel="0" max="464" min="464" style="0" width="9.71"/>
    <col collapsed="false" customWidth="true" hidden="false" outlineLevel="0" max="465" min="465" style="0" width="14.29"/>
    <col collapsed="false" customWidth="true" hidden="false" outlineLevel="0" max="466" min="466" style="0" width="9.71"/>
    <col collapsed="false" customWidth="true" hidden="false" outlineLevel="0" max="467" min="467" style="0" width="9.57"/>
    <col collapsed="false" customWidth="true" hidden="false" outlineLevel="0" max="469" min="468" style="0" width="13"/>
    <col collapsed="false" customWidth="true" hidden="false" outlineLevel="0" max="470" min="470" style="0" width="9.14"/>
    <col collapsed="false" customWidth="true" hidden="false" outlineLevel="0" max="471" min="471" style="0" width="9.57"/>
    <col collapsed="false" customWidth="true" hidden="false" outlineLevel="0" max="472" min="472" style="0" width="9.14"/>
    <col collapsed="false" customWidth="true" hidden="false" outlineLevel="0" max="473" min="473" style="0" width="14.29"/>
    <col collapsed="false" customWidth="true" hidden="false" outlineLevel="0" max="474" min="474" style="0" width="9.71"/>
    <col collapsed="false" customWidth="true" hidden="false" outlineLevel="0" max="475" min="475" style="0" width="9.43"/>
    <col collapsed="false" customWidth="true" hidden="false" outlineLevel="0" max="477" min="476" style="0" width="12.15"/>
    <col collapsed="false" customWidth="true" hidden="false" outlineLevel="0" max="478" min="478" style="0" width="9.14"/>
    <col collapsed="false" customWidth="true" hidden="false" outlineLevel="0" max="480" min="479" style="0" width="9.71"/>
    <col collapsed="false" customWidth="true" hidden="false" outlineLevel="0" max="481" min="481" style="0" width="15"/>
    <col collapsed="false" customWidth="true" hidden="false" outlineLevel="0" max="482" min="482" style="0" width="9.57"/>
    <col collapsed="false" customWidth="true" hidden="false" outlineLevel="0" max="483" min="483" style="0" width="9.86"/>
    <col collapsed="false" customWidth="true" hidden="false" outlineLevel="0" max="484" min="484" style="0" width="12.15"/>
    <col collapsed="false" customWidth="true" hidden="false" outlineLevel="0" max="485" min="485" style="0" width="12.43"/>
    <col collapsed="false" customWidth="true" hidden="false" outlineLevel="0" max="486" min="486" style="0" width="9.14"/>
    <col collapsed="false" customWidth="true" hidden="false" outlineLevel="0" max="487" min="487" style="0" width="9.57"/>
    <col collapsed="false" customWidth="true" hidden="false" outlineLevel="0" max="488" min="488" style="0" width="9.86"/>
    <col collapsed="false" customWidth="true" hidden="false" outlineLevel="0" max="489" min="489" style="0" width="14.71"/>
    <col collapsed="false" customWidth="true" hidden="false" outlineLevel="0" max="491" min="490" style="0" width="10.14"/>
    <col collapsed="false" customWidth="true" hidden="false" outlineLevel="0" max="492" min="492" style="0" width="12.15"/>
    <col collapsed="false" customWidth="true" hidden="false" outlineLevel="0" max="493" min="493" style="0" width="12.86"/>
    <col collapsed="false" customWidth="true" hidden="false" outlineLevel="0" max="494" min="494" style="0" width="9.14"/>
    <col collapsed="false" customWidth="true" hidden="false" outlineLevel="0" max="495" min="495" style="0" width="10.85"/>
    <col collapsed="false" customWidth="true" hidden="false" outlineLevel="0" max="496" min="496" style="0" width="10.71"/>
    <col collapsed="false" customWidth="true" hidden="false" outlineLevel="0" max="497" min="497" style="0" width="14.86"/>
    <col collapsed="false" customWidth="true" hidden="false" outlineLevel="0" max="498" min="498" style="0" width="9.57"/>
    <col collapsed="false" customWidth="true" hidden="false" outlineLevel="0" max="499" min="499" style="0" width="10.57"/>
    <col collapsed="false" customWidth="true" hidden="false" outlineLevel="0" max="500" min="500" style="0" width="12.29"/>
    <col collapsed="false" customWidth="true" hidden="false" outlineLevel="0" max="501" min="501" style="0" width="12.86"/>
    <col collapsed="false" customWidth="true" hidden="false" outlineLevel="0" max="502" min="502" style="0" width="9.14"/>
    <col collapsed="false" customWidth="true" hidden="false" outlineLevel="0" max="503" min="503" style="0" width="9.71"/>
    <col collapsed="false" customWidth="true" hidden="false" outlineLevel="0" max="504" min="504" style="0" width="10"/>
    <col collapsed="false" customWidth="true" hidden="false" outlineLevel="0" max="505" min="505" style="0" width="15.43"/>
    <col collapsed="false" customWidth="true" hidden="false" outlineLevel="0" max="506" min="506" style="0" width="9.86"/>
    <col collapsed="false" customWidth="true" hidden="false" outlineLevel="0" max="507" min="507" style="0" width="10.29"/>
    <col collapsed="false" customWidth="true" hidden="false" outlineLevel="0" max="508" min="508" style="0" width="12.43"/>
    <col collapsed="false" customWidth="true" hidden="false" outlineLevel="0" max="509" min="509" style="0" width="12.15"/>
    <col collapsed="false" customWidth="true" hidden="false" outlineLevel="0" max="510" min="510" style="0" width="9.14"/>
    <col collapsed="false" customWidth="true" hidden="false" outlineLevel="0" max="511" min="511" style="0" width="9.71"/>
    <col collapsed="false" customWidth="true" hidden="false" outlineLevel="0" max="512" min="512" style="0" width="9.86"/>
    <col collapsed="false" customWidth="true" hidden="false" outlineLevel="0" max="513" min="513" style="0" width="14.14"/>
    <col collapsed="false" customWidth="true" hidden="false" outlineLevel="0" max="514" min="514" style="0" width="9.86"/>
    <col collapsed="false" customWidth="true" hidden="false" outlineLevel="0" max="515" min="515" style="0" width="10.57"/>
    <col collapsed="false" customWidth="true" hidden="false" outlineLevel="0" max="516" min="516" style="0" width="13"/>
    <col collapsed="false" customWidth="true" hidden="false" outlineLevel="0" max="517" min="517" style="0" width="12.86"/>
    <col collapsed="false" customWidth="true" hidden="false" outlineLevel="0" max="518" min="518" style="0" width="9.14"/>
    <col collapsed="false" customWidth="true" hidden="false" outlineLevel="0" max="519" min="519" style="0" width="9.57"/>
    <col collapsed="false" customWidth="true" hidden="false" outlineLevel="0" max="520" min="520" style="0" width="9.86"/>
    <col collapsed="false" customWidth="true" hidden="false" outlineLevel="0" max="521" min="521" style="0" width="15.29"/>
    <col collapsed="false" customWidth="true" hidden="false" outlineLevel="0" max="522" min="522" style="0" width="9.71"/>
    <col collapsed="false" customWidth="true" hidden="false" outlineLevel="0" max="523" min="523" style="0" width="9.86"/>
    <col collapsed="false" customWidth="true" hidden="false" outlineLevel="0" max="524" min="524" style="0" width="12.57"/>
    <col collapsed="false" customWidth="true" hidden="false" outlineLevel="0" max="525" min="525" style="0" width="12.71"/>
    <col collapsed="false" customWidth="true" hidden="false" outlineLevel="0" max="526" min="526" style="0" width="9.14"/>
    <col collapsed="false" customWidth="true" hidden="false" outlineLevel="0" max="527" min="527" style="0" width="9.86"/>
    <col collapsed="false" customWidth="true" hidden="false" outlineLevel="0" max="528" min="528" style="0" width="10"/>
    <col collapsed="false" customWidth="true" hidden="false" outlineLevel="0" max="529" min="529" style="0" width="15"/>
    <col collapsed="false" customWidth="true" hidden="false" outlineLevel="0" max="530" min="530" style="0" width="9.86"/>
    <col collapsed="false" customWidth="true" hidden="false" outlineLevel="0" max="531" min="531" style="0" width="11.43"/>
    <col collapsed="false" customWidth="true" hidden="false" outlineLevel="0" max="532" min="532" style="0" width="12.71"/>
    <col collapsed="false" customWidth="true" hidden="false" outlineLevel="0" max="533" min="533" style="0" width="12.43"/>
    <col collapsed="false" customWidth="true" hidden="false" outlineLevel="0" max="534" min="534" style="0" width="9.14"/>
    <col collapsed="false" customWidth="true" hidden="false" outlineLevel="0" max="535" min="535" style="0" width="10.43"/>
    <col collapsed="false" customWidth="true" hidden="false" outlineLevel="0" max="536" min="536" style="0" width="10.57"/>
    <col collapsed="false" customWidth="true" hidden="false" outlineLevel="0" max="537" min="537" style="0" width="16.29"/>
    <col collapsed="false" customWidth="true" hidden="false" outlineLevel="0" max="538" min="538" style="0" width="10.29"/>
    <col collapsed="false" customWidth="true" hidden="false" outlineLevel="0" max="539" min="539" style="0" width="9.14"/>
    <col collapsed="false" customWidth="true" hidden="false" outlineLevel="0" max="540" min="540" style="0" width="12.43"/>
    <col collapsed="false" customWidth="true" hidden="false" outlineLevel="0" max="541" min="541" style="0" width="13.29"/>
    <col collapsed="false" customWidth="true" hidden="false" outlineLevel="0" max="542" min="542" style="0" width="9.14"/>
    <col collapsed="false" customWidth="true" hidden="false" outlineLevel="0" max="543" min="543" style="0" width="12"/>
    <col collapsed="false" customWidth="true" hidden="false" outlineLevel="0" max="544" min="544" style="0" width="11.29"/>
    <col collapsed="false" customWidth="true" hidden="false" outlineLevel="0" max="545" min="545" style="0" width="16"/>
    <col collapsed="false" customWidth="true" hidden="false" outlineLevel="0" max="546" min="546" style="0" width="10.71"/>
    <col collapsed="false" customWidth="true" hidden="false" outlineLevel="0" max="547" min="547" style="0" width="11.71"/>
    <col collapsed="false" customWidth="true" hidden="false" outlineLevel="0" max="548" min="548" style="0" width="12.71"/>
    <col collapsed="false" customWidth="true" hidden="false" outlineLevel="0" max="549" min="549" style="0" width="12.15"/>
    <col collapsed="false" customWidth="true" hidden="false" outlineLevel="0" max="550" min="550" style="0" width="9.14"/>
    <col collapsed="false" customWidth="true" hidden="false" outlineLevel="0" max="551" min="551" style="0" width="10"/>
    <col collapsed="false" customWidth="true" hidden="false" outlineLevel="0" max="552" min="552" style="0" width="9.71"/>
    <col collapsed="false" customWidth="true" hidden="false" outlineLevel="0" max="553" min="553" style="0" width="14.86"/>
    <col collapsed="false" customWidth="true" hidden="false" outlineLevel="0" max="554" min="554" style="0" width="10.14"/>
    <col collapsed="false" customWidth="true" hidden="false" outlineLevel="0" max="555" min="555" style="0" width="11.14"/>
    <col collapsed="false" customWidth="true" hidden="false" outlineLevel="0" max="556" min="556" style="0" width="12.57"/>
    <col collapsed="false" customWidth="true" hidden="false" outlineLevel="0" max="557" min="557" style="0" width="12.71"/>
    <col collapsed="false" customWidth="true" hidden="false" outlineLevel="0" max="558" min="558" style="0" width="9.14"/>
    <col collapsed="false" customWidth="true" hidden="false" outlineLevel="0" max="559" min="559" style="0" width="10.14"/>
    <col collapsed="false" customWidth="true" hidden="false" outlineLevel="0" max="560" min="560" style="0" width="9.14"/>
    <col collapsed="false" customWidth="true" hidden="false" outlineLevel="0" max="561" min="561" style="0" width="15"/>
    <col collapsed="false" customWidth="true" hidden="false" outlineLevel="0" max="562" min="562" style="0" width="9.14"/>
    <col collapsed="false" customWidth="true" hidden="false" outlineLevel="0" max="563" min="563" style="0" width="10.14"/>
    <col collapsed="false" customWidth="true" hidden="false" outlineLevel="0" max="564" min="564" style="0" width="13"/>
    <col collapsed="false" customWidth="true" hidden="false" outlineLevel="0" max="565" min="565" style="0" width="12"/>
    <col collapsed="false" customWidth="true" hidden="false" outlineLevel="0" max="566" min="566" style="0" width="9.14"/>
    <col collapsed="false" customWidth="true" hidden="false" outlineLevel="0" max="567" min="567" style="0" width="10"/>
    <col collapsed="false" customWidth="true" hidden="false" outlineLevel="0" max="568" min="568" style="0" width="10.29"/>
    <col collapsed="false" customWidth="true" hidden="false" outlineLevel="0" max="569" min="569" style="0" width="15.57"/>
    <col collapsed="false" customWidth="true" hidden="false" outlineLevel="0" max="570" min="570" style="0" width="10.14"/>
    <col collapsed="false" customWidth="true" hidden="false" outlineLevel="0" max="571" min="571" style="0" width="10.57"/>
    <col collapsed="false" customWidth="true" hidden="false" outlineLevel="0" max="573" min="572" style="0" width="13.15"/>
    <col collapsed="false" customWidth="true" hidden="false" outlineLevel="0" max="574" min="574" style="0" width="9.14"/>
    <col collapsed="false" customWidth="true" hidden="false" outlineLevel="0" max="575" min="575" style="0" width="10.43"/>
    <col collapsed="false" customWidth="true" hidden="false" outlineLevel="0" max="576" min="576" style="0" width="10.14"/>
    <col collapsed="false" customWidth="true" hidden="false" outlineLevel="0" max="577" min="577" style="0" width="15.14"/>
    <col collapsed="false" customWidth="true" hidden="false" outlineLevel="0" max="578" min="578" style="0" width="10.43"/>
    <col collapsed="false" customWidth="true" hidden="false" outlineLevel="0" max="579" min="579" style="0" width="11.14"/>
    <col collapsed="false" customWidth="true" hidden="false" outlineLevel="0" max="580" min="580" style="0" width="12.43"/>
    <col collapsed="false" customWidth="true" hidden="false" outlineLevel="0" max="581" min="581" style="0" width="12"/>
    <col collapsed="false" customWidth="true" hidden="false" outlineLevel="0" max="582" min="582" style="0" width="12.29"/>
  </cols>
  <sheetData>
    <row r="1" customFormat="false" ht="14.25" hidden="false" customHeight="true" outlineLevel="0" collapsed="false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1"/>
      <c r="AI1" s="120"/>
      <c r="AJ1" s="120"/>
      <c r="AK1" s="120"/>
      <c r="AL1" s="120"/>
      <c r="AM1" s="120"/>
      <c r="AN1" s="120"/>
      <c r="AO1" s="120"/>
      <c r="AP1" s="120"/>
      <c r="AQ1" s="120"/>
      <c r="AR1" s="120"/>
      <c r="AS1" s="120"/>
      <c r="AT1" s="120"/>
      <c r="AU1" s="120"/>
      <c r="AV1" s="120"/>
      <c r="AW1" s="120"/>
      <c r="AX1" s="121"/>
      <c r="AY1" s="120"/>
      <c r="AZ1" s="120"/>
      <c r="BA1" s="120"/>
      <c r="BB1" s="120"/>
      <c r="BC1" s="120"/>
      <c r="BD1" s="120"/>
      <c r="BE1" s="120"/>
      <c r="BF1" s="121"/>
      <c r="BG1" s="120"/>
      <c r="BH1" s="120"/>
      <c r="BI1" s="120"/>
      <c r="BJ1" s="120"/>
      <c r="BK1" s="120"/>
      <c r="BL1" s="120"/>
      <c r="BM1" s="120"/>
      <c r="BN1" s="120"/>
      <c r="BO1" s="120"/>
      <c r="BP1" s="120"/>
      <c r="BQ1" s="120"/>
      <c r="BR1" s="120"/>
      <c r="BS1" s="120"/>
      <c r="BT1" s="120"/>
      <c r="BU1" s="120"/>
      <c r="BV1" s="120"/>
      <c r="BW1" s="120"/>
      <c r="BX1" s="120"/>
      <c r="BY1" s="120"/>
      <c r="BZ1" s="120"/>
      <c r="CA1" s="120"/>
      <c r="CB1" s="120"/>
      <c r="CC1" s="120"/>
      <c r="CD1" s="120"/>
      <c r="CE1" s="120"/>
      <c r="CF1" s="120"/>
      <c r="CG1" s="120"/>
      <c r="CH1" s="120"/>
      <c r="CI1" s="120"/>
      <c r="CJ1" s="120"/>
      <c r="CK1" s="120"/>
      <c r="CL1" s="121"/>
      <c r="CM1" s="120"/>
      <c r="CN1" s="120"/>
      <c r="CO1" s="120"/>
      <c r="CP1" s="120"/>
      <c r="CQ1" s="120"/>
      <c r="CR1" s="120"/>
      <c r="CS1" s="120"/>
      <c r="CT1" s="121"/>
      <c r="CU1" s="120"/>
      <c r="CV1" s="120"/>
      <c r="CW1" s="120"/>
      <c r="CX1" s="120"/>
      <c r="CY1" s="120"/>
      <c r="CZ1" s="120"/>
      <c r="DA1" s="120"/>
      <c r="DB1" s="120"/>
      <c r="DC1" s="120"/>
      <c r="DD1" s="120"/>
      <c r="DE1" s="120"/>
      <c r="DF1" s="120"/>
      <c r="DG1" s="120"/>
      <c r="DH1" s="120"/>
      <c r="DI1" s="120"/>
      <c r="DJ1" s="120"/>
      <c r="DK1" s="120"/>
      <c r="DL1" s="120"/>
      <c r="DM1" s="120"/>
      <c r="DN1" s="120"/>
      <c r="DO1" s="120"/>
      <c r="DP1" s="120"/>
      <c r="DQ1" s="120"/>
      <c r="DR1" s="121"/>
      <c r="DS1" s="120"/>
      <c r="DT1" s="120"/>
      <c r="DU1" s="120"/>
      <c r="DV1" s="120"/>
      <c r="DW1" s="120"/>
      <c r="DX1" s="120"/>
      <c r="DY1" s="120"/>
      <c r="DZ1" s="121"/>
      <c r="EA1" s="120"/>
      <c r="EB1" s="120"/>
      <c r="EC1" s="120"/>
      <c r="ED1" s="120"/>
      <c r="EE1" s="120"/>
      <c r="EF1" s="120"/>
      <c r="EG1" s="120"/>
      <c r="EH1" s="120"/>
      <c r="EI1" s="120"/>
      <c r="EJ1" s="120"/>
      <c r="EK1" s="120"/>
      <c r="EL1" s="120"/>
      <c r="EM1" s="120"/>
      <c r="EN1" s="120"/>
      <c r="EO1" s="120"/>
      <c r="EP1" s="121"/>
      <c r="EQ1" s="120"/>
      <c r="ER1" s="120"/>
      <c r="ES1" s="120"/>
      <c r="ET1" s="120"/>
      <c r="EU1" s="120"/>
      <c r="EV1" s="120"/>
      <c r="EW1" s="120"/>
      <c r="EX1" s="121"/>
      <c r="EY1" s="120"/>
      <c r="EZ1" s="120"/>
      <c r="FA1" s="120"/>
      <c r="FB1" s="120"/>
      <c r="FC1" s="120"/>
      <c r="FD1" s="120"/>
      <c r="FE1" s="120"/>
      <c r="FF1" s="120"/>
      <c r="FG1" s="120"/>
      <c r="FH1" s="120"/>
      <c r="FI1" s="120"/>
      <c r="FJ1" s="120"/>
      <c r="FK1" s="120"/>
      <c r="FL1" s="120"/>
      <c r="FM1" s="120"/>
      <c r="FN1" s="120"/>
      <c r="FO1" s="120"/>
      <c r="FP1" s="120"/>
      <c r="FQ1" s="120"/>
      <c r="FR1" s="120"/>
      <c r="FS1" s="120"/>
      <c r="FT1" s="120"/>
      <c r="FU1" s="120"/>
      <c r="FV1" s="120"/>
      <c r="FW1" s="120"/>
      <c r="FX1" s="120"/>
      <c r="FY1" s="120"/>
      <c r="FZ1" s="120"/>
      <c r="GA1" s="120"/>
      <c r="GB1" s="120"/>
      <c r="GC1" s="120"/>
      <c r="GD1" s="120"/>
      <c r="GE1" s="120"/>
      <c r="GF1" s="120"/>
      <c r="GG1" s="120"/>
      <c r="GH1" s="120"/>
      <c r="GI1" s="120"/>
      <c r="GJ1" s="120"/>
      <c r="GK1" s="120"/>
      <c r="GL1" s="121"/>
      <c r="GM1" s="121"/>
      <c r="GN1" s="121"/>
      <c r="GO1" s="121"/>
      <c r="GP1" s="121"/>
      <c r="GQ1" s="121"/>
      <c r="GR1" s="121"/>
      <c r="GS1" s="121"/>
      <c r="GT1" s="121"/>
      <c r="GU1" s="121"/>
      <c r="GV1" s="121"/>
      <c r="GW1" s="121"/>
      <c r="GX1" s="121"/>
      <c r="GY1" s="121"/>
      <c r="GZ1" s="121"/>
      <c r="HA1" s="121"/>
      <c r="HB1" s="121"/>
      <c r="HC1" s="121"/>
      <c r="HD1" s="121"/>
      <c r="HE1" s="121"/>
      <c r="HF1" s="121"/>
      <c r="HG1" s="121"/>
      <c r="HH1" s="121"/>
      <c r="HI1" s="121"/>
      <c r="HJ1" s="121"/>
      <c r="HK1" s="121"/>
      <c r="HL1" s="121"/>
      <c r="HM1" s="121"/>
      <c r="HN1" s="121"/>
      <c r="HO1" s="121"/>
      <c r="HP1" s="121"/>
      <c r="HQ1" s="121"/>
      <c r="HR1" s="121"/>
      <c r="HS1" s="121"/>
      <c r="HT1" s="121"/>
      <c r="HU1" s="121"/>
      <c r="HV1" s="121"/>
      <c r="HW1" s="121"/>
      <c r="HX1" s="121"/>
      <c r="HY1" s="121"/>
      <c r="HZ1" s="121"/>
      <c r="IA1" s="121"/>
      <c r="IB1" s="121"/>
      <c r="IC1" s="121"/>
      <c r="ID1" s="121"/>
      <c r="IE1" s="121"/>
      <c r="IF1" s="121"/>
      <c r="IG1" s="121"/>
      <c r="IH1" s="121"/>
      <c r="II1" s="121"/>
      <c r="IJ1" s="121"/>
      <c r="IK1" s="121"/>
      <c r="IL1" s="121"/>
      <c r="IM1" s="121"/>
      <c r="IN1" s="121"/>
      <c r="IO1" s="121"/>
      <c r="IP1" s="121"/>
      <c r="IQ1" s="121"/>
      <c r="IR1" s="121"/>
      <c r="IS1" s="121"/>
      <c r="IT1" s="121"/>
      <c r="IU1" s="121"/>
      <c r="IV1" s="121"/>
      <c r="IW1" s="121"/>
      <c r="IX1" s="121"/>
      <c r="IY1" s="121"/>
      <c r="IZ1" s="121"/>
      <c r="JA1" s="121"/>
      <c r="JB1" s="121"/>
      <c r="JC1" s="121"/>
      <c r="JD1" s="121"/>
      <c r="JE1" s="121"/>
      <c r="JF1" s="121"/>
      <c r="JG1" s="121"/>
      <c r="JH1" s="121"/>
      <c r="JI1" s="121"/>
      <c r="JJ1" s="121"/>
      <c r="JK1" s="121"/>
      <c r="JL1" s="121"/>
      <c r="JM1" s="121"/>
      <c r="JN1" s="121"/>
      <c r="JO1" s="121"/>
      <c r="JP1" s="121"/>
      <c r="JQ1" s="121"/>
      <c r="JR1" s="121"/>
      <c r="JS1" s="121"/>
      <c r="JT1" s="121"/>
      <c r="JU1" s="121"/>
      <c r="JV1" s="121"/>
      <c r="JW1" s="121"/>
      <c r="JX1" s="121"/>
      <c r="JY1" s="121"/>
      <c r="JZ1" s="121"/>
      <c r="KA1" s="121"/>
      <c r="KB1" s="121"/>
      <c r="KC1" s="121"/>
      <c r="KD1" s="121"/>
      <c r="KE1" s="121"/>
      <c r="KF1" s="121"/>
      <c r="KG1" s="121"/>
      <c r="KH1" s="121"/>
      <c r="KI1" s="121"/>
      <c r="KJ1" s="121"/>
      <c r="KK1" s="121"/>
      <c r="KL1" s="121"/>
      <c r="KM1" s="121"/>
      <c r="KN1" s="121"/>
      <c r="KO1" s="121"/>
      <c r="KP1" s="121"/>
      <c r="KQ1" s="121"/>
      <c r="KR1" s="121"/>
      <c r="KS1" s="121"/>
      <c r="KT1" s="121"/>
      <c r="KU1" s="121"/>
      <c r="KV1" s="121"/>
      <c r="KW1" s="121"/>
      <c r="KX1" s="121"/>
      <c r="KY1" s="121"/>
      <c r="KZ1" s="121"/>
      <c r="LA1" s="121"/>
      <c r="LB1" s="121"/>
      <c r="LC1" s="121"/>
      <c r="LD1" s="121"/>
      <c r="LE1" s="121"/>
      <c r="LF1" s="121"/>
      <c r="LG1" s="121"/>
      <c r="LH1" s="121"/>
      <c r="LI1" s="121"/>
      <c r="LJ1" s="121"/>
      <c r="LK1" s="121"/>
      <c r="LL1" s="121"/>
      <c r="LM1" s="121"/>
      <c r="LN1" s="121"/>
      <c r="LO1" s="121"/>
      <c r="LP1" s="121"/>
      <c r="LQ1" s="121"/>
      <c r="LR1" s="121"/>
      <c r="LS1" s="121"/>
      <c r="LT1" s="121"/>
      <c r="LU1" s="121"/>
      <c r="LV1" s="121"/>
      <c r="LW1" s="121"/>
      <c r="LX1" s="121"/>
      <c r="LY1" s="121"/>
      <c r="LZ1" s="121"/>
      <c r="MA1" s="121"/>
      <c r="MB1" s="121"/>
      <c r="MC1" s="121"/>
      <c r="MD1" s="121"/>
      <c r="ME1" s="121"/>
      <c r="MF1" s="121"/>
      <c r="MG1" s="121"/>
      <c r="MH1" s="121"/>
      <c r="MI1" s="121"/>
      <c r="MJ1" s="121"/>
      <c r="MK1" s="121"/>
      <c r="ML1" s="121"/>
      <c r="MM1" s="121"/>
      <c r="MN1" s="121"/>
      <c r="MO1" s="121"/>
      <c r="MP1" s="121"/>
      <c r="MQ1" s="121"/>
      <c r="MR1" s="121"/>
      <c r="MS1" s="121"/>
      <c r="MT1" s="121"/>
      <c r="MU1" s="121"/>
      <c r="MV1" s="121"/>
      <c r="MW1" s="121"/>
      <c r="MX1" s="121"/>
      <c r="MY1" s="121"/>
      <c r="MZ1" s="121"/>
      <c r="NA1" s="121"/>
      <c r="NB1" s="121"/>
      <c r="NC1" s="121"/>
      <c r="ND1" s="121"/>
      <c r="NE1" s="121"/>
      <c r="NF1" s="121"/>
      <c r="NG1" s="121"/>
      <c r="NH1" s="121"/>
      <c r="NI1" s="121"/>
      <c r="NJ1" s="121"/>
      <c r="NK1" s="121"/>
      <c r="NL1" s="121"/>
      <c r="NM1" s="121"/>
      <c r="NN1" s="121"/>
      <c r="NO1" s="121"/>
      <c r="NP1" s="121"/>
      <c r="NQ1" s="121"/>
      <c r="NR1" s="121"/>
      <c r="NS1" s="121"/>
      <c r="NT1" s="121"/>
      <c r="NU1" s="121"/>
      <c r="NV1" s="121"/>
      <c r="NW1" s="121"/>
      <c r="NX1" s="120"/>
      <c r="NY1" s="120"/>
      <c r="NZ1" s="120"/>
      <c r="OA1" s="121"/>
      <c r="OB1" s="121"/>
      <c r="OC1" s="121"/>
      <c r="OD1" s="121"/>
      <c r="OE1" s="121"/>
      <c r="OF1" s="121"/>
      <c r="OG1" s="121"/>
      <c r="OH1" s="121"/>
      <c r="OI1" s="121"/>
      <c r="OJ1" s="121"/>
      <c r="OK1" s="121"/>
      <c r="OL1" s="121"/>
      <c r="OM1" s="121"/>
      <c r="ON1" s="121"/>
      <c r="OO1" s="121"/>
      <c r="OP1" s="121"/>
      <c r="OQ1" s="121"/>
      <c r="OR1" s="121"/>
      <c r="OS1" s="121"/>
      <c r="OT1" s="121"/>
      <c r="OU1" s="121"/>
      <c r="OV1" s="121"/>
      <c r="OW1" s="121"/>
      <c r="OX1" s="121"/>
      <c r="OY1" s="121"/>
      <c r="OZ1" s="121"/>
      <c r="PA1" s="121"/>
      <c r="PB1" s="121"/>
      <c r="PC1" s="121"/>
      <c r="PD1" s="121"/>
      <c r="PE1" s="121"/>
      <c r="PF1" s="121"/>
      <c r="PG1" s="121"/>
      <c r="PH1" s="121"/>
      <c r="PI1" s="121"/>
      <c r="PJ1" s="121"/>
      <c r="PK1" s="121"/>
      <c r="PL1" s="121"/>
      <c r="PM1" s="121"/>
      <c r="PN1" s="121"/>
      <c r="PO1" s="121"/>
      <c r="PP1" s="121"/>
      <c r="PQ1" s="121"/>
      <c r="PR1" s="121"/>
      <c r="PS1" s="121"/>
      <c r="PT1" s="121"/>
      <c r="PU1" s="121"/>
      <c r="PV1" s="121"/>
      <c r="PW1" s="121"/>
      <c r="PX1" s="121"/>
      <c r="PY1" s="121"/>
      <c r="PZ1" s="121"/>
      <c r="QA1" s="121"/>
      <c r="QB1" s="121"/>
      <c r="QC1" s="121"/>
      <c r="QD1" s="121"/>
      <c r="QE1" s="121"/>
      <c r="QF1" s="121"/>
      <c r="QG1" s="121"/>
      <c r="QH1" s="121"/>
      <c r="QI1" s="121"/>
      <c r="QJ1" s="121"/>
      <c r="QK1" s="121"/>
      <c r="QL1" s="121"/>
      <c r="QM1" s="121"/>
      <c r="QN1" s="121"/>
      <c r="QO1" s="121"/>
      <c r="QP1" s="121"/>
      <c r="QQ1" s="121"/>
      <c r="QR1" s="121"/>
      <c r="QS1" s="121"/>
      <c r="QT1" s="121"/>
      <c r="QU1" s="121"/>
      <c r="QV1" s="121"/>
      <c r="QW1" s="121"/>
      <c r="QX1" s="121"/>
      <c r="QY1" s="121"/>
      <c r="QZ1" s="121"/>
      <c r="RA1" s="121"/>
      <c r="RB1" s="121"/>
      <c r="RC1" s="121"/>
      <c r="RD1" s="121"/>
      <c r="RE1" s="121"/>
      <c r="RF1" s="121"/>
      <c r="RG1" s="121"/>
      <c r="RH1" s="121"/>
      <c r="RI1" s="121"/>
      <c r="RJ1" s="121"/>
      <c r="RK1" s="121"/>
      <c r="RL1" s="121"/>
      <c r="RM1" s="121"/>
      <c r="RN1" s="121"/>
      <c r="RO1" s="121"/>
      <c r="RP1" s="121"/>
      <c r="RQ1" s="121"/>
      <c r="RR1" s="121"/>
      <c r="RS1" s="121"/>
      <c r="RT1" s="121"/>
      <c r="RU1" s="121"/>
      <c r="RV1" s="121"/>
      <c r="RW1" s="121"/>
      <c r="RX1" s="121"/>
      <c r="RY1" s="121"/>
      <c r="RZ1" s="121"/>
      <c r="SA1" s="121"/>
      <c r="SB1" s="121"/>
      <c r="SC1" s="121"/>
      <c r="SD1" s="121"/>
      <c r="SE1" s="121"/>
      <c r="SF1" s="121"/>
      <c r="SG1" s="121"/>
      <c r="SH1" s="121"/>
      <c r="SI1" s="121"/>
      <c r="SJ1" s="121"/>
      <c r="SK1" s="121"/>
      <c r="SL1" s="121"/>
      <c r="SM1" s="121"/>
      <c r="SN1" s="121"/>
      <c r="SO1" s="121"/>
      <c r="SP1" s="121"/>
      <c r="SQ1" s="121"/>
      <c r="SR1" s="121"/>
      <c r="SS1" s="121"/>
      <c r="ST1" s="121"/>
      <c r="SU1" s="121"/>
      <c r="SV1" s="121"/>
      <c r="SW1" s="121"/>
      <c r="SX1" s="121"/>
      <c r="SY1" s="121"/>
      <c r="SZ1" s="121"/>
      <c r="TA1" s="121"/>
      <c r="TB1" s="121"/>
      <c r="TC1" s="121"/>
      <c r="TD1" s="121"/>
      <c r="TE1" s="121"/>
      <c r="TF1" s="121"/>
      <c r="TG1" s="121"/>
      <c r="TH1" s="121"/>
      <c r="TI1" s="121"/>
      <c r="TJ1" s="121"/>
      <c r="TK1" s="121"/>
      <c r="TL1" s="121"/>
      <c r="TM1" s="121"/>
      <c r="TN1" s="121"/>
      <c r="TO1" s="121"/>
      <c r="TP1" s="121"/>
      <c r="TQ1" s="121"/>
      <c r="TR1" s="121"/>
      <c r="TS1" s="121"/>
      <c r="TT1" s="121"/>
      <c r="TU1" s="121"/>
      <c r="TV1" s="121"/>
      <c r="TW1" s="121"/>
      <c r="TX1" s="121"/>
      <c r="TY1" s="121"/>
      <c r="TZ1" s="121"/>
      <c r="UA1" s="121"/>
      <c r="UB1" s="121"/>
      <c r="UC1" s="121"/>
      <c r="UD1" s="121"/>
      <c r="UE1" s="121"/>
      <c r="UF1" s="121"/>
      <c r="UG1" s="121"/>
      <c r="UH1" s="121"/>
      <c r="UI1" s="121"/>
      <c r="UJ1" s="121"/>
      <c r="UK1" s="121"/>
      <c r="UL1" s="121"/>
      <c r="UM1" s="121"/>
      <c r="UN1" s="121"/>
      <c r="UO1" s="121"/>
      <c r="UP1" s="121"/>
      <c r="UQ1" s="121"/>
      <c r="UR1" s="121"/>
      <c r="US1" s="121"/>
      <c r="UT1" s="121"/>
      <c r="UU1" s="121"/>
      <c r="UV1" s="121"/>
      <c r="UW1" s="121"/>
      <c r="UX1" s="121"/>
      <c r="UY1" s="121"/>
      <c r="UZ1" s="121"/>
      <c r="VA1" s="121"/>
      <c r="VB1" s="121"/>
      <c r="VC1" s="121"/>
      <c r="VD1" s="121"/>
      <c r="VE1" s="121"/>
      <c r="VF1" s="121"/>
      <c r="VG1" s="121"/>
      <c r="VH1" s="121"/>
      <c r="VI1" s="121"/>
      <c r="VJ1" s="120"/>
    </row>
    <row r="2" customFormat="false" ht="14.25" hidden="false" customHeight="true" outlineLevel="0" collapsed="false">
      <c r="A2" s="120"/>
      <c r="B2" s="122" t="s">
        <v>88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1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1"/>
      <c r="AY2" s="120"/>
      <c r="AZ2" s="120"/>
      <c r="BA2" s="120"/>
      <c r="BB2" s="120"/>
      <c r="BC2" s="120"/>
      <c r="BD2" s="120"/>
      <c r="BE2" s="120"/>
      <c r="BF2" s="121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1"/>
      <c r="CM2" s="120"/>
      <c r="CN2" s="120"/>
      <c r="CO2" s="120"/>
      <c r="CP2" s="120"/>
      <c r="CQ2" s="120"/>
      <c r="CR2" s="120"/>
      <c r="CS2" s="120"/>
      <c r="CT2" s="121"/>
      <c r="CU2" s="120"/>
      <c r="CV2" s="120"/>
      <c r="CW2" s="120"/>
      <c r="CX2" s="120"/>
      <c r="CY2" s="120"/>
      <c r="CZ2" s="120"/>
      <c r="DA2" s="120"/>
      <c r="DB2" s="120"/>
      <c r="DC2" s="120"/>
      <c r="DD2" s="120"/>
      <c r="DE2" s="120"/>
      <c r="DF2" s="120"/>
      <c r="DG2" s="120"/>
      <c r="DH2" s="120"/>
      <c r="DI2" s="120"/>
      <c r="DJ2" s="120"/>
      <c r="DK2" s="120"/>
      <c r="DL2" s="120"/>
      <c r="DM2" s="120"/>
      <c r="DN2" s="120"/>
      <c r="DO2" s="120"/>
      <c r="DP2" s="120"/>
      <c r="DQ2" s="120"/>
      <c r="DR2" s="121"/>
      <c r="DS2" s="120"/>
      <c r="DT2" s="120"/>
      <c r="DU2" s="120"/>
      <c r="DV2" s="120"/>
      <c r="DW2" s="120"/>
      <c r="DX2" s="120"/>
      <c r="DY2" s="120"/>
      <c r="DZ2" s="121"/>
      <c r="EA2" s="120"/>
      <c r="EB2" s="120"/>
      <c r="EC2" s="120"/>
      <c r="ED2" s="120"/>
      <c r="EE2" s="120"/>
      <c r="EF2" s="120"/>
      <c r="EG2" s="120"/>
      <c r="EH2" s="120"/>
      <c r="EI2" s="120"/>
      <c r="EJ2" s="120"/>
      <c r="EK2" s="120"/>
      <c r="EL2" s="120"/>
      <c r="EM2" s="120"/>
      <c r="EN2" s="120"/>
      <c r="EO2" s="120"/>
      <c r="EP2" s="121"/>
      <c r="EQ2" s="120"/>
      <c r="ER2" s="120"/>
      <c r="ES2" s="120"/>
      <c r="ET2" s="120"/>
      <c r="EU2" s="120"/>
      <c r="EV2" s="120"/>
      <c r="EW2" s="120"/>
      <c r="EX2" s="121"/>
      <c r="EY2" s="120"/>
      <c r="EZ2" s="120"/>
      <c r="FA2" s="120"/>
      <c r="FB2" s="120"/>
      <c r="FC2" s="120"/>
      <c r="FD2" s="120"/>
      <c r="FE2" s="120"/>
      <c r="FF2" s="120"/>
      <c r="FG2" s="120"/>
      <c r="FH2" s="120"/>
      <c r="FI2" s="120"/>
      <c r="FJ2" s="120"/>
      <c r="FK2" s="120"/>
      <c r="FL2" s="120"/>
      <c r="FM2" s="120"/>
      <c r="FN2" s="120"/>
      <c r="FO2" s="120"/>
      <c r="FP2" s="120"/>
      <c r="FQ2" s="120"/>
      <c r="FR2" s="120"/>
      <c r="FS2" s="120"/>
      <c r="FT2" s="120"/>
      <c r="FU2" s="120"/>
      <c r="FV2" s="120"/>
      <c r="FW2" s="120"/>
      <c r="FX2" s="120"/>
      <c r="FY2" s="120"/>
      <c r="FZ2" s="120"/>
      <c r="GA2" s="120"/>
      <c r="GB2" s="120"/>
      <c r="GC2" s="120"/>
      <c r="GD2" s="120"/>
      <c r="GE2" s="120"/>
      <c r="GF2" s="120"/>
      <c r="GG2" s="120"/>
      <c r="GH2" s="120"/>
      <c r="GI2" s="120"/>
      <c r="GJ2" s="120"/>
      <c r="GK2" s="120"/>
      <c r="GL2" s="121"/>
      <c r="GM2" s="121"/>
      <c r="GN2" s="121"/>
      <c r="GO2" s="121"/>
      <c r="GP2" s="121"/>
      <c r="GQ2" s="121"/>
      <c r="GR2" s="121"/>
      <c r="GS2" s="121"/>
      <c r="GT2" s="121"/>
      <c r="GU2" s="121"/>
      <c r="GV2" s="121"/>
      <c r="GW2" s="121"/>
      <c r="GX2" s="121"/>
      <c r="GY2" s="121"/>
      <c r="GZ2" s="121"/>
      <c r="HA2" s="121"/>
      <c r="HB2" s="121"/>
      <c r="HC2" s="121"/>
      <c r="HD2" s="121"/>
      <c r="HE2" s="121"/>
      <c r="HF2" s="121"/>
      <c r="HG2" s="121"/>
      <c r="HH2" s="121"/>
      <c r="HI2" s="121"/>
      <c r="HJ2" s="121"/>
      <c r="HK2" s="121"/>
      <c r="HL2" s="121"/>
      <c r="HM2" s="121"/>
      <c r="HN2" s="121"/>
      <c r="HO2" s="121"/>
      <c r="HP2" s="121"/>
      <c r="HQ2" s="121"/>
      <c r="HR2" s="121"/>
      <c r="HS2" s="121"/>
      <c r="HT2" s="121"/>
      <c r="HU2" s="121"/>
      <c r="HV2" s="121"/>
      <c r="HW2" s="121"/>
      <c r="HX2" s="121"/>
      <c r="HY2" s="121"/>
      <c r="HZ2" s="121"/>
      <c r="IA2" s="121"/>
      <c r="IB2" s="121"/>
      <c r="IC2" s="121"/>
      <c r="ID2" s="121"/>
      <c r="IE2" s="121"/>
      <c r="IF2" s="121"/>
      <c r="IG2" s="121"/>
      <c r="IH2" s="121"/>
      <c r="II2" s="121"/>
      <c r="IJ2" s="121"/>
      <c r="IK2" s="121"/>
      <c r="IL2" s="121"/>
      <c r="IM2" s="121"/>
      <c r="IN2" s="121"/>
      <c r="IO2" s="121"/>
      <c r="IP2" s="121"/>
      <c r="IQ2" s="121"/>
      <c r="IR2" s="121"/>
      <c r="IS2" s="121"/>
      <c r="IT2" s="121"/>
      <c r="IU2" s="121"/>
      <c r="IV2" s="121"/>
      <c r="IW2" s="121"/>
      <c r="IX2" s="121"/>
      <c r="IY2" s="121"/>
      <c r="IZ2" s="121"/>
      <c r="JA2" s="121"/>
      <c r="JB2" s="121"/>
      <c r="JC2" s="121"/>
      <c r="JD2" s="121"/>
      <c r="JE2" s="121"/>
      <c r="JF2" s="121"/>
      <c r="JG2" s="121"/>
      <c r="JH2" s="121"/>
      <c r="JI2" s="121"/>
      <c r="JJ2" s="121"/>
      <c r="JK2" s="121"/>
      <c r="JL2" s="121"/>
      <c r="JM2" s="121"/>
      <c r="JN2" s="121"/>
      <c r="JO2" s="121"/>
      <c r="JP2" s="121"/>
      <c r="JQ2" s="121"/>
      <c r="JR2" s="121"/>
      <c r="JS2" s="121"/>
      <c r="JT2" s="121"/>
      <c r="JU2" s="121"/>
      <c r="JV2" s="121"/>
      <c r="JW2" s="121"/>
      <c r="JX2" s="121"/>
      <c r="JY2" s="121"/>
      <c r="JZ2" s="121"/>
      <c r="KA2" s="121"/>
      <c r="KB2" s="121"/>
      <c r="KC2" s="121"/>
      <c r="KD2" s="121"/>
      <c r="KE2" s="121"/>
      <c r="KF2" s="121"/>
      <c r="KG2" s="121"/>
      <c r="KH2" s="121"/>
      <c r="KI2" s="121"/>
      <c r="KJ2" s="121"/>
      <c r="KK2" s="121"/>
      <c r="KL2" s="121"/>
      <c r="KM2" s="121"/>
      <c r="KN2" s="121"/>
      <c r="KO2" s="121"/>
      <c r="KP2" s="121"/>
      <c r="KQ2" s="121"/>
      <c r="KR2" s="121"/>
      <c r="KS2" s="121"/>
      <c r="KT2" s="121"/>
      <c r="KU2" s="121"/>
      <c r="KV2" s="121"/>
      <c r="KW2" s="121"/>
      <c r="KX2" s="121"/>
      <c r="KY2" s="121"/>
      <c r="KZ2" s="121"/>
      <c r="LA2" s="121"/>
      <c r="LB2" s="121"/>
      <c r="LC2" s="121"/>
      <c r="LD2" s="121"/>
      <c r="LE2" s="121"/>
      <c r="LF2" s="121"/>
      <c r="LG2" s="121"/>
      <c r="LH2" s="121"/>
      <c r="LI2" s="121"/>
      <c r="LJ2" s="121"/>
      <c r="LK2" s="121"/>
      <c r="LL2" s="121"/>
      <c r="LM2" s="121"/>
      <c r="LN2" s="121"/>
      <c r="LO2" s="121"/>
      <c r="LP2" s="121"/>
      <c r="LQ2" s="121"/>
      <c r="LR2" s="121"/>
      <c r="LS2" s="121"/>
      <c r="LT2" s="121"/>
      <c r="LU2" s="121"/>
      <c r="LV2" s="121"/>
      <c r="LW2" s="121"/>
      <c r="LX2" s="121"/>
      <c r="LY2" s="121"/>
      <c r="LZ2" s="121"/>
      <c r="MA2" s="121"/>
      <c r="MB2" s="121"/>
      <c r="MC2" s="121"/>
      <c r="MD2" s="121"/>
      <c r="ME2" s="121"/>
      <c r="MF2" s="121"/>
      <c r="MG2" s="121"/>
      <c r="MH2" s="121"/>
      <c r="MI2" s="121"/>
      <c r="MJ2" s="121"/>
      <c r="MK2" s="121"/>
      <c r="ML2" s="121"/>
      <c r="MM2" s="121"/>
      <c r="MN2" s="121"/>
      <c r="MO2" s="121"/>
      <c r="MP2" s="121"/>
      <c r="MQ2" s="121"/>
      <c r="MR2" s="121"/>
      <c r="MS2" s="121"/>
      <c r="MT2" s="121"/>
      <c r="MU2" s="121"/>
      <c r="MV2" s="121"/>
      <c r="MW2" s="121"/>
      <c r="MX2" s="121"/>
      <c r="MY2" s="121"/>
      <c r="MZ2" s="121"/>
      <c r="NA2" s="121"/>
      <c r="NB2" s="121"/>
      <c r="NC2" s="121"/>
      <c r="ND2" s="121"/>
      <c r="NE2" s="121"/>
      <c r="NF2" s="121"/>
      <c r="NG2" s="121"/>
      <c r="NH2" s="121"/>
      <c r="NI2" s="121"/>
      <c r="NJ2" s="121"/>
      <c r="NK2" s="121"/>
      <c r="NL2" s="121"/>
      <c r="NM2" s="121"/>
      <c r="NN2" s="121"/>
      <c r="NO2" s="121"/>
      <c r="NP2" s="121"/>
      <c r="NQ2" s="121"/>
      <c r="NR2" s="121"/>
      <c r="NS2" s="121"/>
      <c r="NT2" s="121"/>
      <c r="NU2" s="121"/>
      <c r="NV2" s="121"/>
      <c r="NW2" s="121"/>
      <c r="NX2" s="120"/>
      <c r="NY2" s="120"/>
      <c r="NZ2" s="120"/>
      <c r="OA2" s="121"/>
      <c r="OB2" s="121"/>
      <c r="OC2" s="121"/>
      <c r="OD2" s="121"/>
      <c r="OE2" s="121"/>
      <c r="OF2" s="121"/>
      <c r="OG2" s="121"/>
      <c r="OH2" s="121"/>
      <c r="OI2" s="121"/>
      <c r="OJ2" s="121"/>
      <c r="OK2" s="121"/>
      <c r="OL2" s="121"/>
      <c r="OM2" s="121"/>
      <c r="ON2" s="121"/>
      <c r="OO2" s="121"/>
      <c r="OP2" s="121"/>
      <c r="OQ2" s="121"/>
      <c r="OR2" s="121"/>
      <c r="OS2" s="121"/>
      <c r="OT2" s="121"/>
      <c r="OU2" s="121"/>
      <c r="OV2" s="121"/>
      <c r="OW2" s="121"/>
      <c r="OX2" s="121"/>
      <c r="OY2" s="121"/>
      <c r="OZ2" s="121"/>
      <c r="PA2" s="121"/>
      <c r="PB2" s="121"/>
      <c r="PC2" s="121"/>
      <c r="PD2" s="121"/>
      <c r="PE2" s="121"/>
      <c r="PF2" s="121"/>
      <c r="PG2" s="121"/>
      <c r="PH2" s="121"/>
      <c r="PI2" s="121"/>
      <c r="PJ2" s="121"/>
      <c r="PK2" s="121"/>
      <c r="PL2" s="121"/>
      <c r="PM2" s="121"/>
      <c r="PN2" s="121"/>
      <c r="PO2" s="121"/>
      <c r="PP2" s="121"/>
      <c r="PQ2" s="121"/>
      <c r="PR2" s="121"/>
      <c r="PS2" s="121"/>
      <c r="PT2" s="121"/>
      <c r="PU2" s="121"/>
      <c r="PV2" s="121"/>
      <c r="PW2" s="121"/>
      <c r="PX2" s="121"/>
      <c r="PY2" s="121"/>
      <c r="PZ2" s="121"/>
      <c r="QA2" s="121"/>
      <c r="QB2" s="121"/>
      <c r="QC2" s="121"/>
      <c r="QD2" s="121"/>
      <c r="QE2" s="121"/>
      <c r="QF2" s="121"/>
      <c r="QG2" s="121"/>
      <c r="QH2" s="121"/>
      <c r="QI2" s="121"/>
      <c r="QJ2" s="121"/>
      <c r="QK2" s="121"/>
      <c r="QL2" s="121"/>
      <c r="QM2" s="121"/>
      <c r="QN2" s="121"/>
      <c r="QO2" s="121"/>
      <c r="QP2" s="121"/>
      <c r="QQ2" s="121"/>
      <c r="QR2" s="121"/>
      <c r="QS2" s="121"/>
      <c r="QT2" s="121"/>
      <c r="QU2" s="121"/>
      <c r="QV2" s="121"/>
      <c r="QW2" s="121"/>
      <c r="QX2" s="121"/>
      <c r="QY2" s="121"/>
      <c r="QZ2" s="121"/>
      <c r="RA2" s="121"/>
      <c r="RB2" s="121"/>
      <c r="RC2" s="121"/>
      <c r="RD2" s="121"/>
      <c r="RE2" s="121"/>
      <c r="RF2" s="121"/>
      <c r="RG2" s="121"/>
      <c r="RH2" s="121"/>
      <c r="RI2" s="121"/>
      <c r="RJ2" s="121"/>
      <c r="RK2" s="121"/>
      <c r="RL2" s="121"/>
      <c r="RM2" s="121"/>
      <c r="RN2" s="121"/>
      <c r="RO2" s="121"/>
      <c r="RP2" s="121"/>
      <c r="RQ2" s="121"/>
      <c r="RR2" s="121"/>
      <c r="RS2" s="121"/>
      <c r="RT2" s="121"/>
      <c r="RU2" s="121"/>
      <c r="RV2" s="121"/>
      <c r="RW2" s="121"/>
      <c r="RX2" s="121"/>
      <c r="RY2" s="121"/>
      <c r="RZ2" s="121"/>
      <c r="SA2" s="121"/>
      <c r="SB2" s="121"/>
      <c r="SC2" s="121"/>
      <c r="SD2" s="121"/>
      <c r="SE2" s="121"/>
      <c r="SF2" s="121"/>
      <c r="SG2" s="121"/>
      <c r="SH2" s="121"/>
      <c r="SI2" s="121"/>
      <c r="SJ2" s="121"/>
      <c r="SK2" s="121"/>
      <c r="SL2" s="121"/>
      <c r="SM2" s="121"/>
      <c r="SN2" s="121"/>
      <c r="SO2" s="121"/>
      <c r="SP2" s="121"/>
      <c r="SQ2" s="121"/>
      <c r="SR2" s="121"/>
      <c r="SS2" s="121"/>
      <c r="ST2" s="121"/>
      <c r="SU2" s="121"/>
      <c r="SV2" s="121"/>
      <c r="SW2" s="121"/>
      <c r="SX2" s="121"/>
      <c r="SY2" s="121"/>
      <c r="SZ2" s="121"/>
      <c r="TA2" s="121"/>
      <c r="TB2" s="121"/>
      <c r="TC2" s="121"/>
      <c r="TD2" s="121"/>
      <c r="TE2" s="121"/>
      <c r="TF2" s="121"/>
      <c r="TG2" s="121"/>
      <c r="TH2" s="121"/>
      <c r="TI2" s="121"/>
      <c r="TJ2" s="121"/>
      <c r="TK2" s="121"/>
      <c r="TL2" s="121"/>
      <c r="TM2" s="121"/>
      <c r="TN2" s="121"/>
      <c r="TO2" s="121"/>
      <c r="TP2" s="121"/>
      <c r="TQ2" s="121"/>
      <c r="TR2" s="121"/>
      <c r="TS2" s="121"/>
      <c r="TT2" s="121"/>
      <c r="TU2" s="121"/>
      <c r="TV2" s="121"/>
      <c r="TW2" s="121"/>
      <c r="TX2" s="121"/>
      <c r="TY2" s="121"/>
      <c r="TZ2" s="121"/>
      <c r="UA2" s="121"/>
      <c r="UB2" s="121"/>
      <c r="UC2" s="121"/>
      <c r="UD2" s="121"/>
      <c r="UE2" s="121"/>
      <c r="UF2" s="121"/>
      <c r="UG2" s="121"/>
      <c r="UH2" s="121"/>
      <c r="UI2" s="121"/>
      <c r="UJ2" s="121"/>
      <c r="UK2" s="121"/>
      <c r="UL2" s="121"/>
      <c r="UM2" s="121"/>
      <c r="UN2" s="121"/>
      <c r="UO2" s="121"/>
      <c r="UP2" s="121"/>
      <c r="UQ2" s="121"/>
      <c r="UR2" s="121"/>
      <c r="US2" s="121"/>
      <c r="UT2" s="121"/>
      <c r="UU2" s="121"/>
      <c r="UV2" s="121"/>
      <c r="UW2" s="121"/>
      <c r="UX2" s="121"/>
      <c r="UY2" s="121"/>
      <c r="UZ2" s="121"/>
      <c r="VA2" s="121"/>
      <c r="VB2" s="121"/>
      <c r="VC2" s="121"/>
      <c r="VD2" s="121"/>
      <c r="VE2" s="121"/>
      <c r="VF2" s="121"/>
      <c r="VG2" s="121"/>
      <c r="VH2" s="121"/>
      <c r="VI2" s="121"/>
      <c r="VJ2" s="120"/>
    </row>
    <row r="3" customFormat="false" ht="36.75" hidden="false" customHeight="true" outlineLevel="0" collapsed="false">
      <c r="A3" s="123"/>
      <c r="B3" s="123"/>
      <c r="C3" s="124" t="s">
        <v>89</v>
      </c>
      <c r="D3" s="124"/>
      <c r="E3" s="124"/>
      <c r="F3" s="124"/>
      <c r="G3" s="124"/>
      <c r="H3" s="124"/>
      <c r="I3" s="124"/>
      <c r="J3" s="123"/>
      <c r="K3" s="124" t="s">
        <v>90</v>
      </c>
      <c r="L3" s="124"/>
      <c r="M3" s="124"/>
      <c r="N3" s="124"/>
      <c r="O3" s="124"/>
      <c r="P3" s="124"/>
      <c r="Q3" s="124"/>
      <c r="R3" s="123"/>
      <c r="S3" s="125" t="s">
        <v>91</v>
      </c>
      <c r="T3" s="125"/>
      <c r="U3" s="125"/>
      <c r="V3" s="125"/>
      <c r="W3" s="125"/>
      <c r="X3" s="125"/>
      <c r="Y3" s="125"/>
      <c r="Z3" s="123"/>
      <c r="AA3" s="125" t="s">
        <v>92</v>
      </c>
      <c r="AB3" s="125"/>
      <c r="AC3" s="125"/>
      <c r="AD3" s="125"/>
      <c r="AE3" s="125"/>
      <c r="AF3" s="125"/>
      <c r="AG3" s="125"/>
      <c r="AH3" s="126"/>
      <c r="AI3" s="124" t="s">
        <v>93</v>
      </c>
      <c r="AJ3" s="124"/>
      <c r="AK3" s="124"/>
      <c r="AL3" s="124"/>
      <c r="AM3" s="124"/>
      <c r="AN3" s="124"/>
      <c r="AO3" s="124"/>
      <c r="AP3" s="123"/>
      <c r="AQ3" s="124" t="s">
        <v>94</v>
      </c>
      <c r="AR3" s="124"/>
      <c r="AS3" s="124"/>
      <c r="AT3" s="124"/>
      <c r="AU3" s="124"/>
      <c r="AV3" s="124"/>
      <c r="AW3" s="124"/>
      <c r="AX3" s="126"/>
      <c r="AY3" s="125" t="s">
        <v>95</v>
      </c>
      <c r="AZ3" s="125"/>
      <c r="BA3" s="125"/>
      <c r="BB3" s="125"/>
      <c r="BC3" s="125"/>
      <c r="BD3" s="125"/>
      <c r="BE3" s="125"/>
      <c r="BF3" s="126"/>
      <c r="BG3" s="125" t="s">
        <v>96</v>
      </c>
      <c r="BH3" s="125"/>
      <c r="BI3" s="125"/>
      <c r="BJ3" s="125"/>
      <c r="BK3" s="125"/>
      <c r="BL3" s="125"/>
      <c r="BM3" s="125"/>
      <c r="BN3" s="127"/>
      <c r="BO3" s="124" t="s">
        <v>97</v>
      </c>
      <c r="BP3" s="124"/>
      <c r="BQ3" s="124"/>
      <c r="BR3" s="124"/>
      <c r="BS3" s="124"/>
      <c r="BT3" s="124"/>
      <c r="BU3" s="124"/>
      <c r="BV3" s="123"/>
      <c r="BW3" s="124" t="s">
        <v>98</v>
      </c>
      <c r="BX3" s="124"/>
      <c r="BY3" s="124"/>
      <c r="BZ3" s="124"/>
      <c r="CA3" s="124"/>
      <c r="CB3" s="124"/>
      <c r="CC3" s="124"/>
      <c r="CD3" s="127"/>
      <c r="CE3" s="125" t="s">
        <v>99</v>
      </c>
      <c r="CF3" s="125"/>
      <c r="CG3" s="125"/>
      <c r="CH3" s="125"/>
      <c r="CI3" s="125"/>
      <c r="CJ3" s="125"/>
      <c r="CK3" s="125"/>
      <c r="CL3" s="126"/>
      <c r="CM3" s="125" t="s">
        <v>100</v>
      </c>
      <c r="CN3" s="125"/>
      <c r="CO3" s="125"/>
      <c r="CP3" s="125"/>
      <c r="CQ3" s="125"/>
      <c r="CR3" s="125"/>
      <c r="CS3" s="125"/>
      <c r="CT3" s="126"/>
      <c r="CU3" s="124" t="s">
        <v>101</v>
      </c>
      <c r="CV3" s="124"/>
      <c r="CW3" s="124"/>
      <c r="CX3" s="124"/>
      <c r="CY3" s="124"/>
      <c r="CZ3" s="124"/>
      <c r="DA3" s="124"/>
      <c r="DB3" s="123"/>
      <c r="DC3" s="124" t="s">
        <v>102</v>
      </c>
      <c r="DD3" s="124"/>
      <c r="DE3" s="124"/>
      <c r="DF3" s="124"/>
      <c r="DG3" s="124"/>
      <c r="DH3" s="124"/>
      <c r="DI3" s="124"/>
      <c r="DJ3" s="123"/>
      <c r="DK3" s="125" t="s">
        <v>103</v>
      </c>
      <c r="DL3" s="125"/>
      <c r="DM3" s="125"/>
      <c r="DN3" s="125"/>
      <c r="DO3" s="125"/>
      <c r="DP3" s="125"/>
      <c r="DQ3" s="125"/>
      <c r="DR3" s="126"/>
      <c r="DS3" s="125" t="s">
        <v>104</v>
      </c>
      <c r="DT3" s="125"/>
      <c r="DU3" s="125"/>
      <c r="DV3" s="125"/>
      <c r="DW3" s="125"/>
      <c r="DX3" s="125"/>
      <c r="DY3" s="125"/>
      <c r="DZ3" s="126"/>
      <c r="EA3" s="124" t="s">
        <v>105</v>
      </c>
      <c r="EB3" s="124"/>
      <c r="EC3" s="124"/>
      <c r="ED3" s="124"/>
      <c r="EE3" s="124"/>
      <c r="EF3" s="124"/>
      <c r="EG3" s="124"/>
      <c r="EH3" s="123"/>
      <c r="EI3" s="124" t="s">
        <v>106</v>
      </c>
      <c r="EJ3" s="124"/>
      <c r="EK3" s="124"/>
      <c r="EL3" s="124"/>
      <c r="EM3" s="124"/>
      <c r="EN3" s="124"/>
      <c r="EO3" s="124"/>
      <c r="EP3" s="126"/>
      <c r="EQ3" s="125" t="s">
        <v>107</v>
      </c>
      <c r="ER3" s="125"/>
      <c r="ES3" s="125"/>
      <c r="ET3" s="125"/>
      <c r="EU3" s="125"/>
      <c r="EV3" s="125"/>
      <c r="EW3" s="125"/>
      <c r="EX3" s="126"/>
      <c r="EY3" s="125" t="s">
        <v>108</v>
      </c>
      <c r="EZ3" s="125"/>
      <c r="FA3" s="125"/>
      <c r="FB3" s="125"/>
      <c r="FC3" s="125"/>
      <c r="FD3" s="125"/>
      <c r="FE3" s="125"/>
      <c r="FF3" s="127"/>
      <c r="FG3" s="124" t="s">
        <v>109</v>
      </c>
      <c r="FH3" s="124"/>
      <c r="FI3" s="124"/>
      <c r="FJ3" s="124"/>
      <c r="FK3" s="124"/>
      <c r="FL3" s="124"/>
      <c r="FM3" s="124"/>
      <c r="FN3" s="123"/>
      <c r="FO3" s="124" t="s">
        <v>110</v>
      </c>
      <c r="FP3" s="124"/>
      <c r="FQ3" s="124"/>
      <c r="FR3" s="124"/>
      <c r="FS3" s="124"/>
      <c r="FT3" s="124"/>
      <c r="FU3" s="124"/>
      <c r="FV3" s="127"/>
      <c r="FW3" s="125" t="s">
        <v>111</v>
      </c>
      <c r="FX3" s="125"/>
      <c r="FY3" s="125"/>
      <c r="FZ3" s="125"/>
      <c r="GA3" s="125"/>
      <c r="GB3" s="125"/>
      <c r="GC3" s="125"/>
      <c r="GD3" s="127"/>
      <c r="GE3" s="125" t="s">
        <v>112</v>
      </c>
      <c r="GF3" s="125"/>
      <c r="GG3" s="125"/>
      <c r="GH3" s="125"/>
      <c r="GI3" s="125"/>
      <c r="GJ3" s="125"/>
      <c r="GK3" s="125"/>
      <c r="GL3" s="126"/>
      <c r="GM3" s="126"/>
      <c r="GN3" s="126"/>
      <c r="GO3" s="124" t="s">
        <v>113</v>
      </c>
      <c r="GP3" s="124"/>
      <c r="GQ3" s="124"/>
      <c r="GR3" s="124"/>
      <c r="GS3" s="124"/>
      <c r="GT3" s="124"/>
      <c r="GU3" s="124"/>
      <c r="GV3" s="123"/>
      <c r="GW3" s="124" t="s">
        <v>114</v>
      </c>
      <c r="GX3" s="124"/>
      <c r="GY3" s="124"/>
      <c r="GZ3" s="124"/>
      <c r="HA3" s="124"/>
      <c r="HB3" s="124"/>
      <c r="HC3" s="124"/>
      <c r="HD3" s="123"/>
      <c r="HE3" s="125" t="s">
        <v>115</v>
      </c>
      <c r="HF3" s="125"/>
      <c r="HG3" s="125"/>
      <c r="HH3" s="125"/>
      <c r="HI3" s="125"/>
      <c r="HJ3" s="125"/>
      <c r="HK3" s="125"/>
      <c r="HL3" s="123"/>
      <c r="HM3" s="125" t="s">
        <v>116</v>
      </c>
      <c r="HN3" s="125"/>
      <c r="HO3" s="125"/>
      <c r="HP3" s="125"/>
      <c r="HQ3" s="125"/>
      <c r="HR3" s="125"/>
      <c r="HS3" s="125"/>
      <c r="HT3" s="126"/>
      <c r="HU3" s="124" t="s">
        <v>117</v>
      </c>
      <c r="HV3" s="124"/>
      <c r="HW3" s="124"/>
      <c r="HX3" s="124"/>
      <c r="HY3" s="124"/>
      <c r="HZ3" s="124"/>
      <c r="IA3" s="124"/>
      <c r="IB3" s="123"/>
      <c r="IC3" s="124" t="s">
        <v>118</v>
      </c>
      <c r="ID3" s="124"/>
      <c r="IE3" s="124"/>
      <c r="IF3" s="124"/>
      <c r="IG3" s="124"/>
      <c r="IH3" s="124"/>
      <c r="II3" s="124"/>
      <c r="IJ3" s="126"/>
      <c r="IK3" s="125" t="s">
        <v>119</v>
      </c>
      <c r="IL3" s="125"/>
      <c r="IM3" s="125"/>
      <c r="IN3" s="125"/>
      <c r="IO3" s="125"/>
      <c r="IP3" s="125"/>
      <c r="IQ3" s="125"/>
      <c r="IR3" s="126"/>
      <c r="IS3" s="125" t="s">
        <v>120</v>
      </c>
      <c r="IT3" s="125"/>
      <c r="IU3" s="125"/>
      <c r="IV3" s="125"/>
      <c r="IW3" s="125"/>
      <c r="IX3" s="125"/>
      <c r="IY3" s="125"/>
      <c r="IZ3" s="127"/>
      <c r="JA3" s="124" t="s">
        <v>121</v>
      </c>
      <c r="JB3" s="124"/>
      <c r="JC3" s="124"/>
      <c r="JD3" s="124"/>
      <c r="JE3" s="124"/>
      <c r="JF3" s="124"/>
      <c r="JG3" s="124"/>
      <c r="JH3" s="123"/>
      <c r="JI3" s="124" t="s">
        <v>122</v>
      </c>
      <c r="JJ3" s="124"/>
      <c r="JK3" s="124"/>
      <c r="JL3" s="124"/>
      <c r="JM3" s="124"/>
      <c r="JN3" s="124"/>
      <c r="JO3" s="124"/>
      <c r="JP3" s="127"/>
      <c r="JQ3" s="125" t="s">
        <v>123</v>
      </c>
      <c r="JR3" s="125"/>
      <c r="JS3" s="125"/>
      <c r="JT3" s="125"/>
      <c r="JU3" s="125"/>
      <c r="JV3" s="125"/>
      <c r="JW3" s="125"/>
      <c r="JX3" s="126"/>
      <c r="JY3" s="125" t="s">
        <v>124</v>
      </c>
      <c r="JZ3" s="125"/>
      <c r="KA3" s="125"/>
      <c r="KB3" s="125"/>
      <c r="KC3" s="125"/>
      <c r="KD3" s="125"/>
      <c r="KE3" s="125"/>
      <c r="KF3" s="126"/>
      <c r="KG3" s="124" t="s">
        <v>125</v>
      </c>
      <c r="KH3" s="124"/>
      <c r="KI3" s="124"/>
      <c r="KJ3" s="124"/>
      <c r="KK3" s="124"/>
      <c r="KL3" s="124"/>
      <c r="KM3" s="124"/>
      <c r="KN3" s="123"/>
      <c r="KO3" s="124" t="s">
        <v>126</v>
      </c>
      <c r="KP3" s="124"/>
      <c r="KQ3" s="124"/>
      <c r="KR3" s="124"/>
      <c r="KS3" s="124"/>
      <c r="KT3" s="124"/>
      <c r="KU3" s="124"/>
      <c r="KV3" s="123"/>
      <c r="KW3" s="125" t="s">
        <v>127</v>
      </c>
      <c r="KX3" s="125"/>
      <c r="KY3" s="125"/>
      <c r="KZ3" s="125"/>
      <c r="LA3" s="125"/>
      <c r="LB3" s="125"/>
      <c r="LC3" s="125"/>
      <c r="LD3" s="126"/>
      <c r="LE3" s="125" t="s">
        <v>128</v>
      </c>
      <c r="LF3" s="125"/>
      <c r="LG3" s="125"/>
      <c r="LH3" s="125"/>
      <c r="LI3" s="125"/>
      <c r="LJ3" s="125"/>
      <c r="LK3" s="125"/>
      <c r="LL3" s="126"/>
      <c r="LM3" s="124" t="s">
        <v>129</v>
      </c>
      <c r="LN3" s="124"/>
      <c r="LO3" s="124"/>
      <c r="LP3" s="124"/>
      <c r="LQ3" s="124"/>
      <c r="LR3" s="124"/>
      <c r="LS3" s="124"/>
      <c r="LT3" s="123"/>
      <c r="LU3" s="124" t="s">
        <v>130</v>
      </c>
      <c r="LV3" s="124"/>
      <c r="LW3" s="124"/>
      <c r="LX3" s="124"/>
      <c r="LY3" s="124"/>
      <c r="LZ3" s="124"/>
      <c r="MA3" s="124"/>
      <c r="MB3" s="126"/>
      <c r="MC3" s="125" t="s">
        <v>131</v>
      </c>
      <c r="MD3" s="125"/>
      <c r="ME3" s="125"/>
      <c r="MF3" s="125"/>
      <c r="MG3" s="125"/>
      <c r="MH3" s="125"/>
      <c r="MI3" s="125"/>
      <c r="MJ3" s="126"/>
      <c r="MK3" s="125" t="s">
        <v>132</v>
      </c>
      <c r="ML3" s="125"/>
      <c r="MM3" s="125"/>
      <c r="MN3" s="125"/>
      <c r="MO3" s="125"/>
      <c r="MP3" s="125"/>
      <c r="MQ3" s="125"/>
      <c r="MR3" s="127"/>
      <c r="MS3" s="124" t="s">
        <v>133</v>
      </c>
      <c r="MT3" s="124"/>
      <c r="MU3" s="124"/>
      <c r="MV3" s="124"/>
      <c r="MW3" s="124"/>
      <c r="MX3" s="124"/>
      <c r="MY3" s="124"/>
      <c r="MZ3" s="123"/>
      <c r="NA3" s="124" t="s">
        <v>134</v>
      </c>
      <c r="NB3" s="124"/>
      <c r="NC3" s="124"/>
      <c r="ND3" s="124"/>
      <c r="NE3" s="124"/>
      <c r="NF3" s="124"/>
      <c r="NG3" s="124"/>
      <c r="NH3" s="127"/>
      <c r="NI3" s="125" t="s">
        <v>135</v>
      </c>
      <c r="NJ3" s="125"/>
      <c r="NK3" s="125"/>
      <c r="NL3" s="125"/>
      <c r="NM3" s="125"/>
      <c r="NN3" s="125"/>
      <c r="NO3" s="125"/>
      <c r="NP3" s="127"/>
      <c r="NQ3" s="125" t="s">
        <v>136</v>
      </c>
      <c r="NR3" s="125"/>
      <c r="NS3" s="125"/>
      <c r="NT3" s="125"/>
      <c r="NU3" s="125"/>
      <c r="NV3" s="125"/>
      <c r="NW3" s="125"/>
      <c r="NX3" s="127"/>
      <c r="NY3" s="127"/>
      <c r="NZ3" s="127"/>
      <c r="OA3" s="124" t="s">
        <v>137</v>
      </c>
      <c r="OB3" s="124"/>
      <c r="OC3" s="124"/>
      <c r="OD3" s="124"/>
      <c r="OE3" s="124"/>
      <c r="OF3" s="124"/>
      <c r="OG3" s="124"/>
      <c r="OH3" s="123"/>
      <c r="OI3" s="124" t="s">
        <v>138</v>
      </c>
      <c r="OJ3" s="124"/>
      <c r="OK3" s="124"/>
      <c r="OL3" s="124"/>
      <c r="OM3" s="124"/>
      <c r="ON3" s="124"/>
      <c r="OO3" s="124"/>
      <c r="OP3" s="123"/>
      <c r="OQ3" s="125" t="s">
        <v>139</v>
      </c>
      <c r="OR3" s="125"/>
      <c r="OS3" s="125"/>
      <c r="OT3" s="125"/>
      <c r="OU3" s="125"/>
      <c r="OV3" s="125"/>
      <c r="OW3" s="125"/>
      <c r="OX3" s="123"/>
      <c r="OY3" s="125" t="s">
        <v>140</v>
      </c>
      <c r="OZ3" s="125"/>
      <c r="PA3" s="125"/>
      <c r="PB3" s="125"/>
      <c r="PC3" s="125"/>
      <c r="PD3" s="125"/>
      <c r="PE3" s="125"/>
      <c r="PF3" s="126"/>
      <c r="PG3" s="124" t="s">
        <v>141</v>
      </c>
      <c r="PH3" s="124"/>
      <c r="PI3" s="124"/>
      <c r="PJ3" s="124"/>
      <c r="PK3" s="124"/>
      <c r="PL3" s="124"/>
      <c r="PM3" s="124"/>
      <c r="PN3" s="123"/>
      <c r="PO3" s="124" t="s">
        <v>142</v>
      </c>
      <c r="PP3" s="124"/>
      <c r="PQ3" s="124"/>
      <c r="PR3" s="124"/>
      <c r="PS3" s="124"/>
      <c r="PT3" s="124"/>
      <c r="PU3" s="124"/>
      <c r="PV3" s="126"/>
      <c r="PW3" s="125" t="s">
        <v>143</v>
      </c>
      <c r="PX3" s="125"/>
      <c r="PY3" s="125"/>
      <c r="PZ3" s="125"/>
      <c r="QA3" s="125"/>
      <c r="QB3" s="125"/>
      <c r="QC3" s="125"/>
      <c r="QD3" s="126"/>
      <c r="QE3" s="125" t="s">
        <v>144</v>
      </c>
      <c r="QF3" s="125"/>
      <c r="QG3" s="125"/>
      <c r="QH3" s="125"/>
      <c r="QI3" s="125"/>
      <c r="QJ3" s="125"/>
      <c r="QK3" s="125"/>
      <c r="QL3" s="127"/>
      <c r="QM3" s="124" t="s">
        <v>145</v>
      </c>
      <c r="QN3" s="124"/>
      <c r="QO3" s="124"/>
      <c r="QP3" s="124"/>
      <c r="QQ3" s="124"/>
      <c r="QR3" s="124"/>
      <c r="QS3" s="124"/>
      <c r="QT3" s="123"/>
      <c r="QU3" s="124" t="s">
        <v>146</v>
      </c>
      <c r="QV3" s="124"/>
      <c r="QW3" s="124"/>
      <c r="QX3" s="124"/>
      <c r="QY3" s="124"/>
      <c r="QZ3" s="124"/>
      <c r="RA3" s="124"/>
      <c r="RB3" s="127"/>
      <c r="RC3" s="125" t="s">
        <v>147</v>
      </c>
      <c r="RD3" s="125"/>
      <c r="RE3" s="125"/>
      <c r="RF3" s="125"/>
      <c r="RG3" s="125"/>
      <c r="RH3" s="125"/>
      <c r="RI3" s="125"/>
      <c r="RJ3" s="126"/>
      <c r="RK3" s="125" t="s">
        <v>148</v>
      </c>
      <c r="RL3" s="125"/>
      <c r="RM3" s="125"/>
      <c r="RN3" s="125"/>
      <c r="RO3" s="125"/>
      <c r="RP3" s="125"/>
      <c r="RQ3" s="125"/>
      <c r="RR3" s="126"/>
      <c r="RS3" s="124" t="s">
        <v>149</v>
      </c>
      <c r="RT3" s="124"/>
      <c r="RU3" s="124"/>
      <c r="RV3" s="124"/>
      <c r="RW3" s="124"/>
      <c r="RX3" s="124"/>
      <c r="RY3" s="124"/>
      <c r="RZ3" s="123"/>
      <c r="SA3" s="124" t="s">
        <v>150</v>
      </c>
      <c r="SB3" s="124"/>
      <c r="SC3" s="124"/>
      <c r="SD3" s="124"/>
      <c r="SE3" s="124"/>
      <c r="SF3" s="124"/>
      <c r="SG3" s="124"/>
      <c r="SH3" s="123"/>
      <c r="SI3" s="125" t="s">
        <v>151</v>
      </c>
      <c r="SJ3" s="125"/>
      <c r="SK3" s="125"/>
      <c r="SL3" s="125"/>
      <c r="SM3" s="125"/>
      <c r="SN3" s="125"/>
      <c r="SO3" s="125"/>
      <c r="SP3" s="126"/>
      <c r="SQ3" s="125" t="s">
        <v>152</v>
      </c>
      <c r="SR3" s="125"/>
      <c r="SS3" s="125"/>
      <c r="ST3" s="125"/>
      <c r="SU3" s="125"/>
      <c r="SV3" s="125"/>
      <c r="SW3" s="125"/>
      <c r="SX3" s="126"/>
      <c r="SY3" s="124" t="s">
        <v>153</v>
      </c>
      <c r="SZ3" s="124"/>
      <c r="TA3" s="124"/>
      <c r="TB3" s="124"/>
      <c r="TC3" s="124"/>
      <c r="TD3" s="124"/>
      <c r="TE3" s="124"/>
      <c r="TF3" s="123"/>
      <c r="TG3" s="124" t="s">
        <v>154</v>
      </c>
      <c r="TH3" s="124"/>
      <c r="TI3" s="124"/>
      <c r="TJ3" s="124"/>
      <c r="TK3" s="124"/>
      <c r="TL3" s="124"/>
      <c r="TM3" s="124"/>
      <c r="TN3" s="126"/>
      <c r="TO3" s="125" t="s">
        <v>155</v>
      </c>
      <c r="TP3" s="125"/>
      <c r="TQ3" s="125"/>
      <c r="TR3" s="125"/>
      <c r="TS3" s="125"/>
      <c r="TT3" s="125"/>
      <c r="TU3" s="125"/>
      <c r="TV3" s="126"/>
      <c r="TW3" s="125" t="s">
        <v>156</v>
      </c>
      <c r="TX3" s="125"/>
      <c r="TY3" s="125"/>
      <c r="TZ3" s="125"/>
      <c r="UA3" s="125"/>
      <c r="UB3" s="125"/>
      <c r="UC3" s="125"/>
      <c r="UD3" s="127"/>
      <c r="UE3" s="124" t="s">
        <v>157</v>
      </c>
      <c r="UF3" s="124"/>
      <c r="UG3" s="124"/>
      <c r="UH3" s="124"/>
      <c r="UI3" s="124"/>
      <c r="UJ3" s="124"/>
      <c r="UK3" s="124"/>
      <c r="UL3" s="123"/>
      <c r="UM3" s="124" t="s">
        <v>158</v>
      </c>
      <c r="UN3" s="124"/>
      <c r="UO3" s="124"/>
      <c r="UP3" s="124"/>
      <c r="UQ3" s="124"/>
      <c r="UR3" s="124"/>
      <c r="US3" s="124"/>
      <c r="UT3" s="127"/>
      <c r="UU3" s="125" t="s">
        <v>159</v>
      </c>
      <c r="UV3" s="125"/>
      <c r="UW3" s="125"/>
      <c r="UX3" s="125"/>
      <c r="UY3" s="125"/>
      <c r="UZ3" s="125"/>
      <c r="VA3" s="125"/>
      <c r="VB3" s="127"/>
      <c r="VC3" s="125" t="s">
        <v>160</v>
      </c>
      <c r="VD3" s="125"/>
      <c r="VE3" s="125"/>
      <c r="VF3" s="125"/>
      <c r="VG3" s="125"/>
      <c r="VH3" s="125"/>
      <c r="VI3" s="125"/>
      <c r="VJ3" s="127"/>
    </row>
    <row r="4" customFormat="false" ht="54.75" hidden="false" customHeight="true" outlineLevel="0" collapsed="false">
      <c r="A4" s="123"/>
      <c r="B4" s="128" t="s">
        <v>29</v>
      </c>
      <c r="C4" s="124" t="s">
        <v>161</v>
      </c>
      <c r="D4" s="129" t="s">
        <v>162</v>
      </c>
      <c r="E4" s="130" t="s">
        <v>163</v>
      </c>
      <c r="F4" s="129" t="s">
        <v>164</v>
      </c>
      <c r="G4" s="130" t="s">
        <v>165</v>
      </c>
      <c r="H4" s="129" t="s">
        <v>166</v>
      </c>
      <c r="I4" s="129" t="s">
        <v>167</v>
      </c>
      <c r="J4" s="131"/>
      <c r="K4" s="124" t="s">
        <v>161</v>
      </c>
      <c r="L4" s="129" t="s">
        <v>162</v>
      </c>
      <c r="M4" s="130" t="s">
        <v>163</v>
      </c>
      <c r="N4" s="129" t="s">
        <v>164</v>
      </c>
      <c r="O4" s="130" t="s">
        <v>165</v>
      </c>
      <c r="P4" s="129" t="s">
        <v>166</v>
      </c>
      <c r="Q4" s="129" t="s">
        <v>167</v>
      </c>
      <c r="R4" s="131"/>
      <c r="S4" s="125" t="s">
        <v>161</v>
      </c>
      <c r="T4" s="132" t="s">
        <v>162</v>
      </c>
      <c r="U4" s="133" t="s">
        <v>163</v>
      </c>
      <c r="V4" s="132" t="s">
        <v>164</v>
      </c>
      <c r="W4" s="133" t="s">
        <v>165</v>
      </c>
      <c r="X4" s="132" t="s">
        <v>166</v>
      </c>
      <c r="Y4" s="132" t="s">
        <v>167</v>
      </c>
      <c r="Z4" s="131"/>
      <c r="AA4" s="125" t="s">
        <v>161</v>
      </c>
      <c r="AB4" s="132" t="s">
        <v>162</v>
      </c>
      <c r="AC4" s="133" t="s">
        <v>163</v>
      </c>
      <c r="AD4" s="132" t="s">
        <v>164</v>
      </c>
      <c r="AE4" s="133" t="s">
        <v>165</v>
      </c>
      <c r="AF4" s="132" t="s">
        <v>166</v>
      </c>
      <c r="AG4" s="132" t="s">
        <v>167</v>
      </c>
      <c r="AH4" s="134"/>
      <c r="AI4" s="124" t="s">
        <v>161</v>
      </c>
      <c r="AJ4" s="129" t="s">
        <v>162</v>
      </c>
      <c r="AK4" s="130" t="s">
        <v>163</v>
      </c>
      <c r="AL4" s="129" t="s">
        <v>164</v>
      </c>
      <c r="AM4" s="130" t="s">
        <v>165</v>
      </c>
      <c r="AN4" s="129" t="s">
        <v>166</v>
      </c>
      <c r="AO4" s="129" t="s">
        <v>167</v>
      </c>
      <c r="AP4" s="131"/>
      <c r="AQ4" s="124" t="s">
        <v>161</v>
      </c>
      <c r="AR4" s="129" t="s">
        <v>162</v>
      </c>
      <c r="AS4" s="130" t="s">
        <v>163</v>
      </c>
      <c r="AT4" s="129" t="s">
        <v>164</v>
      </c>
      <c r="AU4" s="130" t="s">
        <v>165</v>
      </c>
      <c r="AV4" s="129" t="s">
        <v>166</v>
      </c>
      <c r="AW4" s="129" t="s">
        <v>167</v>
      </c>
      <c r="AX4" s="134"/>
      <c r="AY4" s="125" t="s">
        <v>161</v>
      </c>
      <c r="AZ4" s="132" t="s">
        <v>162</v>
      </c>
      <c r="BA4" s="133" t="s">
        <v>163</v>
      </c>
      <c r="BB4" s="132" t="s">
        <v>164</v>
      </c>
      <c r="BC4" s="133" t="s">
        <v>165</v>
      </c>
      <c r="BD4" s="132" t="s">
        <v>166</v>
      </c>
      <c r="BE4" s="132" t="s">
        <v>167</v>
      </c>
      <c r="BF4" s="134"/>
      <c r="BG4" s="125" t="s">
        <v>161</v>
      </c>
      <c r="BH4" s="132" t="s">
        <v>162</v>
      </c>
      <c r="BI4" s="133" t="s">
        <v>163</v>
      </c>
      <c r="BJ4" s="132" t="s">
        <v>164</v>
      </c>
      <c r="BK4" s="133" t="s">
        <v>165</v>
      </c>
      <c r="BL4" s="132" t="s">
        <v>166</v>
      </c>
      <c r="BM4" s="132" t="s">
        <v>167</v>
      </c>
      <c r="BN4" s="131"/>
      <c r="BO4" s="124" t="s">
        <v>161</v>
      </c>
      <c r="BP4" s="129" t="s">
        <v>162</v>
      </c>
      <c r="BQ4" s="130" t="s">
        <v>163</v>
      </c>
      <c r="BR4" s="129" t="s">
        <v>164</v>
      </c>
      <c r="BS4" s="130" t="s">
        <v>165</v>
      </c>
      <c r="BT4" s="129" t="s">
        <v>166</v>
      </c>
      <c r="BU4" s="129" t="s">
        <v>167</v>
      </c>
      <c r="BV4" s="131"/>
      <c r="BW4" s="124" t="s">
        <v>161</v>
      </c>
      <c r="BX4" s="129" t="s">
        <v>162</v>
      </c>
      <c r="BY4" s="130" t="s">
        <v>163</v>
      </c>
      <c r="BZ4" s="129" t="s">
        <v>164</v>
      </c>
      <c r="CA4" s="130" t="s">
        <v>165</v>
      </c>
      <c r="CB4" s="129" t="s">
        <v>166</v>
      </c>
      <c r="CC4" s="129" t="s">
        <v>167</v>
      </c>
      <c r="CD4" s="127"/>
      <c r="CE4" s="125" t="s">
        <v>161</v>
      </c>
      <c r="CF4" s="132" t="s">
        <v>162</v>
      </c>
      <c r="CG4" s="133" t="s">
        <v>163</v>
      </c>
      <c r="CH4" s="132" t="s">
        <v>164</v>
      </c>
      <c r="CI4" s="133" t="s">
        <v>165</v>
      </c>
      <c r="CJ4" s="132" t="s">
        <v>166</v>
      </c>
      <c r="CK4" s="132" t="s">
        <v>167</v>
      </c>
      <c r="CL4" s="134"/>
      <c r="CM4" s="125" t="s">
        <v>161</v>
      </c>
      <c r="CN4" s="132" t="s">
        <v>162</v>
      </c>
      <c r="CO4" s="133" t="s">
        <v>163</v>
      </c>
      <c r="CP4" s="132" t="s">
        <v>164</v>
      </c>
      <c r="CQ4" s="133" t="s">
        <v>165</v>
      </c>
      <c r="CR4" s="132" t="s">
        <v>166</v>
      </c>
      <c r="CS4" s="132" t="s">
        <v>167</v>
      </c>
      <c r="CT4" s="134"/>
      <c r="CU4" s="124" t="s">
        <v>161</v>
      </c>
      <c r="CV4" s="129" t="s">
        <v>162</v>
      </c>
      <c r="CW4" s="130" t="s">
        <v>163</v>
      </c>
      <c r="CX4" s="129" t="s">
        <v>164</v>
      </c>
      <c r="CY4" s="130" t="s">
        <v>165</v>
      </c>
      <c r="CZ4" s="129" t="s">
        <v>166</v>
      </c>
      <c r="DA4" s="129" t="s">
        <v>167</v>
      </c>
      <c r="DB4" s="131"/>
      <c r="DC4" s="124" t="s">
        <v>161</v>
      </c>
      <c r="DD4" s="129" t="s">
        <v>162</v>
      </c>
      <c r="DE4" s="130" t="s">
        <v>163</v>
      </c>
      <c r="DF4" s="129" t="s">
        <v>164</v>
      </c>
      <c r="DG4" s="130" t="s">
        <v>165</v>
      </c>
      <c r="DH4" s="129" t="s">
        <v>166</v>
      </c>
      <c r="DI4" s="129" t="s">
        <v>167</v>
      </c>
      <c r="DJ4" s="131"/>
      <c r="DK4" s="125" t="s">
        <v>161</v>
      </c>
      <c r="DL4" s="132" t="s">
        <v>162</v>
      </c>
      <c r="DM4" s="133" t="s">
        <v>163</v>
      </c>
      <c r="DN4" s="132" t="s">
        <v>164</v>
      </c>
      <c r="DO4" s="133" t="s">
        <v>165</v>
      </c>
      <c r="DP4" s="132" t="s">
        <v>166</v>
      </c>
      <c r="DQ4" s="132" t="s">
        <v>167</v>
      </c>
      <c r="DR4" s="134"/>
      <c r="DS4" s="125" t="s">
        <v>161</v>
      </c>
      <c r="DT4" s="132" t="s">
        <v>162</v>
      </c>
      <c r="DU4" s="133" t="s">
        <v>163</v>
      </c>
      <c r="DV4" s="132" t="s">
        <v>164</v>
      </c>
      <c r="DW4" s="133" t="s">
        <v>165</v>
      </c>
      <c r="DX4" s="132" t="s">
        <v>166</v>
      </c>
      <c r="DY4" s="132" t="s">
        <v>167</v>
      </c>
      <c r="DZ4" s="134"/>
      <c r="EA4" s="124" t="s">
        <v>161</v>
      </c>
      <c r="EB4" s="129" t="s">
        <v>162</v>
      </c>
      <c r="EC4" s="130" t="s">
        <v>163</v>
      </c>
      <c r="ED4" s="129" t="s">
        <v>164</v>
      </c>
      <c r="EE4" s="130" t="s">
        <v>165</v>
      </c>
      <c r="EF4" s="129" t="s">
        <v>166</v>
      </c>
      <c r="EG4" s="129" t="s">
        <v>167</v>
      </c>
      <c r="EH4" s="131"/>
      <c r="EI4" s="135" t="s">
        <v>161</v>
      </c>
      <c r="EJ4" s="136" t="s">
        <v>162</v>
      </c>
      <c r="EK4" s="130" t="s">
        <v>163</v>
      </c>
      <c r="EL4" s="129" t="s">
        <v>164</v>
      </c>
      <c r="EM4" s="130" t="s">
        <v>165</v>
      </c>
      <c r="EN4" s="136" t="s">
        <v>166</v>
      </c>
      <c r="EO4" s="136" t="s">
        <v>167</v>
      </c>
      <c r="EP4" s="134"/>
      <c r="EQ4" s="125" t="s">
        <v>161</v>
      </c>
      <c r="ER4" s="132" t="s">
        <v>162</v>
      </c>
      <c r="ES4" s="133" t="s">
        <v>163</v>
      </c>
      <c r="ET4" s="132" t="s">
        <v>164</v>
      </c>
      <c r="EU4" s="133" t="s">
        <v>165</v>
      </c>
      <c r="EV4" s="132" t="s">
        <v>166</v>
      </c>
      <c r="EW4" s="132" t="s">
        <v>167</v>
      </c>
      <c r="EX4" s="134"/>
      <c r="EY4" s="125" t="s">
        <v>161</v>
      </c>
      <c r="EZ4" s="132" t="s">
        <v>162</v>
      </c>
      <c r="FA4" s="133" t="s">
        <v>163</v>
      </c>
      <c r="FB4" s="132" t="s">
        <v>164</v>
      </c>
      <c r="FC4" s="133" t="s">
        <v>165</v>
      </c>
      <c r="FD4" s="132" t="s">
        <v>166</v>
      </c>
      <c r="FE4" s="132" t="s">
        <v>167</v>
      </c>
      <c r="FF4" s="131"/>
      <c r="FG4" s="124" t="s">
        <v>161</v>
      </c>
      <c r="FH4" s="129" t="s">
        <v>162</v>
      </c>
      <c r="FI4" s="130" t="s">
        <v>163</v>
      </c>
      <c r="FJ4" s="129" t="s">
        <v>164</v>
      </c>
      <c r="FK4" s="130" t="s">
        <v>165</v>
      </c>
      <c r="FL4" s="129" t="s">
        <v>166</v>
      </c>
      <c r="FM4" s="129" t="s">
        <v>167</v>
      </c>
      <c r="FN4" s="131"/>
      <c r="FO4" s="124" t="s">
        <v>161</v>
      </c>
      <c r="FP4" s="129" t="s">
        <v>162</v>
      </c>
      <c r="FQ4" s="130" t="s">
        <v>163</v>
      </c>
      <c r="FR4" s="129" t="s">
        <v>164</v>
      </c>
      <c r="FS4" s="130" t="s">
        <v>165</v>
      </c>
      <c r="FT4" s="129" t="s">
        <v>166</v>
      </c>
      <c r="FU4" s="129" t="s">
        <v>167</v>
      </c>
      <c r="FV4" s="127"/>
      <c r="FW4" s="125" t="s">
        <v>161</v>
      </c>
      <c r="FX4" s="132" t="s">
        <v>162</v>
      </c>
      <c r="FY4" s="133" t="s">
        <v>163</v>
      </c>
      <c r="FZ4" s="132" t="s">
        <v>164</v>
      </c>
      <c r="GA4" s="133" t="s">
        <v>165</v>
      </c>
      <c r="GB4" s="132" t="s">
        <v>166</v>
      </c>
      <c r="GC4" s="132" t="s">
        <v>167</v>
      </c>
      <c r="GD4" s="127"/>
      <c r="GE4" s="125" t="s">
        <v>161</v>
      </c>
      <c r="GF4" s="132" t="s">
        <v>162</v>
      </c>
      <c r="GG4" s="133" t="s">
        <v>163</v>
      </c>
      <c r="GH4" s="132" t="s">
        <v>164</v>
      </c>
      <c r="GI4" s="133" t="s">
        <v>165</v>
      </c>
      <c r="GJ4" s="132" t="s">
        <v>166</v>
      </c>
      <c r="GK4" s="132" t="s">
        <v>167</v>
      </c>
      <c r="GL4" s="134"/>
      <c r="GM4" s="134"/>
      <c r="GN4" s="134"/>
      <c r="GO4" s="124" t="s">
        <v>161</v>
      </c>
      <c r="GP4" s="129" t="s">
        <v>162</v>
      </c>
      <c r="GQ4" s="130" t="s">
        <v>163</v>
      </c>
      <c r="GR4" s="129" t="s">
        <v>164</v>
      </c>
      <c r="GS4" s="130" t="s">
        <v>165</v>
      </c>
      <c r="GT4" s="129" t="s">
        <v>166</v>
      </c>
      <c r="GU4" s="129" t="s">
        <v>167</v>
      </c>
      <c r="GV4" s="131"/>
      <c r="GW4" s="124" t="s">
        <v>161</v>
      </c>
      <c r="GX4" s="129" t="s">
        <v>162</v>
      </c>
      <c r="GY4" s="130" t="s">
        <v>163</v>
      </c>
      <c r="GZ4" s="129" t="s">
        <v>164</v>
      </c>
      <c r="HA4" s="130" t="s">
        <v>165</v>
      </c>
      <c r="HB4" s="129" t="s">
        <v>166</v>
      </c>
      <c r="HC4" s="129" t="s">
        <v>167</v>
      </c>
      <c r="HD4" s="131"/>
      <c r="HE4" s="125" t="s">
        <v>161</v>
      </c>
      <c r="HF4" s="132" t="s">
        <v>162</v>
      </c>
      <c r="HG4" s="133" t="s">
        <v>163</v>
      </c>
      <c r="HH4" s="132" t="s">
        <v>164</v>
      </c>
      <c r="HI4" s="133" t="s">
        <v>165</v>
      </c>
      <c r="HJ4" s="132" t="s">
        <v>166</v>
      </c>
      <c r="HK4" s="132" t="s">
        <v>167</v>
      </c>
      <c r="HL4" s="131"/>
      <c r="HM4" s="125" t="s">
        <v>161</v>
      </c>
      <c r="HN4" s="132" t="s">
        <v>162</v>
      </c>
      <c r="HO4" s="133" t="s">
        <v>163</v>
      </c>
      <c r="HP4" s="132" t="s">
        <v>164</v>
      </c>
      <c r="HQ4" s="133" t="s">
        <v>165</v>
      </c>
      <c r="HR4" s="132" t="s">
        <v>166</v>
      </c>
      <c r="HS4" s="132" t="s">
        <v>167</v>
      </c>
      <c r="HT4" s="134"/>
      <c r="HU4" s="124" t="s">
        <v>161</v>
      </c>
      <c r="HV4" s="129" t="s">
        <v>162</v>
      </c>
      <c r="HW4" s="130" t="s">
        <v>163</v>
      </c>
      <c r="HX4" s="129" t="s">
        <v>164</v>
      </c>
      <c r="HY4" s="130" t="s">
        <v>165</v>
      </c>
      <c r="HZ4" s="129" t="s">
        <v>166</v>
      </c>
      <c r="IA4" s="129" t="s">
        <v>167</v>
      </c>
      <c r="IB4" s="131"/>
      <c r="IC4" s="124" t="s">
        <v>161</v>
      </c>
      <c r="ID4" s="129" t="s">
        <v>162</v>
      </c>
      <c r="IE4" s="130" t="s">
        <v>163</v>
      </c>
      <c r="IF4" s="129" t="s">
        <v>164</v>
      </c>
      <c r="IG4" s="130" t="s">
        <v>165</v>
      </c>
      <c r="IH4" s="129" t="s">
        <v>166</v>
      </c>
      <c r="II4" s="129" t="s">
        <v>167</v>
      </c>
      <c r="IJ4" s="134"/>
      <c r="IK4" s="125" t="s">
        <v>161</v>
      </c>
      <c r="IL4" s="132" t="s">
        <v>162</v>
      </c>
      <c r="IM4" s="133" t="s">
        <v>163</v>
      </c>
      <c r="IN4" s="132" t="s">
        <v>164</v>
      </c>
      <c r="IO4" s="133" t="s">
        <v>165</v>
      </c>
      <c r="IP4" s="132" t="s">
        <v>166</v>
      </c>
      <c r="IQ4" s="132" t="s">
        <v>167</v>
      </c>
      <c r="IR4" s="134"/>
      <c r="IS4" s="125" t="s">
        <v>161</v>
      </c>
      <c r="IT4" s="132" t="s">
        <v>162</v>
      </c>
      <c r="IU4" s="133" t="s">
        <v>163</v>
      </c>
      <c r="IV4" s="132" t="s">
        <v>164</v>
      </c>
      <c r="IW4" s="133" t="s">
        <v>165</v>
      </c>
      <c r="IX4" s="132" t="s">
        <v>166</v>
      </c>
      <c r="IY4" s="132" t="s">
        <v>167</v>
      </c>
      <c r="IZ4" s="131"/>
      <c r="JA4" s="124" t="s">
        <v>161</v>
      </c>
      <c r="JB4" s="129" t="s">
        <v>162</v>
      </c>
      <c r="JC4" s="130" t="s">
        <v>163</v>
      </c>
      <c r="JD4" s="129" t="s">
        <v>164</v>
      </c>
      <c r="JE4" s="130" t="s">
        <v>165</v>
      </c>
      <c r="JF4" s="129" t="s">
        <v>166</v>
      </c>
      <c r="JG4" s="129" t="s">
        <v>167</v>
      </c>
      <c r="JH4" s="131"/>
      <c r="JI4" s="124" t="s">
        <v>161</v>
      </c>
      <c r="JJ4" s="129" t="s">
        <v>162</v>
      </c>
      <c r="JK4" s="130" t="s">
        <v>163</v>
      </c>
      <c r="JL4" s="129" t="s">
        <v>164</v>
      </c>
      <c r="JM4" s="130" t="s">
        <v>165</v>
      </c>
      <c r="JN4" s="129" t="s">
        <v>166</v>
      </c>
      <c r="JO4" s="129" t="s">
        <v>167</v>
      </c>
      <c r="JP4" s="127"/>
      <c r="JQ4" s="125" t="s">
        <v>161</v>
      </c>
      <c r="JR4" s="132" t="s">
        <v>162</v>
      </c>
      <c r="JS4" s="133" t="s">
        <v>163</v>
      </c>
      <c r="JT4" s="132" t="s">
        <v>164</v>
      </c>
      <c r="JU4" s="133" t="s">
        <v>165</v>
      </c>
      <c r="JV4" s="132" t="s">
        <v>166</v>
      </c>
      <c r="JW4" s="132" t="s">
        <v>167</v>
      </c>
      <c r="JX4" s="134"/>
      <c r="JY4" s="125" t="s">
        <v>161</v>
      </c>
      <c r="JZ4" s="132" t="s">
        <v>162</v>
      </c>
      <c r="KA4" s="133" t="s">
        <v>163</v>
      </c>
      <c r="KB4" s="132" t="s">
        <v>164</v>
      </c>
      <c r="KC4" s="133" t="s">
        <v>165</v>
      </c>
      <c r="KD4" s="132" t="s">
        <v>166</v>
      </c>
      <c r="KE4" s="132" t="s">
        <v>167</v>
      </c>
      <c r="KF4" s="134"/>
      <c r="KG4" s="124" t="s">
        <v>161</v>
      </c>
      <c r="KH4" s="129" t="s">
        <v>162</v>
      </c>
      <c r="KI4" s="130" t="s">
        <v>163</v>
      </c>
      <c r="KJ4" s="129" t="s">
        <v>164</v>
      </c>
      <c r="KK4" s="130" t="s">
        <v>165</v>
      </c>
      <c r="KL4" s="129" t="s">
        <v>166</v>
      </c>
      <c r="KM4" s="129" t="s">
        <v>167</v>
      </c>
      <c r="KN4" s="131"/>
      <c r="KO4" s="124" t="s">
        <v>161</v>
      </c>
      <c r="KP4" s="129" t="s">
        <v>162</v>
      </c>
      <c r="KQ4" s="130" t="s">
        <v>163</v>
      </c>
      <c r="KR4" s="129" t="s">
        <v>164</v>
      </c>
      <c r="KS4" s="130" t="s">
        <v>165</v>
      </c>
      <c r="KT4" s="129" t="s">
        <v>166</v>
      </c>
      <c r="KU4" s="129" t="s">
        <v>167</v>
      </c>
      <c r="KV4" s="131"/>
      <c r="KW4" s="125" t="s">
        <v>161</v>
      </c>
      <c r="KX4" s="132" t="s">
        <v>162</v>
      </c>
      <c r="KY4" s="133" t="s">
        <v>163</v>
      </c>
      <c r="KZ4" s="132" t="s">
        <v>164</v>
      </c>
      <c r="LA4" s="133" t="s">
        <v>165</v>
      </c>
      <c r="LB4" s="132" t="s">
        <v>166</v>
      </c>
      <c r="LC4" s="132" t="s">
        <v>167</v>
      </c>
      <c r="LD4" s="134"/>
      <c r="LE4" s="125" t="s">
        <v>161</v>
      </c>
      <c r="LF4" s="132" t="s">
        <v>162</v>
      </c>
      <c r="LG4" s="133" t="s">
        <v>163</v>
      </c>
      <c r="LH4" s="132" t="s">
        <v>164</v>
      </c>
      <c r="LI4" s="133" t="s">
        <v>165</v>
      </c>
      <c r="LJ4" s="132" t="s">
        <v>166</v>
      </c>
      <c r="LK4" s="132" t="s">
        <v>167</v>
      </c>
      <c r="LL4" s="134"/>
      <c r="LM4" s="124" t="s">
        <v>161</v>
      </c>
      <c r="LN4" s="129" t="s">
        <v>162</v>
      </c>
      <c r="LO4" s="130" t="s">
        <v>163</v>
      </c>
      <c r="LP4" s="129" t="s">
        <v>164</v>
      </c>
      <c r="LQ4" s="130" t="s">
        <v>165</v>
      </c>
      <c r="LR4" s="129" t="s">
        <v>166</v>
      </c>
      <c r="LS4" s="129" t="s">
        <v>167</v>
      </c>
      <c r="LT4" s="131"/>
      <c r="LU4" s="124" t="s">
        <v>161</v>
      </c>
      <c r="LV4" s="129" t="s">
        <v>162</v>
      </c>
      <c r="LW4" s="130" t="s">
        <v>163</v>
      </c>
      <c r="LX4" s="129" t="s">
        <v>164</v>
      </c>
      <c r="LY4" s="130" t="s">
        <v>165</v>
      </c>
      <c r="LZ4" s="129" t="s">
        <v>166</v>
      </c>
      <c r="MA4" s="129" t="s">
        <v>167</v>
      </c>
      <c r="MB4" s="134"/>
      <c r="MC4" s="125" t="s">
        <v>161</v>
      </c>
      <c r="MD4" s="132" t="s">
        <v>162</v>
      </c>
      <c r="ME4" s="133" t="s">
        <v>163</v>
      </c>
      <c r="MF4" s="132" t="s">
        <v>164</v>
      </c>
      <c r="MG4" s="133" t="s">
        <v>165</v>
      </c>
      <c r="MH4" s="132" t="s">
        <v>166</v>
      </c>
      <c r="MI4" s="132" t="s">
        <v>167</v>
      </c>
      <c r="MJ4" s="134"/>
      <c r="MK4" s="125" t="s">
        <v>161</v>
      </c>
      <c r="ML4" s="132" t="s">
        <v>162</v>
      </c>
      <c r="MM4" s="133" t="s">
        <v>163</v>
      </c>
      <c r="MN4" s="132" t="s">
        <v>164</v>
      </c>
      <c r="MO4" s="133" t="s">
        <v>165</v>
      </c>
      <c r="MP4" s="132" t="s">
        <v>166</v>
      </c>
      <c r="MQ4" s="132" t="s">
        <v>167</v>
      </c>
      <c r="MR4" s="131"/>
      <c r="MS4" s="124" t="s">
        <v>161</v>
      </c>
      <c r="MT4" s="129" t="s">
        <v>162</v>
      </c>
      <c r="MU4" s="130" t="s">
        <v>163</v>
      </c>
      <c r="MV4" s="129" t="s">
        <v>164</v>
      </c>
      <c r="MW4" s="130" t="s">
        <v>165</v>
      </c>
      <c r="MX4" s="129" t="s">
        <v>166</v>
      </c>
      <c r="MY4" s="129" t="s">
        <v>167</v>
      </c>
      <c r="MZ4" s="131"/>
      <c r="NA4" s="124" t="s">
        <v>161</v>
      </c>
      <c r="NB4" s="129" t="s">
        <v>162</v>
      </c>
      <c r="NC4" s="130" t="s">
        <v>163</v>
      </c>
      <c r="ND4" s="129" t="s">
        <v>164</v>
      </c>
      <c r="NE4" s="130" t="s">
        <v>165</v>
      </c>
      <c r="NF4" s="129" t="s">
        <v>166</v>
      </c>
      <c r="NG4" s="129" t="s">
        <v>167</v>
      </c>
      <c r="NH4" s="127"/>
      <c r="NI4" s="125" t="s">
        <v>161</v>
      </c>
      <c r="NJ4" s="132" t="s">
        <v>162</v>
      </c>
      <c r="NK4" s="133" t="s">
        <v>163</v>
      </c>
      <c r="NL4" s="132" t="s">
        <v>164</v>
      </c>
      <c r="NM4" s="133" t="s">
        <v>165</v>
      </c>
      <c r="NN4" s="132" t="s">
        <v>166</v>
      </c>
      <c r="NO4" s="132" t="s">
        <v>167</v>
      </c>
      <c r="NP4" s="127"/>
      <c r="NQ4" s="125" t="s">
        <v>161</v>
      </c>
      <c r="NR4" s="132" t="s">
        <v>162</v>
      </c>
      <c r="NS4" s="133" t="s">
        <v>163</v>
      </c>
      <c r="NT4" s="132" t="s">
        <v>164</v>
      </c>
      <c r="NU4" s="133" t="s">
        <v>165</v>
      </c>
      <c r="NV4" s="132" t="s">
        <v>166</v>
      </c>
      <c r="NW4" s="132" t="s">
        <v>167</v>
      </c>
      <c r="NX4" s="131"/>
      <c r="NY4" s="131"/>
      <c r="NZ4" s="131"/>
      <c r="OA4" s="124" t="s">
        <v>161</v>
      </c>
      <c r="OB4" s="129" t="s">
        <v>162</v>
      </c>
      <c r="OC4" s="130" t="s">
        <v>163</v>
      </c>
      <c r="OD4" s="129" t="s">
        <v>164</v>
      </c>
      <c r="OE4" s="130" t="s">
        <v>165</v>
      </c>
      <c r="OF4" s="129" t="s">
        <v>166</v>
      </c>
      <c r="OG4" s="129" t="s">
        <v>167</v>
      </c>
      <c r="OH4" s="131"/>
      <c r="OI4" s="124" t="s">
        <v>161</v>
      </c>
      <c r="OJ4" s="129" t="s">
        <v>162</v>
      </c>
      <c r="OK4" s="130" t="s">
        <v>163</v>
      </c>
      <c r="OL4" s="129" t="s">
        <v>164</v>
      </c>
      <c r="OM4" s="130" t="s">
        <v>165</v>
      </c>
      <c r="ON4" s="129" t="s">
        <v>166</v>
      </c>
      <c r="OO4" s="129" t="s">
        <v>167</v>
      </c>
      <c r="OP4" s="131"/>
      <c r="OQ4" s="125" t="s">
        <v>161</v>
      </c>
      <c r="OR4" s="132" t="s">
        <v>162</v>
      </c>
      <c r="OS4" s="133" t="s">
        <v>163</v>
      </c>
      <c r="OT4" s="132" t="s">
        <v>164</v>
      </c>
      <c r="OU4" s="133" t="s">
        <v>165</v>
      </c>
      <c r="OV4" s="132" t="s">
        <v>166</v>
      </c>
      <c r="OW4" s="132" t="s">
        <v>167</v>
      </c>
      <c r="OX4" s="131"/>
      <c r="OY4" s="125" t="s">
        <v>161</v>
      </c>
      <c r="OZ4" s="132" t="s">
        <v>162</v>
      </c>
      <c r="PA4" s="133" t="s">
        <v>163</v>
      </c>
      <c r="PB4" s="132" t="s">
        <v>164</v>
      </c>
      <c r="PC4" s="133" t="s">
        <v>165</v>
      </c>
      <c r="PD4" s="132" t="s">
        <v>166</v>
      </c>
      <c r="PE4" s="132" t="s">
        <v>167</v>
      </c>
      <c r="PF4" s="134"/>
      <c r="PG4" s="124" t="s">
        <v>161</v>
      </c>
      <c r="PH4" s="129" t="s">
        <v>162</v>
      </c>
      <c r="PI4" s="130" t="s">
        <v>163</v>
      </c>
      <c r="PJ4" s="129" t="s">
        <v>164</v>
      </c>
      <c r="PK4" s="130" t="s">
        <v>165</v>
      </c>
      <c r="PL4" s="129" t="s">
        <v>166</v>
      </c>
      <c r="PM4" s="129" t="s">
        <v>167</v>
      </c>
      <c r="PN4" s="131"/>
      <c r="PO4" s="124" t="s">
        <v>161</v>
      </c>
      <c r="PP4" s="129" t="s">
        <v>162</v>
      </c>
      <c r="PQ4" s="130" t="s">
        <v>163</v>
      </c>
      <c r="PR4" s="129" t="s">
        <v>164</v>
      </c>
      <c r="PS4" s="130" t="s">
        <v>165</v>
      </c>
      <c r="PT4" s="129" t="s">
        <v>166</v>
      </c>
      <c r="PU4" s="129" t="s">
        <v>167</v>
      </c>
      <c r="PV4" s="134"/>
      <c r="PW4" s="125" t="s">
        <v>161</v>
      </c>
      <c r="PX4" s="132" t="s">
        <v>162</v>
      </c>
      <c r="PY4" s="133" t="s">
        <v>163</v>
      </c>
      <c r="PZ4" s="132" t="s">
        <v>164</v>
      </c>
      <c r="QA4" s="133" t="s">
        <v>165</v>
      </c>
      <c r="QB4" s="132" t="s">
        <v>166</v>
      </c>
      <c r="QC4" s="132" t="s">
        <v>167</v>
      </c>
      <c r="QD4" s="134"/>
      <c r="QE4" s="125" t="s">
        <v>161</v>
      </c>
      <c r="QF4" s="132" t="s">
        <v>162</v>
      </c>
      <c r="QG4" s="133" t="s">
        <v>163</v>
      </c>
      <c r="QH4" s="132" t="s">
        <v>164</v>
      </c>
      <c r="QI4" s="133" t="s">
        <v>165</v>
      </c>
      <c r="QJ4" s="132" t="s">
        <v>166</v>
      </c>
      <c r="QK4" s="132" t="s">
        <v>167</v>
      </c>
      <c r="QL4" s="131"/>
      <c r="QM4" s="124" t="s">
        <v>161</v>
      </c>
      <c r="QN4" s="129" t="s">
        <v>162</v>
      </c>
      <c r="QO4" s="130" t="s">
        <v>163</v>
      </c>
      <c r="QP4" s="129" t="s">
        <v>164</v>
      </c>
      <c r="QQ4" s="130" t="s">
        <v>165</v>
      </c>
      <c r="QR4" s="129" t="s">
        <v>166</v>
      </c>
      <c r="QS4" s="129" t="s">
        <v>167</v>
      </c>
      <c r="QT4" s="131"/>
      <c r="QU4" s="124" t="s">
        <v>161</v>
      </c>
      <c r="QV4" s="129" t="s">
        <v>162</v>
      </c>
      <c r="QW4" s="130" t="s">
        <v>163</v>
      </c>
      <c r="QX4" s="129" t="s">
        <v>164</v>
      </c>
      <c r="QY4" s="130" t="s">
        <v>165</v>
      </c>
      <c r="QZ4" s="129" t="s">
        <v>166</v>
      </c>
      <c r="RA4" s="129" t="s">
        <v>167</v>
      </c>
      <c r="RB4" s="127"/>
      <c r="RC4" s="125" t="s">
        <v>161</v>
      </c>
      <c r="RD4" s="132" t="s">
        <v>162</v>
      </c>
      <c r="RE4" s="133" t="s">
        <v>163</v>
      </c>
      <c r="RF4" s="132" t="s">
        <v>164</v>
      </c>
      <c r="RG4" s="133" t="s">
        <v>165</v>
      </c>
      <c r="RH4" s="132" t="s">
        <v>166</v>
      </c>
      <c r="RI4" s="132" t="s">
        <v>167</v>
      </c>
      <c r="RJ4" s="134"/>
      <c r="RK4" s="125" t="s">
        <v>161</v>
      </c>
      <c r="RL4" s="132" t="s">
        <v>162</v>
      </c>
      <c r="RM4" s="133" t="s">
        <v>163</v>
      </c>
      <c r="RN4" s="132" t="s">
        <v>164</v>
      </c>
      <c r="RO4" s="133" t="s">
        <v>165</v>
      </c>
      <c r="RP4" s="132" t="s">
        <v>166</v>
      </c>
      <c r="RQ4" s="132" t="s">
        <v>167</v>
      </c>
      <c r="RR4" s="134"/>
      <c r="RS4" s="124" t="s">
        <v>161</v>
      </c>
      <c r="RT4" s="129" t="s">
        <v>162</v>
      </c>
      <c r="RU4" s="130" t="s">
        <v>163</v>
      </c>
      <c r="RV4" s="129" t="s">
        <v>164</v>
      </c>
      <c r="RW4" s="130" t="s">
        <v>165</v>
      </c>
      <c r="RX4" s="129" t="s">
        <v>166</v>
      </c>
      <c r="RY4" s="129" t="s">
        <v>167</v>
      </c>
      <c r="RZ4" s="131"/>
      <c r="SA4" s="124" t="s">
        <v>161</v>
      </c>
      <c r="SB4" s="129" t="s">
        <v>162</v>
      </c>
      <c r="SC4" s="130" t="s">
        <v>163</v>
      </c>
      <c r="SD4" s="129" t="s">
        <v>164</v>
      </c>
      <c r="SE4" s="130" t="s">
        <v>165</v>
      </c>
      <c r="SF4" s="129" t="s">
        <v>166</v>
      </c>
      <c r="SG4" s="129" t="s">
        <v>167</v>
      </c>
      <c r="SH4" s="131"/>
      <c r="SI4" s="125" t="s">
        <v>161</v>
      </c>
      <c r="SJ4" s="132" t="s">
        <v>162</v>
      </c>
      <c r="SK4" s="133" t="s">
        <v>163</v>
      </c>
      <c r="SL4" s="132" t="s">
        <v>164</v>
      </c>
      <c r="SM4" s="133" t="s">
        <v>165</v>
      </c>
      <c r="SN4" s="132" t="s">
        <v>166</v>
      </c>
      <c r="SO4" s="132" t="s">
        <v>167</v>
      </c>
      <c r="SP4" s="134"/>
      <c r="SQ4" s="125" t="s">
        <v>161</v>
      </c>
      <c r="SR4" s="132" t="s">
        <v>162</v>
      </c>
      <c r="SS4" s="133" t="s">
        <v>163</v>
      </c>
      <c r="ST4" s="132" t="s">
        <v>164</v>
      </c>
      <c r="SU4" s="133" t="s">
        <v>165</v>
      </c>
      <c r="SV4" s="132" t="s">
        <v>166</v>
      </c>
      <c r="SW4" s="132" t="s">
        <v>167</v>
      </c>
      <c r="SX4" s="134"/>
      <c r="SY4" s="124" t="s">
        <v>161</v>
      </c>
      <c r="SZ4" s="129" t="s">
        <v>162</v>
      </c>
      <c r="TA4" s="130" t="s">
        <v>163</v>
      </c>
      <c r="TB4" s="129" t="s">
        <v>164</v>
      </c>
      <c r="TC4" s="130" t="s">
        <v>165</v>
      </c>
      <c r="TD4" s="129" t="s">
        <v>166</v>
      </c>
      <c r="TE4" s="129" t="s">
        <v>167</v>
      </c>
      <c r="TF4" s="131"/>
      <c r="TG4" s="124" t="s">
        <v>161</v>
      </c>
      <c r="TH4" s="129" t="s">
        <v>162</v>
      </c>
      <c r="TI4" s="130" t="s">
        <v>163</v>
      </c>
      <c r="TJ4" s="129" t="s">
        <v>164</v>
      </c>
      <c r="TK4" s="130" t="s">
        <v>165</v>
      </c>
      <c r="TL4" s="129" t="s">
        <v>166</v>
      </c>
      <c r="TM4" s="129" t="s">
        <v>167</v>
      </c>
      <c r="TN4" s="134"/>
      <c r="TO4" s="125" t="s">
        <v>161</v>
      </c>
      <c r="TP4" s="132" t="s">
        <v>162</v>
      </c>
      <c r="TQ4" s="133" t="s">
        <v>163</v>
      </c>
      <c r="TR4" s="132" t="s">
        <v>164</v>
      </c>
      <c r="TS4" s="133" t="s">
        <v>165</v>
      </c>
      <c r="TT4" s="132" t="s">
        <v>166</v>
      </c>
      <c r="TU4" s="132" t="s">
        <v>167</v>
      </c>
      <c r="TV4" s="134"/>
      <c r="TW4" s="125" t="s">
        <v>161</v>
      </c>
      <c r="TX4" s="132" t="s">
        <v>162</v>
      </c>
      <c r="TY4" s="133" t="s">
        <v>163</v>
      </c>
      <c r="TZ4" s="132" t="s">
        <v>164</v>
      </c>
      <c r="UA4" s="133" t="s">
        <v>165</v>
      </c>
      <c r="UB4" s="132" t="s">
        <v>166</v>
      </c>
      <c r="UC4" s="132" t="s">
        <v>167</v>
      </c>
      <c r="UD4" s="131"/>
      <c r="UE4" s="124" t="s">
        <v>161</v>
      </c>
      <c r="UF4" s="129" t="s">
        <v>162</v>
      </c>
      <c r="UG4" s="130" t="s">
        <v>163</v>
      </c>
      <c r="UH4" s="129" t="s">
        <v>164</v>
      </c>
      <c r="UI4" s="130" t="s">
        <v>165</v>
      </c>
      <c r="UJ4" s="129" t="s">
        <v>166</v>
      </c>
      <c r="UK4" s="129" t="s">
        <v>167</v>
      </c>
      <c r="UL4" s="131"/>
      <c r="UM4" s="124" t="s">
        <v>161</v>
      </c>
      <c r="UN4" s="129" t="s">
        <v>162</v>
      </c>
      <c r="UO4" s="130" t="s">
        <v>163</v>
      </c>
      <c r="UP4" s="129" t="s">
        <v>164</v>
      </c>
      <c r="UQ4" s="130" t="s">
        <v>165</v>
      </c>
      <c r="UR4" s="129" t="s">
        <v>166</v>
      </c>
      <c r="US4" s="129" t="s">
        <v>167</v>
      </c>
      <c r="UT4" s="127"/>
      <c r="UU4" s="125" t="s">
        <v>161</v>
      </c>
      <c r="UV4" s="132" t="s">
        <v>162</v>
      </c>
      <c r="UW4" s="133" t="s">
        <v>163</v>
      </c>
      <c r="UX4" s="132" t="s">
        <v>164</v>
      </c>
      <c r="UY4" s="133" t="s">
        <v>165</v>
      </c>
      <c r="UZ4" s="132" t="s">
        <v>166</v>
      </c>
      <c r="VA4" s="132" t="s">
        <v>167</v>
      </c>
      <c r="VB4" s="127"/>
      <c r="VC4" s="125" t="s">
        <v>161</v>
      </c>
      <c r="VD4" s="132" t="s">
        <v>162</v>
      </c>
      <c r="VE4" s="133" t="s">
        <v>163</v>
      </c>
      <c r="VF4" s="132" t="s">
        <v>164</v>
      </c>
      <c r="VG4" s="133" t="s">
        <v>165</v>
      </c>
      <c r="VH4" s="132" t="s">
        <v>166</v>
      </c>
      <c r="VI4" s="132" t="s">
        <v>167</v>
      </c>
      <c r="VJ4" s="131"/>
    </row>
    <row r="5" customFormat="false" ht="14.25" hidden="false" customHeight="true" outlineLevel="0" collapsed="false">
      <c r="A5" s="137"/>
      <c r="B5" s="138" t="s">
        <v>168</v>
      </c>
      <c r="C5" s="139"/>
      <c r="D5" s="140"/>
      <c r="E5" s="141"/>
      <c r="F5" s="140"/>
      <c r="G5" s="141"/>
      <c r="H5" s="142"/>
      <c r="I5" s="142"/>
      <c r="J5" s="137"/>
      <c r="K5" s="139"/>
      <c r="L5" s="140"/>
      <c r="M5" s="143"/>
      <c r="N5" s="140"/>
      <c r="O5" s="141"/>
      <c r="P5" s="140"/>
      <c r="Q5" s="140"/>
      <c r="R5" s="144"/>
      <c r="S5" s="145"/>
      <c r="T5" s="146"/>
      <c r="U5" s="147"/>
      <c r="V5" s="146"/>
      <c r="W5" s="147"/>
      <c r="X5" s="146"/>
      <c r="Y5" s="146"/>
      <c r="Z5" s="137"/>
      <c r="AA5" s="145"/>
      <c r="AB5" s="146"/>
      <c r="AC5" s="147"/>
      <c r="AD5" s="146"/>
      <c r="AE5" s="147"/>
      <c r="AF5" s="148"/>
      <c r="AG5" s="148"/>
      <c r="AH5" s="137"/>
      <c r="AI5" s="139"/>
      <c r="AJ5" s="140"/>
      <c r="AK5" s="143"/>
      <c r="AL5" s="140"/>
      <c r="AM5" s="143"/>
      <c r="AN5" s="142"/>
      <c r="AO5" s="142"/>
      <c r="AP5" s="137"/>
      <c r="AQ5" s="139"/>
      <c r="AR5" s="140"/>
      <c r="AS5" s="143"/>
      <c r="AT5" s="140"/>
      <c r="AU5" s="143"/>
      <c r="AV5" s="142"/>
      <c r="AW5" s="142"/>
      <c r="AX5" s="149"/>
      <c r="AY5" s="145"/>
      <c r="AZ5" s="146"/>
      <c r="BA5" s="147"/>
      <c r="BB5" s="146"/>
      <c r="BC5" s="147"/>
      <c r="BD5" s="148"/>
      <c r="BE5" s="148"/>
      <c r="BF5" s="137"/>
      <c r="BG5" s="145"/>
      <c r="BH5" s="146"/>
      <c r="BI5" s="147"/>
      <c r="BJ5" s="146"/>
      <c r="BK5" s="147"/>
      <c r="BL5" s="148"/>
      <c r="BM5" s="148"/>
      <c r="BN5" s="137"/>
      <c r="BO5" s="139"/>
      <c r="BP5" s="140"/>
      <c r="BQ5" s="143"/>
      <c r="BR5" s="140"/>
      <c r="BS5" s="143"/>
      <c r="BT5" s="142"/>
      <c r="BU5" s="142"/>
      <c r="BV5" s="137"/>
      <c r="BW5" s="139"/>
      <c r="BX5" s="140"/>
      <c r="BY5" s="143"/>
      <c r="BZ5" s="140"/>
      <c r="CA5" s="143"/>
      <c r="CB5" s="140"/>
      <c r="CC5" s="140"/>
      <c r="CD5" s="144"/>
      <c r="CE5" s="145"/>
      <c r="CF5" s="146"/>
      <c r="CG5" s="147"/>
      <c r="CH5" s="146"/>
      <c r="CI5" s="147"/>
      <c r="CJ5" s="146"/>
      <c r="CK5" s="146"/>
      <c r="CL5" s="137"/>
      <c r="CM5" s="145"/>
      <c r="CN5" s="146"/>
      <c r="CO5" s="147"/>
      <c r="CP5" s="146"/>
      <c r="CQ5" s="147"/>
      <c r="CR5" s="148"/>
      <c r="CS5" s="148"/>
      <c r="CT5" s="137"/>
      <c r="CU5" s="139"/>
      <c r="CV5" s="140"/>
      <c r="CW5" s="143"/>
      <c r="CX5" s="140"/>
      <c r="CY5" s="143"/>
      <c r="CZ5" s="140"/>
      <c r="DA5" s="140"/>
      <c r="DB5" s="137"/>
      <c r="DC5" s="139"/>
      <c r="DD5" s="140"/>
      <c r="DE5" s="143"/>
      <c r="DF5" s="140"/>
      <c r="DG5" s="143"/>
      <c r="DH5" s="142"/>
      <c r="DI5" s="142"/>
      <c r="DJ5" s="144"/>
      <c r="DK5" s="145"/>
      <c r="DL5" s="146"/>
      <c r="DM5" s="147"/>
      <c r="DN5" s="146"/>
      <c r="DO5" s="147"/>
      <c r="DP5" s="146"/>
      <c r="DQ5" s="146"/>
      <c r="DR5" s="149"/>
      <c r="DS5" s="145"/>
      <c r="DT5" s="146"/>
      <c r="DU5" s="147"/>
      <c r="DV5" s="146"/>
      <c r="DW5" s="147"/>
      <c r="DX5" s="146"/>
      <c r="DY5" s="146"/>
      <c r="DZ5" s="149"/>
      <c r="EA5" s="139"/>
      <c r="EB5" s="140"/>
      <c r="EC5" s="143"/>
      <c r="ED5" s="140"/>
      <c r="EE5" s="143"/>
      <c r="EF5" s="142"/>
      <c r="EG5" s="142"/>
      <c r="EH5" s="137"/>
      <c r="EI5" s="150"/>
      <c r="EJ5" s="151"/>
      <c r="EK5" s="141"/>
      <c r="EL5" s="140"/>
      <c r="EM5" s="141"/>
      <c r="EN5" s="152"/>
      <c r="EO5" s="152"/>
      <c r="EP5" s="149"/>
      <c r="EQ5" s="145"/>
      <c r="ER5" s="146"/>
      <c r="ES5" s="147"/>
      <c r="ET5" s="146"/>
      <c r="EU5" s="147"/>
      <c r="EV5" s="148"/>
      <c r="EW5" s="148"/>
      <c r="EX5" s="149"/>
      <c r="EY5" s="145"/>
      <c r="EZ5" s="146"/>
      <c r="FA5" s="147"/>
      <c r="FB5" s="146"/>
      <c r="FC5" s="147"/>
      <c r="FD5" s="148"/>
      <c r="FE5" s="148"/>
      <c r="FF5" s="137"/>
      <c r="FG5" s="139"/>
      <c r="FH5" s="140"/>
      <c r="FI5" s="141"/>
      <c r="FJ5" s="140"/>
      <c r="FK5" s="141"/>
      <c r="FL5" s="142"/>
      <c r="FM5" s="142"/>
      <c r="FN5" s="137"/>
      <c r="FO5" s="139"/>
      <c r="FP5" s="140"/>
      <c r="FQ5" s="141"/>
      <c r="FR5" s="140"/>
      <c r="FS5" s="141"/>
      <c r="FT5" s="142"/>
      <c r="FU5" s="142"/>
      <c r="FV5" s="144"/>
      <c r="FW5" s="145"/>
      <c r="FX5" s="146"/>
      <c r="FY5" s="147"/>
      <c r="FZ5" s="146"/>
      <c r="GA5" s="147"/>
      <c r="GB5" s="148"/>
      <c r="GC5" s="148"/>
      <c r="GD5" s="144"/>
      <c r="GE5" s="145"/>
      <c r="GF5" s="146"/>
      <c r="GG5" s="147"/>
      <c r="GH5" s="146"/>
      <c r="GI5" s="147"/>
      <c r="GJ5" s="148"/>
      <c r="GK5" s="148"/>
      <c r="GL5" s="149"/>
      <c r="GM5" s="149"/>
      <c r="GN5" s="149"/>
      <c r="GO5" s="139"/>
      <c r="GP5" s="140"/>
      <c r="GQ5" s="141"/>
      <c r="GR5" s="140"/>
      <c r="GS5" s="141"/>
      <c r="GT5" s="142"/>
      <c r="GU5" s="142"/>
      <c r="GV5" s="137"/>
      <c r="GW5" s="139"/>
      <c r="GX5" s="140"/>
      <c r="GY5" s="141"/>
      <c r="GZ5" s="140"/>
      <c r="HA5" s="141"/>
      <c r="HB5" s="142"/>
      <c r="HC5" s="142"/>
      <c r="HD5" s="144"/>
      <c r="HE5" s="145"/>
      <c r="HF5" s="146"/>
      <c r="HG5" s="147"/>
      <c r="HH5" s="146"/>
      <c r="HI5" s="147"/>
      <c r="HJ5" s="148"/>
      <c r="HK5" s="148"/>
      <c r="HL5" s="137"/>
      <c r="HM5" s="145"/>
      <c r="HN5" s="146"/>
      <c r="HO5" s="147"/>
      <c r="HP5" s="146"/>
      <c r="HQ5" s="147"/>
      <c r="HR5" s="148"/>
      <c r="HS5" s="148"/>
      <c r="HT5" s="149"/>
      <c r="HU5" s="139"/>
      <c r="HV5" s="140"/>
      <c r="HW5" s="141"/>
      <c r="HX5" s="140"/>
      <c r="HY5" s="141"/>
      <c r="HZ5" s="142"/>
      <c r="IA5" s="142"/>
      <c r="IB5" s="137"/>
      <c r="IC5" s="139"/>
      <c r="ID5" s="140"/>
      <c r="IE5" s="141"/>
      <c r="IF5" s="140"/>
      <c r="IG5" s="141"/>
      <c r="IH5" s="142"/>
      <c r="II5" s="142"/>
      <c r="IJ5" s="149"/>
      <c r="IK5" s="145"/>
      <c r="IL5" s="146"/>
      <c r="IM5" s="147"/>
      <c r="IN5" s="146"/>
      <c r="IO5" s="147"/>
      <c r="IP5" s="148"/>
      <c r="IQ5" s="148"/>
      <c r="IR5" s="149"/>
      <c r="IS5" s="145"/>
      <c r="IT5" s="146"/>
      <c r="IU5" s="147"/>
      <c r="IV5" s="146"/>
      <c r="IW5" s="147"/>
      <c r="IX5" s="148"/>
      <c r="IY5" s="148"/>
      <c r="IZ5" s="137"/>
      <c r="JA5" s="139"/>
      <c r="JB5" s="140"/>
      <c r="JC5" s="141"/>
      <c r="JD5" s="140"/>
      <c r="JE5" s="141"/>
      <c r="JF5" s="142"/>
      <c r="JG5" s="142"/>
      <c r="JH5" s="137"/>
      <c r="JI5" s="139"/>
      <c r="JJ5" s="140"/>
      <c r="JK5" s="141"/>
      <c r="JL5" s="140"/>
      <c r="JM5" s="141"/>
      <c r="JN5" s="140"/>
      <c r="JO5" s="140"/>
      <c r="JP5" s="144"/>
      <c r="JQ5" s="145"/>
      <c r="JR5" s="146"/>
      <c r="JS5" s="147"/>
      <c r="JT5" s="146"/>
      <c r="JU5" s="147"/>
      <c r="JV5" s="146"/>
      <c r="JW5" s="146"/>
      <c r="JX5" s="149"/>
      <c r="JY5" s="145"/>
      <c r="JZ5" s="146"/>
      <c r="KA5" s="147"/>
      <c r="KB5" s="146"/>
      <c r="KC5" s="147"/>
      <c r="KD5" s="148"/>
      <c r="KE5" s="148"/>
      <c r="KF5" s="149"/>
      <c r="KG5" s="139"/>
      <c r="KH5" s="140"/>
      <c r="KI5" s="141"/>
      <c r="KJ5" s="140"/>
      <c r="KK5" s="141"/>
      <c r="KL5" s="142"/>
      <c r="KM5" s="142"/>
      <c r="KN5" s="137"/>
      <c r="KO5" s="139"/>
      <c r="KP5" s="140"/>
      <c r="KQ5" s="141"/>
      <c r="KR5" s="140"/>
      <c r="KS5" s="141"/>
      <c r="KT5" s="140"/>
      <c r="KU5" s="140"/>
      <c r="KV5" s="144"/>
      <c r="KW5" s="145"/>
      <c r="KX5" s="146"/>
      <c r="KY5" s="147"/>
      <c r="KZ5" s="146"/>
      <c r="LA5" s="147"/>
      <c r="LB5" s="146"/>
      <c r="LC5" s="146"/>
      <c r="LD5" s="149"/>
      <c r="LE5" s="145"/>
      <c r="LF5" s="146"/>
      <c r="LG5" s="147"/>
      <c r="LH5" s="146"/>
      <c r="LI5" s="147"/>
      <c r="LJ5" s="148"/>
      <c r="LK5" s="148"/>
      <c r="LL5" s="149"/>
      <c r="LM5" s="139"/>
      <c r="LN5" s="140"/>
      <c r="LO5" s="141"/>
      <c r="LP5" s="140"/>
      <c r="LQ5" s="141"/>
      <c r="LR5" s="142"/>
      <c r="LS5" s="142"/>
      <c r="LT5" s="137"/>
      <c r="LU5" s="139"/>
      <c r="LV5" s="140"/>
      <c r="LW5" s="141"/>
      <c r="LX5" s="140"/>
      <c r="LY5" s="141"/>
      <c r="LZ5" s="140"/>
      <c r="MA5" s="140"/>
      <c r="MB5" s="149"/>
      <c r="MC5" s="145"/>
      <c r="MD5" s="146"/>
      <c r="ME5" s="147"/>
      <c r="MF5" s="146"/>
      <c r="MG5" s="147"/>
      <c r="MH5" s="146"/>
      <c r="MI5" s="146"/>
      <c r="MJ5" s="149"/>
      <c r="MK5" s="145"/>
      <c r="ML5" s="146"/>
      <c r="MM5" s="147"/>
      <c r="MN5" s="146"/>
      <c r="MO5" s="147"/>
      <c r="MP5" s="148"/>
      <c r="MQ5" s="148"/>
      <c r="MR5" s="137"/>
      <c r="MS5" s="139"/>
      <c r="MT5" s="140"/>
      <c r="MU5" s="141"/>
      <c r="MV5" s="140"/>
      <c r="MW5" s="141"/>
      <c r="MX5" s="142"/>
      <c r="MY5" s="142"/>
      <c r="MZ5" s="137"/>
      <c r="NA5" s="139"/>
      <c r="NB5" s="140"/>
      <c r="NC5" s="141"/>
      <c r="ND5" s="140"/>
      <c r="NE5" s="141"/>
      <c r="NF5" s="140"/>
      <c r="NG5" s="140"/>
      <c r="NH5" s="144"/>
      <c r="NI5" s="145"/>
      <c r="NJ5" s="146"/>
      <c r="NK5" s="147"/>
      <c r="NL5" s="146"/>
      <c r="NM5" s="147"/>
      <c r="NN5" s="148"/>
      <c r="NO5" s="148"/>
      <c r="NP5" s="144"/>
      <c r="NQ5" s="145"/>
      <c r="NR5" s="146"/>
      <c r="NS5" s="147"/>
      <c r="NT5" s="146"/>
      <c r="NU5" s="147"/>
      <c r="NV5" s="146"/>
      <c r="NW5" s="146"/>
      <c r="NX5" s="137"/>
      <c r="NY5" s="137"/>
      <c r="NZ5" s="137"/>
      <c r="OA5" s="139"/>
      <c r="OB5" s="140"/>
      <c r="OC5" s="141"/>
      <c r="OD5" s="140"/>
      <c r="OE5" s="141"/>
      <c r="OF5" s="140"/>
      <c r="OG5" s="140"/>
      <c r="OH5" s="137"/>
      <c r="OI5" s="139"/>
      <c r="OJ5" s="140"/>
      <c r="OK5" s="141"/>
      <c r="OL5" s="140"/>
      <c r="OM5" s="141"/>
      <c r="ON5" s="142"/>
      <c r="OO5" s="142"/>
      <c r="OP5" s="144"/>
      <c r="OQ5" s="145"/>
      <c r="OR5" s="146"/>
      <c r="OS5" s="147"/>
      <c r="OT5" s="146"/>
      <c r="OU5" s="147"/>
      <c r="OV5" s="148"/>
      <c r="OW5" s="148"/>
      <c r="OX5" s="137"/>
      <c r="OY5" s="145"/>
      <c r="OZ5" s="146"/>
      <c r="PA5" s="147"/>
      <c r="PB5" s="146"/>
      <c r="PC5" s="147"/>
      <c r="PD5" s="146"/>
      <c r="PE5" s="146"/>
      <c r="PF5" s="149"/>
      <c r="PG5" s="139"/>
      <c r="PH5" s="140"/>
      <c r="PI5" s="141"/>
      <c r="PJ5" s="140"/>
      <c r="PK5" s="141"/>
      <c r="PL5" s="142"/>
      <c r="PM5" s="142"/>
      <c r="PN5" s="137"/>
      <c r="PO5" s="139"/>
      <c r="PP5" s="140"/>
      <c r="PQ5" s="141"/>
      <c r="PR5" s="140"/>
      <c r="PS5" s="141"/>
      <c r="PT5" s="140"/>
      <c r="PU5" s="140"/>
      <c r="PV5" s="149"/>
      <c r="PW5" s="145"/>
      <c r="PX5" s="146"/>
      <c r="PY5" s="147"/>
      <c r="PZ5" s="146"/>
      <c r="QA5" s="147"/>
      <c r="QB5" s="146"/>
      <c r="QC5" s="146"/>
      <c r="QD5" s="149"/>
      <c r="QE5" s="145"/>
      <c r="QF5" s="146"/>
      <c r="QG5" s="147"/>
      <c r="QH5" s="146"/>
      <c r="QI5" s="147"/>
      <c r="QJ5" s="146"/>
      <c r="QK5" s="146"/>
      <c r="QL5" s="137"/>
      <c r="QM5" s="139"/>
      <c r="QN5" s="140"/>
      <c r="QO5" s="143"/>
      <c r="QP5" s="140"/>
      <c r="QQ5" s="143"/>
      <c r="QR5" s="140"/>
      <c r="QS5" s="140"/>
      <c r="QT5" s="137"/>
      <c r="QU5" s="139"/>
      <c r="QV5" s="140"/>
      <c r="QW5" s="141"/>
      <c r="QX5" s="140"/>
      <c r="QY5" s="141"/>
      <c r="QZ5" s="140"/>
      <c r="RA5" s="140"/>
      <c r="RB5" s="144"/>
      <c r="RC5" s="145"/>
      <c r="RD5" s="146"/>
      <c r="RE5" s="147"/>
      <c r="RF5" s="146"/>
      <c r="RG5" s="147"/>
      <c r="RH5" s="148"/>
      <c r="RI5" s="148"/>
      <c r="RJ5" s="149"/>
      <c r="RK5" s="145"/>
      <c r="RL5" s="146"/>
      <c r="RM5" s="147"/>
      <c r="RN5" s="146"/>
      <c r="RO5" s="147"/>
      <c r="RP5" s="148"/>
      <c r="RQ5" s="148"/>
      <c r="RR5" s="149"/>
      <c r="RS5" s="139"/>
      <c r="RT5" s="140"/>
      <c r="RU5" s="141"/>
      <c r="RV5" s="140"/>
      <c r="RW5" s="141"/>
      <c r="RX5" s="140"/>
      <c r="RY5" s="140"/>
      <c r="RZ5" s="137"/>
      <c r="SA5" s="139"/>
      <c r="SB5" s="140"/>
      <c r="SC5" s="141"/>
      <c r="SD5" s="140"/>
      <c r="SE5" s="141"/>
      <c r="SF5" s="140"/>
      <c r="SG5" s="140"/>
      <c r="SH5" s="144"/>
      <c r="SI5" s="145"/>
      <c r="SJ5" s="146"/>
      <c r="SK5" s="147"/>
      <c r="SL5" s="146"/>
      <c r="SM5" s="147"/>
      <c r="SN5" s="146"/>
      <c r="SO5" s="146"/>
      <c r="SP5" s="137"/>
      <c r="SQ5" s="145"/>
      <c r="SR5" s="146"/>
      <c r="SS5" s="147"/>
      <c r="ST5" s="146"/>
      <c r="SU5" s="147"/>
      <c r="SV5" s="146"/>
      <c r="SW5" s="146"/>
      <c r="SX5" s="144"/>
      <c r="SY5" s="139"/>
      <c r="SZ5" s="140"/>
      <c r="TA5" s="141"/>
      <c r="TB5" s="140"/>
      <c r="TC5" s="141"/>
      <c r="TD5" s="140"/>
      <c r="TE5" s="140"/>
      <c r="TF5" s="137"/>
      <c r="TG5" s="139"/>
      <c r="TH5" s="140"/>
      <c r="TI5" s="141"/>
      <c r="TJ5" s="140"/>
      <c r="TK5" s="141"/>
      <c r="TL5" s="140"/>
      <c r="TM5" s="140"/>
      <c r="TN5" s="149"/>
      <c r="TO5" s="145"/>
      <c r="TP5" s="146"/>
      <c r="TQ5" s="147"/>
      <c r="TR5" s="146"/>
      <c r="TS5" s="147"/>
      <c r="TT5" s="146"/>
      <c r="TU5" s="146"/>
      <c r="TV5" s="149"/>
      <c r="TW5" s="145"/>
      <c r="TX5" s="146"/>
      <c r="TY5" s="147"/>
      <c r="TZ5" s="146"/>
      <c r="UA5" s="147"/>
      <c r="UB5" s="146"/>
      <c r="UC5" s="146"/>
      <c r="UD5" s="137"/>
      <c r="UE5" s="139"/>
      <c r="UF5" s="140"/>
      <c r="UG5" s="141"/>
      <c r="UH5" s="140"/>
      <c r="UI5" s="141"/>
      <c r="UJ5" s="142"/>
      <c r="UK5" s="142"/>
      <c r="UL5" s="137"/>
      <c r="UM5" s="139"/>
      <c r="UN5" s="140"/>
      <c r="UO5" s="141"/>
      <c r="UP5" s="140"/>
      <c r="UQ5" s="141"/>
      <c r="UR5" s="140"/>
      <c r="US5" s="140"/>
      <c r="UT5" s="144"/>
      <c r="UU5" s="145"/>
      <c r="UV5" s="146"/>
      <c r="UW5" s="147"/>
      <c r="UX5" s="146"/>
      <c r="UY5" s="147"/>
      <c r="UZ5" s="148"/>
      <c r="VA5" s="148"/>
      <c r="VB5" s="144"/>
      <c r="VC5" s="145"/>
      <c r="VD5" s="146"/>
      <c r="VE5" s="147"/>
      <c r="VF5" s="146"/>
      <c r="VG5" s="147"/>
      <c r="VH5" s="148"/>
      <c r="VI5" s="148"/>
      <c r="VJ5" s="137"/>
    </row>
    <row r="6" customFormat="false" ht="14.25" hidden="false" customHeight="true" outlineLevel="0" collapsed="false">
      <c r="A6" s="137"/>
      <c r="B6" s="153" t="n">
        <v>1</v>
      </c>
      <c r="C6" s="140" t="n">
        <f aca="false">(((D6*E6)/1000)/40)*G6</f>
        <v>0</v>
      </c>
      <c r="D6" s="140" t="n">
        <f aca="false">'Control de producción'!E9</f>
        <v>0</v>
      </c>
      <c r="E6" s="141"/>
      <c r="F6" s="140" t="n">
        <f aca="false">E6*D6</f>
        <v>0</v>
      </c>
      <c r="G6" s="141"/>
      <c r="H6" s="142" t="n">
        <f aca="false">(((D6*E6)/1000)/40)</f>
        <v>0</v>
      </c>
      <c r="I6" s="142" t="n">
        <f aca="false">H6*40</f>
        <v>0</v>
      </c>
      <c r="J6" s="137"/>
      <c r="K6" s="140" t="n">
        <f aca="false">(((L6*M6)/1000)/40)*O6</f>
        <v>0</v>
      </c>
      <c r="L6" s="140" t="n">
        <f aca="false">'Control de producción'!T9</f>
        <v>0</v>
      </c>
      <c r="M6" s="143"/>
      <c r="N6" s="140" t="n">
        <f aca="false">M6*L6</f>
        <v>0</v>
      </c>
      <c r="O6" s="143"/>
      <c r="P6" s="142" t="n">
        <f aca="false">(((L6*M6)/1000)/40)</f>
        <v>0</v>
      </c>
      <c r="Q6" s="142" t="n">
        <f aca="false">P6*40</f>
        <v>0</v>
      </c>
      <c r="R6" s="137"/>
      <c r="S6" s="146" t="n">
        <f aca="false">(((T6*U6)/1000)/40)*W6</f>
        <v>0</v>
      </c>
      <c r="T6" s="146" t="n">
        <f aca="false">'Control de producción'!E40</f>
        <v>0</v>
      </c>
      <c r="U6" s="147"/>
      <c r="V6" s="146" t="n">
        <f aca="false">U6*T6</f>
        <v>0</v>
      </c>
      <c r="W6" s="147"/>
      <c r="X6" s="148" t="n">
        <f aca="false">(((T6*U6)/1000)/40)</f>
        <v>0</v>
      </c>
      <c r="Y6" s="148" t="n">
        <f aca="false">X6*40</f>
        <v>0</v>
      </c>
      <c r="Z6" s="137"/>
      <c r="AA6" s="146" t="n">
        <f aca="false">(((AB6*AC6)/1000)/40)*AE6</f>
        <v>0</v>
      </c>
      <c r="AB6" s="146" t="n">
        <f aca="false">'Control de producción'!T40</f>
        <v>0</v>
      </c>
      <c r="AC6" s="147"/>
      <c r="AD6" s="146" t="n">
        <f aca="false">AC6*AB6</f>
        <v>0</v>
      </c>
      <c r="AE6" s="147"/>
      <c r="AF6" s="148" t="n">
        <f aca="false">(((AB6*AC6)/1000)/40)</f>
        <v>0</v>
      </c>
      <c r="AG6" s="148" t="n">
        <f aca="false">AF6*40</f>
        <v>0</v>
      </c>
      <c r="AH6" s="137"/>
      <c r="AI6" s="140" t="n">
        <f aca="false">(((AJ6*AK6)/1000)/40)*AM6</f>
        <v>0</v>
      </c>
      <c r="AJ6" s="140" t="n">
        <f aca="false">'Control de producción'!E69</f>
        <v>0</v>
      </c>
      <c r="AK6" s="143"/>
      <c r="AL6" s="140" t="n">
        <f aca="false">AK6*AJ6</f>
        <v>0</v>
      </c>
      <c r="AM6" s="143"/>
      <c r="AN6" s="142" t="n">
        <f aca="false">(((AJ6*AK6)/1000)/40)</f>
        <v>0</v>
      </c>
      <c r="AO6" s="142" t="n">
        <f aca="false">AN6*40</f>
        <v>0</v>
      </c>
      <c r="AP6" s="137"/>
      <c r="AQ6" s="140" t="n">
        <f aca="false">(((AR6*AS6)/1000)/40)*AU6</f>
        <v>0</v>
      </c>
      <c r="AR6" s="140" t="n">
        <f aca="false">'Control de producción'!T69</f>
        <v>0</v>
      </c>
      <c r="AS6" s="143"/>
      <c r="AT6" s="140" t="n">
        <f aca="false">AS6*AR6</f>
        <v>0</v>
      </c>
      <c r="AU6" s="143"/>
      <c r="AV6" s="142" t="n">
        <f aca="false">(((AR6*AS6)/1000)/40)</f>
        <v>0</v>
      </c>
      <c r="AW6" s="142" t="n">
        <f aca="false">AV6*40</f>
        <v>0</v>
      </c>
      <c r="AX6" s="137"/>
      <c r="AY6" s="146" t="n">
        <f aca="false">(((AZ6*BA6)/1000)/40)*BC6</f>
        <v>0</v>
      </c>
      <c r="AZ6" s="146" t="n">
        <f aca="false">'Control de producción'!E100</f>
        <v>0</v>
      </c>
      <c r="BA6" s="147"/>
      <c r="BB6" s="146" t="n">
        <f aca="false">BA6*AZ6</f>
        <v>0</v>
      </c>
      <c r="BC6" s="147"/>
      <c r="BD6" s="148" t="n">
        <f aca="false">(((AZ6*BA6)/1000)/40)</f>
        <v>0</v>
      </c>
      <c r="BE6" s="148" t="n">
        <f aca="false">BD6*40</f>
        <v>0</v>
      </c>
      <c r="BF6" s="137"/>
      <c r="BG6" s="146" t="n">
        <f aca="false">(((BH6*BI6)/1000)/40)*BK6</f>
        <v>0</v>
      </c>
      <c r="BH6" s="146" t="n">
        <f aca="false">'Control de producción'!T100</f>
        <v>0</v>
      </c>
      <c r="BI6" s="147"/>
      <c r="BJ6" s="146" t="n">
        <f aca="false">BI6*BH6</f>
        <v>0</v>
      </c>
      <c r="BK6" s="147"/>
      <c r="BL6" s="148" t="n">
        <f aca="false">(((BH6*BI6)/1000)/40)</f>
        <v>0</v>
      </c>
      <c r="BM6" s="148" t="n">
        <f aca="false">BL6*40</f>
        <v>0</v>
      </c>
      <c r="BN6" s="137"/>
      <c r="BO6" s="140" t="n">
        <f aca="false">(((BP6*BQ6)/1000)/40)*BS6</f>
        <v>0</v>
      </c>
      <c r="BP6" s="140" t="n">
        <f aca="false">'Control de producción'!E130</f>
        <v>0</v>
      </c>
      <c r="BQ6" s="143"/>
      <c r="BR6" s="140" t="n">
        <f aca="false">BQ6*BP6</f>
        <v>0</v>
      </c>
      <c r="BS6" s="143"/>
      <c r="BT6" s="142" t="n">
        <f aca="false">(((BP6*BQ6)/1000)/40)</f>
        <v>0</v>
      </c>
      <c r="BU6" s="142" t="n">
        <f aca="false">BT6*40</f>
        <v>0</v>
      </c>
      <c r="BV6" s="137"/>
      <c r="BW6" s="140" t="n">
        <f aca="false">(((BX6*BY6)/1000)/40)*CA6</f>
        <v>0</v>
      </c>
      <c r="BX6" s="140" t="n">
        <f aca="false">'Control de producción'!T130</f>
        <v>0</v>
      </c>
      <c r="BY6" s="143"/>
      <c r="BZ6" s="140" t="n">
        <f aca="false">BY6*BX6</f>
        <v>0</v>
      </c>
      <c r="CA6" s="143"/>
      <c r="CB6" s="142" t="n">
        <f aca="false">(((BX6*BY6)/1000)/40)</f>
        <v>0</v>
      </c>
      <c r="CC6" s="142" t="n">
        <f aca="false">CB6*40</f>
        <v>0</v>
      </c>
      <c r="CD6" s="137"/>
      <c r="CE6" s="146" t="n">
        <f aca="false">(((CF6*CG6)/1000)/40)*CI6</f>
        <v>0</v>
      </c>
      <c r="CF6" s="146" t="n">
        <f aca="false">'Control de producción'!E161</f>
        <v>0</v>
      </c>
      <c r="CG6" s="147"/>
      <c r="CH6" s="146" t="n">
        <f aca="false">CG6*CF6</f>
        <v>0</v>
      </c>
      <c r="CI6" s="147"/>
      <c r="CJ6" s="148" t="n">
        <f aca="false">(((CF6*CG6)/1000)/40)</f>
        <v>0</v>
      </c>
      <c r="CK6" s="148" t="n">
        <f aca="false">CJ6*40</f>
        <v>0</v>
      </c>
      <c r="CL6" s="137"/>
      <c r="CM6" s="146" t="n">
        <f aca="false">(((CN6*CO6)/1000)/40)*CQ6</f>
        <v>0</v>
      </c>
      <c r="CN6" s="146" t="n">
        <f aca="false">'Control de producción'!T161</f>
        <v>0</v>
      </c>
      <c r="CO6" s="147"/>
      <c r="CP6" s="146" t="n">
        <f aca="false">CO6*CN6</f>
        <v>0</v>
      </c>
      <c r="CQ6" s="147"/>
      <c r="CR6" s="148" t="n">
        <f aca="false">(((CN6*CO6)/1000)/40)</f>
        <v>0</v>
      </c>
      <c r="CS6" s="148" t="n">
        <f aca="false">CR6*40</f>
        <v>0</v>
      </c>
      <c r="CT6" s="137"/>
      <c r="CU6" s="140" t="n">
        <f aca="false">(((CV6*CW6)/1000)/40)*CY6</f>
        <v>0</v>
      </c>
      <c r="CV6" s="140" t="n">
        <f aca="false">'Control de producción'!E191</f>
        <v>0</v>
      </c>
      <c r="CW6" s="143"/>
      <c r="CX6" s="140" t="n">
        <f aca="false">CW6*CV6</f>
        <v>0</v>
      </c>
      <c r="CY6" s="143"/>
      <c r="CZ6" s="142" t="n">
        <f aca="false">(((CV6*CW6)/1000)/40)</f>
        <v>0</v>
      </c>
      <c r="DA6" s="142" t="n">
        <f aca="false">CZ6*40</f>
        <v>0</v>
      </c>
      <c r="DB6" s="137"/>
      <c r="DC6" s="140" t="n">
        <f aca="false">(((DD6*DE6)/1000)/40)*DG6</f>
        <v>0</v>
      </c>
      <c r="DD6" s="140" t="n">
        <f aca="false">'Control de producción'!T191</f>
        <v>0</v>
      </c>
      <c r="DE6" s="143"/>
      <c r="DF6" s="140" t="n">
        <f aca="false">DE6*DD6</f>
        <v>0</v>
      </c>
      <c r="DG6" s="143"/>
      <c r="DH6" s="142" t="n">
        <f aca="false">(((DD6*DE6)/1000)/40)</f>
        <v>0</v>
      </c>
      <c r="DI6" s="142" t="n">
        <f aca="false">DH6*40</f>
        <v>0</v>
      </c>
      <c r="DJ6" s="137"/>
      <c r="DK6" s="146" t="n">
        <f aca="false">(((DL6*DM6)/1000)/40)*DO6</f>
        <v>0</v>
      </c>
      <c r="DL6" s="146" t="n">
        <f aca="false">'Control de producción'!E222</f>
        <v>0</v>
      </c>
      <c r="DM6" s="147"/>
      <c r="DN6" s="146" t="n">
        <f aca="false">DM6*DL6</f>
        <v>0</v>
      </c>
      <c r="DO6" s="147"/>
      <c r="DP6" s="148" t="n">
        <f aca="false">(((DL6*DM6)/1000)/40)</f>
        <v>0</v>
      </c>
      <c r="DQ6" s="148" t="n">
        <f aca="false">DP6*40</f>
        <v>0</v>
      </c>
      <c r="DR6" s="149"/>
      <c r="DS6" s="146" t="n">
        <f aca="false">(((DT6*DU6)/1000)/40)*DW6</f>
        <v>0</v>
      </c>
      <c r="DT6" s="146" t="n">
        <f aca="false">'Control de producción'!T222</f>
        <v>0</v>
      </c>
      <c r="DU6" s="147"/>
      <c r="DV6" s="146" t="n">
        <f aca="false">DU6*DT6</f>
        <v>0</v>
      </c>
      <c r="DW6" s="147"/>
      <c r="DX6" s="148" t="n">
        <f aca="false">(((DT6*DU6)/1000)/40)</f>
        <v>0</v>
      </c>
      <c r="DY6" s="148" t="n">
        <f aca="false">DX6*40</f>
        <v>0</v>
      </c>
      <c r="DZ6" s="149"/>
      <c r="EA6" s="140" t="n">
        <f aca="false">(((EB6*EC6)/1000)/40)*EE6</f>
        <v>0</v>
      </c>
      <c r="EB6" s="140" t="n">
        <f aca="false">'Control de producción'!E253</f>
        <v>0</v>
      </c>
      <c r="EC6" s="143"/>
      <c r="ED6" s="140" t="n">
        <f aca="false">EC6*EB6</f>
        <v>0</v>
      </c>
      <c r="EE6" s="143"/>
      <c r="EF6" s="142" t="n">
        <f aca="false">(((EB6*EC6)/1000)/40)</f>
        <v>0</v>
      </c>
      <c r="EG6" s="142" t="n">
        <f aca="false">EF6*40</f>
        <v>0</v>
      </c>
      <c r="EH6" s="137"/>
      <c r="EI6" s="151" t="n">
        <f aca="false">(((EJ6*EK6)/1000)/40)*EM6</f>
        <v>0</v>
      </c>
      <c r="EJ6" s="151" t="n">
        <f aca="false">'Control de producción'!T253</f>
        <v>0</v>
      </c>
      <c r="EK6" s="143"/>
      <c r="EL6" s="140" t="n">
        <f aca="false">EK6*EJ6</f>
        <v>0</v>
      </c>
      <c r="EM6" s="143"/>
      <c r="EN6" s="152" t="n">
        <f aca="false">(((EJ6*EK6)/1000)/40)</f>
        <v>0</v>
      </c>
      <c r="EO6" s="152" t="n">
        <f aca="false">EN6*40</f>
        <v>0</v>
      </c>
      <c r="EP6" s="149"/>
      <c r="EQ6" s="146" t="n">
        <f aca="false">(((ER6*ES6)/1000)/40)*EU6</f>
        <v>0</v>
      </c>
      <c r="ER6" s="146" t="n">
        <f aca="false">'Control de producción'!E283</f>
        <v>0</v>
      </c>
      <c r="ES6" s="147"/>
      <c r="ET6" s="146" t="n">
        <f aca="false">ES6*ER6</f>
        <v>0</v>
      </c>
      <c r="EU6" s="147"/>
      <c r="EV6" s="148" t="n">
        <f aca="false">(((ER6*ES6)/1000)/40)</f>
        <v>0</v>
      </c>
      <c r="EW6" s="148" t="n">
        <f aca="false">EV6*40</f>
        <v>0</v>
      </c>
      <c r="EX6" s="149"/>
      <c r="EY6" s="146" t="n">
        <f aca="false">(((EZ6*FA6)/1000)/40)*FC6</f>
        <v>0</v>
      </c>
      <c r="EZ6" s="146" t="n">
        <f aca="false">'Control de producción'!T283</f>
        <v>0</v>
      </c>
      <c r="FA6" s="147"/>
      <c r="FB6" s="146" t="n">
        <f aca="false">FA6*EZ6</f>
        <v>0</v>
      </c>
      <c r="FC6" s="147"/>
      <c r="FD6" s="148" t="n">
        <f aca="false">(((EZ6*FA6)/1000)/40)</f>
        <v>0</v>
      </c>
      <c r="FE6" s="148" t="n">
        <f aca="false">FD6*40</f>
        <v>0</v>
      </c>
      <c r="FF6" s="137"/>
      <c r="FG6" s="140" t="n">
        <f aca="false">(((FH6*FI6)/1000)/40)*FK6</f>
        <v>0</v>
      </c>
      <c r="FH6" s="140" t="n">
        <f aca="false">'Control de producción'!E314</f>
        <v>0</v>
      </c>
      <c r="FI6" s="143"/>
      <c r="FJ6" s="140" t="n">
        <f aca="false">FI6*FH6</f>
        <v>0</v>
      </c>
      <c r="FK6" s="143"/>
      <c r="FL6" s="142" t="n">
        <f aca="false">(((FH6*FI6)/1000)/40)</f>
        <v>0</v>
      </c>
      <c r="FM6" s="142" t="n">
        <f aca="false">FL6*40</f>
        <v>0</v>
      </c>
      <c r="FN6" s="137"/>
      <c r="FO6" s="140" t="n">
        <f aca="false">(((FP6*FQ6)/1000)/40)*FS6</f>
        <v>0</v>
      </c>
      <c r="FP6" s="140" t="n">
        <f aca="false">'Control de producción'!T314</f>
        <v>0</v>
      </c>
      <c r="FQ6" s="143"/>
      <c r="FR6" s="140" t="n">
        <f aca="false">FQ6*FP6</f>
        <v>0</v>
      </c>
      <c r="FS6" s="143"/>
      <c r="FT6" s="142" t="n">
        <f aca="false">(((FP6*FQ6)/1000)/40)</f>
        <v>0</v>
      </c>
      <c r="FU6" s="142" t="n">
        <f aca="false">FT6*40</f>
        <v>0</v>
      </c>
      <c r="FV6" s="137"/>
      <c r="FW6" s="146" t="n">
        <f aca="false">(((FX6*FY6)/1000)/40)*GA6</f>
        <v>0</v>
      </c>
      <c r="FX6" s="146" t="n">
        <f aca="false">'Control de producción'!E344</f>
        <v>0</v>
      </c>
      <c r="FY6" s="147"/>
      <c r="FZ6" s="146" t="n">
        <f aca="false">FY6*FX6</f>
        <v>0</v>
      </c>
      <c r="GA6" s="147"/>
      <c r="GB6" s="148" t="n">
        <f aca="false">(((FX6*FY6)/1000)/40)</f>
        <v>0</v>
      </c>
      <c r="GC6" s="148" t="n">
        <f aca="false">GB6*40</f>
        <v>0</v>
      </c>
      <c r="GD6" s="137"/>
      <c r="GE6" s="146" t="n">
        <f aca="false">(((GF6*GG6)/1000)/40)*GI6</f>
        <v>0</v>
      </c>
      <c r="GF6" s="146" t="n">
        <f aca="false">'Control de producción'!T344</f>
        <v>0</v>
      </c>
      <c r="GG6" s="147"/>
      <c r="GH6" s="146" t="n">
        <f aca="false">GG6*GF6</f>
        <v>0</v>
      </c>
      <c r="GI6" s="147"/>
      <c r="GJ6" s="148" t="n">
        <f aca="false">(((GF6*GG6)/1000)/40)</f>
        <v>0</v>
      </c>
      <c r="GK6" s="148" t="n">
        <f aca="false">GJ6*40</f>
        <v>0</v>
      </c>
      <c r="GL6" s="149"/>
      <c r="GM6" s="149"/>
      <c r="GN6" s="149"/>
      <c r="GO6" s="140" t="n">
        <f aca="false">(((GP6*GQ6)/1000)/40)*GS6</f>
        <v>0</v>
      </c>
      <c r="GP6" s="140" t="n">
        <f aca="false">'Control de producción'!E375</f>
        <v>0</v>
      </c>
      <c r="GQ6" s="143"/>
      <c r="GR6" s="140" t="n">
        <f aca="false">GQ6*GP6</f>
        <v>0</v>
      </c>
      <c r="GS6" s="143"/>
      <c r="GT6" s="142" t="n">
        <f aca="false">(((GP6*GQ6)/1000)/40)</f>
        <v>0</v>
      </c>
      <c r="GU6" s="142" t="n">
        <f aca="false">GT6*40</f>
        <v>0</v>
      </c>
      <c r="GV6" s="137"/>
      <c r="GW6" s="140" t="n">
        <f aca="false">(((GX6*GY6)/1000)/40)*HA6</f>
        <v>0</v>
      </c>
      <c r="GX6" s="140" t="n">
        <f aca="false">'Control de producción'!T375</f>
        <v>0</v>
      </c>
      <c r="GY6" s="143"/>
      <c r="GZ6" s="140" t="n">
        <f aca="false">GY6*GX6</f>
        <v>0</v>
      </c>
      <c r="HA6" s="143"/>
      <c r="HB6" s="142" t="n">
        <f aca="false">(((GX6*GY6)/1000)/40)</f>
        <v>0</v>
      </c>
      <c r="HC6" s="142" t="n">
        <f aca="false">HB6*40</f>
        <v>0</v>
      </c>
      <c r="HD6" s="137"/>
      <c r="HE6" s="146" t="n">
        <f aca="false">(((HF6*HG6)/1000)/40)*HI6</f>
        <v>0</v>
      </c>
      <c r="HF6" s="146" t="n">
        <f aca="false">'Control de producción'!E406</f>
        <v>0</v>
      </c>
      <c r="HG6" s="147"/>
      <c r="HH6" s="146" t="n">
        <f aca="false">HG6*HF6</f>
        <v>0</v>
      </c>
      <c r="HI6" s="147"/>
      <c r="HJ6" s="148" t="n">
        <f aca="false">(((HF6*HG6)/1000)/40)</f>
        <v>0</v>
      </c>
      <c r="HK6" s="148" t="n">
        <f aca="false">HJ6*40</f>
        <v>0</v>
      </c>
      <c r="HL6" s="137"/>
      <c r="HM6" s="146" t="n">
        <f aca="false">(((HN6*HO6)/1000)/40)*HQ6</f>
        <v>0</v>
      </c>
      <c r="HN6" s="146" t="n">
        <f aca="false">'Control de producción'!T406</f>
        <v>0</v>
      </c>
      <c r="HO6" s="147"/>
      <c r="HP6" s="146" t="n">
        <f aca="false">HO6*HN6</f>
        <v>0</v>
      </c>
      <c r="HQ6" s="147"/>
      <c r="HR6" s="148" t="n">
        <f aca="false">(((HN6*HO6)/1000)/40)</f>
        <v>0</v>
      </c>
      <c r="HS6" s="148" t="n">
        <f aca="false">HR6*40</f>
        <v>0</v>
      </c>
      <c r="HT6" s="149"/>
      <c r="HU6" s="140" t="n">
        <f aca="false">(((HV6*HW6)/1000)/40)*HY6</f>
        <v>0</v>
      </c>
      <c r="HV6" s="140" t="n">
        <f aca="false">'Control de producción'!E434</f>
        <v>0</v>
      </c>
      <c r="HW6" s="143"/>
      <c r="HX6" s="140" t="n">
        <f aca="false">HW6*HV6</f>
        <v>0</v>
      </c>
      <c r="HY6" s="143"/>
      <c r="HZ6" s="142" t="n">
        <f aca="false">(((HV6*HW6)/1000)/40)</f>
        <v>0</v>
      </c>
      <c r="IA6" s="142" t="n">
        <f aca="false">HZ6*40</f>
        <v>0</v>
      </c>
      <c r="IB6" s="137"/>
      <c r="IC6" s="140" t="n">
        <f aca="false">(((ID6*IE6)/1000)/40)*IG6</f>
        <v>0</v>
      </c>
      <c r="ID6" s="140" t="n">
        <f aca="false">'Control de producción'!T434</f>
        <v>0</v>
      </c>
      <c r="IE6" s="143"/>
      <c r="IF6" s="140" t="n">
        <f aca="false">IE6*ID6</f>
        <v>0</v>
      </c>
      <c r="IG6" s="143"/>
      <c r="IH6" s="142" t="n">
        <f aca="false">(((ID6*IE6)/1000)/40)</f>
        <v>0</v>
      </c>
      <c r="II6" s="142" t="n">
        <f aca="false">IH6*40</f>
        <v>0</v>
      </c>
      <c r="IJ6" s="149"/>
      <c r="IK6" s="146" t="n">
        <f aca="false">(((IL6*IM6)/1000)/40)*IO6</f>
        <v>0</v>
      </c>
      <c r="IL6" s="146" t="n">
        <f aca="false">'Control de producción'!E465</f>
        <v>0</v>
      </c>
      <c r="IM6" s="147"/>
      <c r="IN6" s="146" t="n">
        <f aca="false">IM6*IL6</f>
        <v>0</v>
      </c>
      <c r="IO6" s="147"/>
      <c r="IP6" s="148" t="n">
        <f aca="false">(((IL6*IM6)/1000)/40)</f>
        <v>0</v>
      </c>
      <c r="IQ6" s="148" t="n">
        <f aca="false">IP6*40</f>
        <v>0</v>
      </c>
      <c r="IR6" s="149"/>
      <c r="IS6" s="146" t="n">
        <f aca="false">(((IT6*IU6)/1000)/40)*IW6</f>
        <v>0</v>
      </c>
      <c r="IT6" s="146" t="n">
        <f aca="false">'Control de producción'!T465</f>
        <v>0</v>
      </c>
      <c r="IU6" s="147"/>
      <c r="IV6" s="146" t="n">
        <f aca="false">IU6*IT6</f>
        <v>0</v>
      </c>
      <c r="IW6" s="147"/>
      <c r="IX6" s="148" t="n">
        <f aca="false">(((IT6*IU6)/1000)/40)</f>
        <v>0</v>
      </c>
      <c r="IY6" s="148" t="n">
        <f aca="false">IX6*40</f>
        <v>0</v>
      </c>
      <c r="IZ6" s="137"/>
      <c r="JA6" s="140" t="n">
        <f aca="false">(((JB6*JC6)/1000)/40)*JE6</f>
        <v>0</v>
      </c>
      <c r="JB6" s="140" t="n">
        <f aca="false">'Control de producción'!E495</f>
        <v>0</v>
      </c>
      <c r="JC6" s="143"/>
      <c r="JD6" s="140" t="n">
        <f aca="false">JC6*JB6</f>
        <v>0</v>
      </c>
      <c r="JE6" s="143"/>
      <c r="JF6" s="142" t="n">
        <f aca="false">(((JB6*JC6)/1000)/40)</f>
        <v>0</v>
      </c>
      <c r="JG6" s="142" t="n">
        <f aca="false">JF6*40</f>
        <v>0</v>
      </c>
      <c r="JH6" s="137"/>
      <c r="JI6" s="140" t="n">
        <f aca="false">(((JJ6*JK6)/1000)/40)*JM6</f>
        <v>0</v>
      </c>
      <c r="JJ6" s="140" t="n">
        <f aca="false">'Control de producción'!T495</f>
        <v>0</v>
      </c>
      <c r="JK6" s="143"/>
      <c r="JL6" s="140" t="n">
        <f aca="false">JK6*JJ6</f>
        <v>0</v>
      </c>
      <c r="JM6" s="143"/>
      <c r="JN6" s="142" t="n">
        <f aca="false">(((JJ6*JK6)/1000)/40)</f>
        <v>0</v>
      </c>
      <c r="JO6" s="142" t="n">
        <f aca="false">JN6*40</f>
        <v>0</v>
      </c>
      <c r="JP6" s="137"/>
      <c r="JQ6" s="146" t="n">
        <f aca="false">(((JR6*JS6)/1000)/40)*JU6</f>
        <v>0</v>
      </c>
      <c r="JR6" s="146" t="n">
        <f aca="false">'Control de producción'!E526</f>
        <v>0</v>
      </c>
      <c r="JS6" s="147"/>
      <c r="JT6" s="146" t="n">
        <f aca="false">JS6*JR6</f>
        <v>0</v>
      </c>
      <c r="JU6" s="147"/>
      <c r="JV6" s="148" t="n">
        <f aca="false">(((JR6*JS6)/1000)/40)</f>
        <v>0</v>
      </c>
      <c r="JW6" s="148" t="n">
        <f aca="false">JV6*40</f>
        <v>0</v>
      </c>
      <c r="JX6" s="149"/>
      <c r="JY6" s="146" t="n">
        <f aca="false">(((JZ6*KA6)/1000)/40)*KC6</f>
        <v>0</v>
      </c>
      <c r="JZ6" s="146" t="n">
        <f aca="false">'Control de producción'!T526</f>
        <v>0</v>
      </c>
      <c r="KA6" s="147"/>
      <c r="KB6" s="146" t="n">
        <f aca="false">KA6*JZ6</f>
        <v>0</v>
      </c>
      <c r="KC6" s="147"/>
      <c r="KD6" s="148" t="n">
        <f aca="false">(((JZ6*KA6)/1000)/40)</f>
        <v>0</v>
      </c>
      <c r="KE6" s="148" t="n">
        <f aca="false">KD6*40</f>
        <v>0</v>
      </c>
      <c r="KF6" s="149"/>
      <c r="KG6" s="140" t="n">
        <f aca="false">(((KH6*KI6)/1000)/40)*KK6</f>
        <v>0</v>
      </c>
      <c r="KH6" s="140" t="n">
        <f aca="false">'Control de producción'!E556</f>
        <v>0</v>
      </c>
      <c r="KI6" s="143"/>
      <c r="KJ6" s="140" t="n">
        <f aca="false">KI6*KH6</f>
        <v>0</v>
      </c>
      <c r="KK6" s="143"/>
      <c r="KL6" s="142" t="n">
        <f aca="false">(((KH6*KI6)/1000)/40)</f>
        <v>0</v>
      </c>
      <c r="KM6" s="142" t="n">
        <f aca="false">KL6*40</f>
        <v>0</v>
      </c>
      <c r="KN6" s="137"/>
      <c r="KO6" s="140" t="n">
        <f aca="false">(((KP6*KQ6)/1000)/40)*KS6</f>
        <v>0</v>
      </c>
      <c r="KP6" s="140" t="n">
        <f aca="false">'Control de producción'!T556</f>
        <v>0</v>
      </c>
      <c r="KQ6" s="143"/>
      <c r="KR6" s="140" t="n">
        <f aca="false">KQ6*KP6</f>
        <v>0</v>
      </c>
      <c r="KS6" s="143"/>
      <c r="KT6" s="142" t="n">
        <f aca="false">(((KP6*KQ6)/1000)/40)</f>
        <v>0</v>
      </c>
      <c r="KU6" s="142" t="n">
        <f aca="false">KT6*40</f>
        <v>0</v>
      </c>
      <c r="KV6" s="137"/>
      <c r="KW6" s="146" t="n">
        <f aca="false">(((KX6*KY6)/1000)/40)*LA6</f>
        <v>0</v>
      </c>
      <c r="KX6" s="146" t="n">
        <f aca="false">'Control de producción'!E587</f>
        <v>0</v>
      </c>
      <c r="KY6" s="147"/>
      <c r="KZ6" s="146" t="n">
        <f aca="false">KY6*KX6</f>
        <v>0</v>
      </c>
      <c r="LA6" s="147"/>
      <c r="LB6" s="148" t="n">
        <f aca="false">(((KX6*KY6)/1000)/40)</f>
        <v>0</v>
      </c>
      <c r="LC6" s="148" t="n">
        <f aca="false">LB6*40</f>
        <v>0</v>
      </c>
      <c r="LD6" s="149"/>
      <c r="LE6" s="146" t="n">
        <f aca="false">(((LF6*LG6)/1000)/40)*LI6</f>
        <v>0</v>
      </c>
      <c r="LF6" s="146" t="n">
        <f aca="false">'Control de producción'!T587</f>
        <v>0</v>
      </c>
      <c r="LG6" s="147"/>
      <c r="LH6" s="146" t="n">
        <f aca="false">LG6*LF6</f>
        <v>0</v>
      </c>
      <c r="LI6" s="147"/>
      <c r="LJ6" s="148" t="n">
        <f aca="false">(((LF6*LG6)/1000)/40)</f>
        <v>0</v>
      </c>
      <c r="LK6" s="148" t="n">
        <f aca="false">LJ6*40</f>
        <v>0</v>
      </c>
      <c r="LL6" s="149"/>
      <c r="LM6" s="140" t="n">
        <f aca="false">(((LN6*LO6)/1000)/40)*LQ6</f>
        <v>0</v>
      </c>
      <c r="LN6" s="140" t="n">
        <f aca="false">'Control de producción'!E618</f>
        <v>0</v>
      </c>
      <c r="LO6" s="143"/>
      <c r="LP6" s="140" t="n">
        <f aca="false">LO6*LN6</f>
        <v>0</v>
      </c>
      <c r="LQ6" s="143"/>
      <c r="LR6" s="142" t="n">
        <f aca="false">(((LN6*LO6)/1000)/40)</f>
        <v>0</v>
      </c>
      <c r="LS6" s="142" t="n">
        <f aca="false">LR6*40</f>
        <v>0</v>
      </c>
      <c r="LT6" s="137"/>
      <c r="LU6" s="140" t="n">
        <f aca="false">(((LV6*LW6)/1000)/40)*LY6</f>
        <v>0</v>
      </c>
      <c r="LV6" s="140" t="n">
        <f aca="false">'Control de producción'!T618</f>
        <v>0</v>
      </c>
      <c r="LW6" s="143"/>
      <c r="LX6" s="140" t="n">
        <f aca="false">LW6*LV6</f>
        <v>0</v>
      </c>
      <c r="LY6" s="143"/>
      <c r="LZ6" s="142" t="n">
        <f aca="false">(((LV6*LW6)/1000)/40)</f>
        <v>0</v>
      </c>
      <c r="MA6" s="142" t="n">
        <f aca="false">LZ6*40</f>
        <v>0</v>
      </c>
      <c r="MB6" s="149"/>
      <c r="MC6" s="146" t="n">
        <f aca="false">(((MD6*ME6)/1000)/40)*MG6</f>
        <v>0</v>
      </c>
      <c r="MD6" s="146" t="n">
        <f aca="false">'Control de producción'!E648</f>
        <v>0</v>
      </c>
      <c r="ME6" s="147"/>
      <c r="MF6" s="146" t="n">
        <f aca="false">ME6*MD6</f>
        <v>0</v>
      </c>
      <c r="MG6" s="147"/>
      <c r="MH6" s="148" t="n">
        <f aca="false">(((MD6*ME6)/1000)/40)</f>
        <v>0</v>
      </c>
      <c r="MI6" s="148" t="n">
        <f aca="false">MH6*40</f>
        <v>0</v>
      </c>
      <c r="MJ6" s="149"/>
      <c r="MK6" s="146" t="n">
        <f aca="false">(((ML6*MM6)/1000)/40)*MO6</f>
        <v>0</v>
      </c>
      <c r="ML6" s="146" t="n">
        <f aca="false">'Control de producción'!T648</f>
        <v>0</v>
      </c>
      <c r="MM6" s="147"/>
      <c r="MN6" s="146" t="n">
        <f aca="false">MM6*ML6</f>
        <v>0</v>
      </c>
      <c r="MO6" s="147"/>
      <c r="MP6" s="148" t="n">
        <f aca="false">(((ML6*MM6)/1000)/40)</f>
        <v>0</v>
      </c>
      <c r="MQ6" s="148" t="n">
        <f aca="false">MP6*40</f>
        <v>0</v>
      </c>
      <c r="MR6" s="137"/>
      <c r="MS6" s="140" t="n">
        <f aca="false">(((MT6*MU6)/1000)/40)*MW6</f>
        <v>0</v>
      </c>
      <c r="MT6" s="140" t="n">
        <f aca="false">'Control de producción'!E679</f>
        <v>0</v>
      </c>
      <c r="MU6" s="143"/>
      <c r="MV6" s="140" t="n">
        <f aca="false">MU6*MT6</f>
        <v>0</v>
      </c>
      <c r="MW6" s="143"/>
      <c r="MX6" s="142" t="n">
        <f aca="false">(((MT6*MU6)/1000)/40)</f>
        <v>0</v>
      </c>
      <c r="MY6" s="142" t="n">
        <f aca="false">MX6*40</f>
        <v>0</v>
      </c>
      <c r="MZ6" s="137"/>
      <c r="NA6" s="140" t="n">
        <f aca="false">(((NB6*NC6)/1000)/40)*NE6</f>
        <v>0</v>
      </c>
      <c r="NB6" s="140" t="n">
        <f aca="false">'Control de producción'!T679</f>
        <v>0</v>
      </c>
      <c r="NC6" s="143"/>
      <c r="ND6" s="140" t="n">
        <f aca="false">NC6*NB6</f>
        <v>0</v>
      </c>
      <c r="NE6" s="143"/>
      <c r="NF6" s="142" t="n">
        <f aca="false">(((NB6*NC6)/1000)/40)</f>
        <v>0</v>
      </c>
      <c r="NG6" s="142" t="n">
        <f aca="false">NF6*40</f>
        <v>0</v>
      </c>
      <c r="NH6" s="137"/>
      <c r="NI6" s="146" t="n">
        <f aca="false">(((NJ6*NK6)/1000)/40)*NM6</f>
        <v>0</v>
      </c>
      <c r="NJ6" s="146" t="n">
        <f aca="false">'Control de producción'!E709</f>
        <v>0</v>
      </c>
      <c r="NK6" s="147"/>
      <c r="NL6" s="146" t="n">
        <f aca="false">NK6*NJ6</f>
        <v>0</v>
      </c>
      <c r="NM6" s="147"/>
      <c r="NN6" s="148" t="n">
        <f aca="false">(((NJ6*NK6)/1000)/40)</f>
        <v>0</v>
      </c>
      <c r="NO6" s="148" t="n">
        <f aca="false">NN6*40</f>
        <v>0</v>
      </c>
      <c r="NP6" s="137"/>
      <c r="NQ6" s="146" t="n">
        <f aca="false">(((NR6*NS6)/1000)/40)*NU6</f>
        <v>0</v>
      </c>
      <c r="NR6" s="146" t="n">
        <f aca="false">'Control de producción'!T709</f>
        <v>0</v>
      </c>
      <c r="NS6" s="147"/>
      <c r="NT6" s="146" t="n">
        <f aca="false">NS6*NR6</f>
        <v>0</v>
      </c>
      <c r="NU6" s="147"/>
      <c r="NV6" s="148" t="n">
        <f aca="false">(((NR6*NS6)/1000)/40)</f>
        <v>0</v>
      </c>
      <c r="NW6" s="148" t="n">
        <f aca="false">NV6*40</f>
        <v>0</v>
      </c>
      <c r="NX6" s="137"/>
      <c r="NY6" s="137"/>
      <c r="NZ6" s="137"/>
      <c r="OA6" s="140" t="n">
        <f aca="false">(((OB6*OC6)/1000)/40)*OE6</f>
        <v>0</v>
      </c>
      <c r="OB6" s="140" t="n">
        <f aca="false">'Control de producción'!E740</f>
        <v>0</v>
      </c>
      <c r="OC6" s="143"/>
      <c r="OD6" s="140" t="n">
        <f aca="false">OC6*OB6</f>
        <v>0</v>
      </c>
      <c r="OE6" s="143"/>
      <c r="OF6" s="142" t="n">
        <f aca="false">(((OB6*OC6)/1000)/40)</f>
        <v>0</v>
      </c>
      <c r="OG6" s="142" t="n">
        <f aca="false">OF6*40</f>
        <v>0</v>
      </c>
      <c r="OH6" s="137"/>
      <c r="OI6" s="140" t="n">
        <f aca="false">(((OJ6*OK6)/1000)/40)*OM6</f>
        <v>0</v>
      </c>
      <c r="OJ6" s="140" t="n">
        <f aca="false">'Control de producción'!T740</f>
        <v>0</v>
      </c>
      <c r="OK6" s="143"/>
      <c r="OL6" s="140" t="n">
        <f aca="false">OK6*OJ6</f>
        <v>0</v>
      </c>
      <c r="OM6" s="143"/>
      <c r="ON6" s="142" t="n">
        <f aca="false">(((OJ6*OK6)/1000)/40)</f>
        <v>0</v>
      </c>
      <c r="OO6" s="142" t="n">
        <f aca="false">ON6*40</f>
        <v>0</v>
      </c>
      <c r="OP6" s="137"/>
      <c r="OQ6" s="146" t="n">
        <f aca="false">(((OR6*OS6)/1000)/40)*OU6</f>
        <v>0</v>
      </c>
      <c r="OR6" s="146" t="n">
        <f aca="false">'Control de producción'!E771</f>
        <v>0</v>
      </c>
      <c r="OS6" s="147"/>
      <c r="OT6" s="146" t="n">
        <f aca="false">OS6*OR6</f>
        <v>0</v>
      </c>
      <c r="OU6" s="147"/>
      <c r="OV6" s="148" t="n">
        <f aca="false">(((OR6*OS6)/1000)/40)</f>
        <v>0</v>
      </c>
      <c r="OW6" s="148" t="n">
        <f aca="false">OV6*40</f>
        <v>0</v>
      </c>
      <c r="OX6" s="137"/>
      <c r="OY6" s="146" t="n">
        <f aca="false">(((OZ6*PA6)/1000)/40)*PC6</f>
        <v>0</v>
      </c>
      <c r="OZ6" s="146" t="n">
        <f aca="false">'Control de producción'!T771</f>
        <v>0</v>
      </c>
      <c r="PA6" s="147"/>
      <c r="PB6" s="146" t="n">
        <f aca="false">PA6*OZ6</f>
        <v>0</v>
      </c>
      <c r="PC6" s="147"/>
      <c r="PD6" s="148" t="n">
        <f aca="false">(((OZ6*PA6)/1000)/40)</f>
        <v>0</v>
      </c>
      <c r="PE6" s="148" t="n">
        <f aca="false">PD6*40</f>
        <v>0</v>
      </c>
      <c r="PF6" s="149"/>
      <c r="PG6" s="140" t="n">
        <f aca="false">(((PH6*PI6)/1000)/40)*PK6</f>
        <v>0</v>
      </c>
      <c r="PH6" s="140" t="n">
        <f aca="false">'Control de producción'!E799</f>
        <v>0</v>
      </c>
      <c r="PI6" s="143"/>
      <c r="PJ6" s="140" t="n">
        <f aca="false">PI6*PH6</f>
        <v>0</v>
      </c>
      <c r="PK6" s="143"/>
      <c r="PL6" s="142" t="n">
        <f aca="false">(((PH6*PI6)/1000)/40)</f>
        <v>0</v>
      </c>
      <c r="PM6" s="142" t="n">
        <f aca="false">PL6*40</f>
        <v>0</v>
      </c>
      <c r="PN6" s="137"/>
      <c r="PO6" s="140" t="n">
        <f aca="false">(((PP6*PQ6)/1000)/40)*PS6</f>
        <v>0</v>
      </c>
      <c r="PP6" s="140" t="n">
        <f aca="false">'Control de producción'!T799</f>
        <v>0</v>
      </c>
      <c r="PQ6" s="143"/>
      <c r="PR6" s="140" t="n">
        <f aca="false">PQ6*PP6</f>
        <v>0</v>
      </c>
      <c r="PS6" s="143"/>
      <c r="PT6" s="142" t="n">
        <f aca="false">(((PP6*PQ6)/1000)/40)</f>
        <v>0</v>
      </c>
      <c r="PU6" s="142" t="n">
        <f aca="false">PT6*40</f>
        <v>0</v>
      </c>
      <c r="PV6" s="149"/>
      <c r="PW6" s="146" t="n">
        <f aca="false">(((PX6*PY6)/1000)/40)*QA6</f>
        <v>0</v>
      </c>
      <c r="PX6" s="146" t="n">
        <f aca="false">'Control de producción'!E830</f>
        <v>0</v>
      </c>
      <c r="PY6" s="147"/>
      <c r="PZ6" s="146" t="n">
        <f aca="false">PY6*PX6</f>
        <v>0</v>
      </c>
      <c r="QA6" s="147"/>
      <c r="QB6" s="148" t="n">
        <f aca="false">(((PX6*PY6)/1000)/40)</f>
        <v>0</v>
      </c>
      <c r="QC6" s="148" t="n">
        <f aca="false">QB6*40</f>
        <v>0</v>
      </c>
      <c r="QD6" s="149"/>
      <c r="QE6" s="146" t="n">
        <f aca="false">(((QF6*QG6)/1000)/40)*QI6</f>
        <v>0</v>
      </c>
      <c r="QF6" s="146" t="n">
        <f aca="false">'Control de producción'!T830</f>
        <v>0</v>
      </c>
      <c r="QG6" s="147"/>
      <c r="QH6" s="146" t="n">
        <f aca="false">QG6*QF6</f>
        <v>0</v>
      </c>
      <c r="QI6" s="147"/>
      <c r="QJ6" s="148" t="n">
        <f aca="false">(((QF6*QG6)/1000)/40)</f>
        <v>0</v>
      </c>
      <c r="QK6" s="148" t="n">
        <f aca="false">QJ6*40</f>
        <v>0</v>
      </c>
      <c r="QL6" s="137"/>
      <c r="QM6" s="140" t="n">
        <f aca="false">(((QN6*QO6)/1000)/40)*QQ6</f>
        <v>0</v>
      </c>
      <c r="QN6" s="140" t="n">
        <f aca="false">'Control de producción'!E860</f>
        <v>0</v>
      </c>
      <c r="QO6" s="143"/>
      <c r="QP6" s="140" t="n">
        <f aca="false">QO6*QN6</f>
        <v>0</v>
      </c>
      <c r="QQ6" s="143"/>
      <c r="QR6" s="142" t="n">
        <f aca="false">(((QN6*QO6)/1000)/40)</f>
        <v>0</v>
      </c>
      <c r="QS6" s="142" t="n">
        <f aca="false">QR6*40</f>
        <v>0</v>
      </c>
      <c r="QT6" s="137"/>
      <c r="QU6" s="140" t="n">
        <f aca="false">(((QV6*QW6)/1000)/40)*QY6</f>
        <v>0</v>
      </c>
      <c r="QV6" s="140" t="n">
        <f aca="false">'Control de producción'!T860</f>
        <v>0</v>
      </c>
      <c r="QW6" s="143"/>
      <c r="QX6" s="140" t="n">
        <f aca="false">QW6*QV6</f>
        <v>0</v>
      </c>
      <c r="QY6" s="143"/>
      <c r="QZ6" s="142" t="n">
        <f aca="false">(((QV6*QW6)/1000)/40)</f>
        <v>0</v>
      </c>
      <c r="RA6" s="142" t="n">
        <f aca="false">QZ6*40</f>
        <v>0</v>
      </c>
      <c r="RB6" s="137"/>
      <c r="RC6" s="146" t="n">
        <f aca="false">(((RD6*RE6)/1000)/40)*RG6</f>
        <v>0</v>
      </c>
      <c r="RD6" s="146" t="n">
        <f aca="false">'Control de producción'!E891</f>
        <v>0</v>
      </c>
      <c r="RE6" s="147"/>
      <c r="RF6" s="146" t="n">
        <f aca="false">RE6*RD6</f>
        <v>0</v>
      </c>
      <c r="RG6" s="147"/>
      <c r="RH6" s="148" t="n">
        <f aca="false">(((RD6*RE6)/1000)/40)</f>
        <v>0</v>
      </c>
      <c r="RI6" s="148" t="n">
        <f aca="false">RH6*40</f>
        <v>0</v>
      </c>
      <c r="RJ6" s="149"/>
      <c r="RK6" s="146" t="n">
        <f aca="false">(((RL6*RM6)/1000)/40)*RO6</f>
        <v>0</v>
      </c>
      <c r="RL6" s="146" t="n">
        <f aca="false">'Control de producción'!T891</f>
        <v>0</v>
      </c>
      <c r="RM6" s="147"/>
      <c r="RN6" s="146" t="n">
        <f aca="false">RM6*RL6</f>
        <v>0</v>
      </c>
      <c r="RO6" s="147"/>
      <c r="RP6" s="148" t="n">
        <f aca="false">(((RL6*RM6)/1000)/40)</f>
        <v>0</v>
      </c>
      <c r="RQ6" s="148" t="n">
        <f aca="false">RP6*40</f>
        <v>0</v>
      </c>
      <c r="RR6" s="149"/>
      <c r="RS6" s="140" t="n">
        <f aca="false">(((RT6*RU6)/1000)/40)*RW6</f>
        <v>0</v>
      </c>
      <c r="RT6" s="140" t="n">
        <f aca="false">'Control de producción'!E921</f>
        <v>0</v>
      </c>
      <c r="RU6" s="143"/>
      <c r="RV6" s="140" t="n">
        <f aca="false">RU6*RT6</f>
        <v>0</v>
      </c>
      <c r="RW6" s="143"/>
      <c r="RX6" s="142" t="n">
        <f aca="false">(((RT6*RU6)/1000)/40)</f>
        <v>0</v>
      </c>
      <c r="RY6" s="142" t="n">
        <f aca="false">RX6*40</f>
        <v>0</v>
      </c>
      <c r="RZ6" s="137"/>
      <c r="SA6" s="140" t="n">
        <f aca="false">(((SB6*SC6)/1000)/40)*SE6</f>
        <v>0</v>
      </c>
      <c r="SB6" s="140" t="n">
        <f aca="false">'Control de producción'!T921</f>
        <v>0</v>
      </c>
      <c r="SC6" s="143"/>
      <c r="SD6" s="140" t="n">
        <f aca="false">SC6*SB6</f>
        <v>0</v>
      </c>
      <c r="SE6" s="143"/>
      <c r="SF6" s="142" t="n">
        <f aca="false">(((SB6*SC6)/1000)/40)</f>
        <v>0</v>
      </c>
      <c r="SG6" s="142" t="n">
        <f aca="false">SF6*40</f>
        <v>0</v>
      </c>
      <c r="SH6" s="137"/>
      <c r="SI6" s="146" t="n">
        <f aca="false">(((SJ6*SK6)/1000)/40)*SM6</f>
        <v>0</v>
      </c>
      <c r="SJ6" s="146" t="n">
        <f aca="false">'Control de producción'!E952</f>
        <v>0</v>
      </c>
      <c r="SK6" s="147"/>
      <c r="SL6" s="146" t="n">
        <f aca="false">SK6*SJ6</f>
        <v>0</v>
      </c>
      <c r="SM6" s="147"/>
      <c r="SN6" s="148" t="n">
        <f aca="false">(((SJ6*SK6)/1000)/40)</f>
        <v>0</v>
      </c>
      <c r="SO6" s="148" t="n">
        <f aca="false">SN6*40</f>
        <v>0</v>
      </c>
      <c r="SP6" s="137"/>
      <c r="SQ6" s="146" t="n">
        <f aca="false">(((SR6*SS6)/1000)/40)*SU6</f>
        <v>0</v>
      </c>
      <c r="SR6" s="146" t="n">
        <f aca="false">'Control de producción'!T952</f>
        <v>0</v>
      </c>
      <c r="SS6" s="147"/>
      <c r="ST6" s="146" t="n">
        <f aca="false">SS6*SR6</f>
        <v>0</v>
      </c>
      <c r="SU6" s="147"/>
      <c r="SV6" s="148" t="n">
        <f aca="false">(((SR6*SS6)/1000)/40)</f>
        <v>0</v>
      </c>
      <c r="SW6" s="148" t="n">
        <f aca="false">SV6*40</f>
        <v>0</v>
      </c>
      <c r="SX6" s="144"/>
      <c r="SY6" s="140" t="n">
        <f aca="false">(((SZ6*TA6)/1000)/40)*TC6</f>
        <v>0</v>
      </c>
      <c r="SZ6" s="140" t="n">
        <f aca="false">'Control de producción'!E983</f>
        <v>0</v>
      </c>
      <c r="TA6" s="143"/>
      <c r="TB6" s="140" t="n">
        <f aca="false">TA6*SZ6</f>
        <v>0</v>
      </c>
      <c r="TC6" s="143"/>
      <c r="TD6" s="142" t="n">
        <f aca="false">(((SZ6*TA6)/1000)/40)</f>
        <v>0</v>
      </c>
      <c r="TE6" s="142" t="n">
        <f aca="false">TD6*40</f>
        <v>0</v>
      </c>
      <c r="TF6" s="137"/>
      <c r="TG6" s="140" t="n">
        <f aca="false">(((TH6*TI6)/1000)/40)*TK6</f>
        <v>0</v>
      </c>
      <c r="TH6" s="140" t="n">
        <f aca="false">'Control de producción'!T983</f>
        <v>0</v>
      </c>
      <c r="TI6" s="143"/>
      <c r="TJ6" s="140" t="n">
        <f aca="false">TI6*TH6</f>
        <v>0</v>
      </c>
      <c r="TK6" s="143"/>
      <c r="TL6" s="142" t="n">
        <f aca="false">(((TH6*TI6)/1000)/40)</f>
        <v>0</v>
      </c>
      <c r="TM6" s="142" t="n">
        <f aca="false">TL6*40</f>
        <v>0</v>
      </c>
      <c r="TN6" s="149"/>
      <c r="TO6" s="146" t="n">
        <f aca="false">(((TP6*TQ6)/1000)/40)*TS6</f>
        <v>0</v>
      </c>
      <c r="TP6" s="146" t="n">
        <f aca="false">'Control de producción'!E1013</f>
        <v>0</v>
      </c>
      <c r="TQ6" s="147"/>
      <c r="TR6" s="146" t="n">
        <f aca="false">TQ6*TP6</f>
        <v>0</v>
      </c>
      <c r="TS6" s="147"/>
      <c r="TT6" s="148" t="n">
        <f aca="false">(((TP6*TQ6)/1000)/40)</f>
        <v>0</v>
      </c>
      <c r="TU6" s="148" t="n">
        <f aca="false">TT6*40</f>
        <v>0</v>
      </c>
      <c r="TV6" s="149"/>
      <c r="TW6" s="146" t="n">
        <f aca="false">(((TX6*TY6)/1000)/40)*UA6</f>
        <v>0</v>
      </c>
      <c r="TX6" s="146" t="n">
        <f aca="false">'Control de producción'!T1013</f>
        <v>0</v>
      </c>
      <c r="TY6" s="147"/>
      <c r="TZ6" s="146" t="n">
        <f aca="false">TY6*TX6</f>
        <v>0</v>
      </c>
      <c r="UA6" s="147"/>
      <c r="UB6" s="148" t="n">
        <f aca="false">(((TX6*TY6)/1000)/40)</f>
        <v>0</v>
      </c>
      <c r="UC6" s="148" t="n">
        <f aca="false">UB6*40</f>
        <v>0</v>
      </c>
      <c r="UD6" s="137"/>
      <c r="UE6" s="140" t="n">
        <f aca="false">(((UF6*UG6)/1000)/40)*UI6</f>
        <v>0</v>
      </c>
      <c r="UF6" s="140" t="n">
        <f aca="false">'Control de producción'!E1044</f>
        <v>0</v>
      </c>
      <c r="UG6" s="143"/>
      <c r="UH6" s="140" t="n">
        <f aca="false">UG6*UF6</f>
        <v>0</v>
      </c>
      <c r="UI6" s="143"/>
      <c r="UJ6" s="142" t="n">
        <f aca="false">(((UF6*UG6)/1000)/40)</f>
        <v>0</v>
      </c>
      <c r="UK6" s="142" t="n">
        <f aca="false">UJ6*40</f>
        <v>0</v>
      </c>
      <c r="UL6" s="137"/>
      <c r="UM6" s="140" t="n">
        <f aca="false">(((UN6*UO6)/1000)/40)*UQ6</f>
        <v>0</v>
      </c>
      <c r="UN6" s="140" t="n">
        <f aca="false">'Control de producción'!T1044</f>
        <v>0</v>
      </c>
      <c r="UO6" s="143"/>
      <c r="UP6" s="140" t="n">
        <f aca="false">UO6*UN6</f>
        <v>0</v>
      </c>
      <c r="UQ6" s="143"/>
      <c r="UR6" s="142" t="n">
        <f aca="false">(((UN6*UO6)/1000)/40)</f>
        <v>0</v>
      </c>
      <c r="US6" s="142" t="n">
        <f aca="false">UR6*40</f>
        <v>0</v>
      </c>
      <c r="UT6" s="137"/>
      <c r="UU6" s="146" t="n">
        <f aca="false">(((UV6*UW6)/1000)/40)*UY6</f>
        <v>0</v>
      </c>
      <c r="UV6" s="146" t="n">
        <f aca="false">'Control de producción'!E1074</f>
        <v>0</v>
      </c>
      <c r="UW6" s="147"/>
      <c r="UX6" s="146" t="n">
        <f aca="false">UW6*UV6</f>
        <v>0</v>
      </c>
      <c r="UY6" s="147"/>
      <c r="UZ6" s="148" t="n">
        <f aca="false">(((UV6*UW6)/1000)/40)</f>
        <v>0</v>
      </c>
      <c r="VA6" s="148" t="n">
        <f aca="false">UZ6*40</f>
        <v>0</v>
      </c>
      <c r="VB6" s="137"/>
      <c r="VC6" s="146" t="n">
        <f aca="false">(((VD6*VE6)/1000)/40)*VG6</f>
        <v>0</v>
      </c>
      <c r="VD6" s="146" t="n">
        <f aca="false">'Control de producción'!T1074</f>
        <v>0</v>
      </c>
      <c r="VE6" s="147"/>
      <c r="VF6" s="146" t="n">
        <f aca="false">VE6*VD6</f>
        <v>0</v>
      </c>
      <c r="VG6" s="147"/>
      <c r="VH6" s="148" t="n">
        <f aca="false">(((VD6*VE6)/1000)/40)</f>
        <v>0</v>
      </c>
      <c r="VI6" s="148" t="n">
        <f aca="false">VH6*40</f>
        <v>0</v>
      </c>
      <c r="VJ6" s="137"/>
    </row>
    <row r="7" customFormat="false" ht="14.25" hidden="false" customHeight="true" outlineLevel="0" collapsed="false">
      <c r="A7" s="137"/>
      <c r="B7" s="153" t="n">
        <v>2</v>
      </c>
      <c r="C7" s="140" t="n">
        <f aca="false">(((D7*E7)/1000)/40)*G7</f>
        <v>0</v>
      </c>
      <c r="D7" s="140" t="n">
        <f aca="false">'Control de producción'!E10</f>
        <v>0</v>
      </c>
      <c r="E7" s="141"/>
      <c r="F7" s="140" t="n">
        <f aca="false">E7*D7</f>
        <v>0</v>
      </c>
      <c r="G7" s="141"/>
      <c r="H7" s="142" t="n">
        <f aca="false">(((D7*E7)/1000)/40)</f>
        <v>0</v>
      </c>
      <c r="I7" s="142" t="n">
        <f aca="false">H7*40</f>
        <v>0</v>
      </c>
      <c r="J7" s="137"/>
      <c r="K7" s="140" t="n">
        <f aca="false">(((L7*M7)/1000)/40)*O7</f>
        <v>0</v>
      </c>
      <c r="L7" s="140" t="n">
        <f aca="false">'Control de producción'!T10</f>
        <v>0</v>
      </c>
      <c r="M7" s="143"/>
      <c r="N7" s="140" t="n">
        <f aca="false">M7*L7</f>
        <v>0</v>
      </c>
      <c r="O7" s="143"/>
      <c r="P7" s="142" t="n">
        <f aca="false">(((L7*M7)/1000)/40)</f>
        <v>0</v>
      </c>
      <c r="Q7" s="142" t="n">
        <f aca="false">P7*40</f>
        <v>0</v>
      </c>
      <c r="R7" s="137"/>
      <c r="S7" s="146" t="n">
        <f aca="false">(((T7*U7)/1000)/40)*W7</f>
        <v>0</v>
      </c>
      <c r="T7" s="146" t="n">
        <f aca="false">'Control de producción'!E41</f>
        <v>0</v>
      </c>
      <c r="U7" s="147"/>
      <c r="V7" s="146" t="n">
        <f aca="false">U7*T7</f>
        <v>0</v>
      </c>
      <c r="W7" s="147"/>
      <c r="X7" s="148" t="n">
        <f aca="false">(((T7*U7)/1000)/40)</f>
        <v>0</v>
      </c>
      <c r="Y7" s="148" t="n">
        <f aca="false">X7*40</f>
        <v>0</v>
      </c>
      <c r="Z7" s="137"/>
      <c r="AA7" s="146" t="n">
        <f aca="false">(((AB7*AC7)/1000)/40)*AE7</f>
        <v>0</v>
      </c>
      <c r="AB7" s="146" t="n">
        <f aca="false">'Control de producción'!T41</f>
        <v>0</v>
      </c>
      <c r="AC7" s="147"/>
      <c r="AD7" s="146" t="n">
        <f aca="false">AC7*AB7</f>
        <v>0</v>
      </c>
      <c r="AE7" s="147"/>
      <c r="AF7" s="148" t="n">
        <f aca="false">(((AB7*AC7)/1000)/40)</f>
        <v>0</v>
      </c>
      <c r="AG7" s="148" t="n">
        <f aca="false">AF7*40</f>
        <v>0</v>
      </c>
      <c r="AH7" s="137"/>
      <c r="AI7" s="140" t="n">
        <f aca="false">(((AJ7*AK7)/1000)/40)*AM7</f>
        <v>0</v>
      </c>
      <c r="AJ7" s="140" t="n">
        <f aca="false">'Control de producción'!E70</f>
        <v>0</v>
      </c>
      <c r="AK7" s="143"/>
      <c r="AL7" s="140" t="n">
        <f aca="false">AK7*AJ7</f>
        <v>0</v>
      </c>
      <c r="AM7" s="143"/>
      <c r="AN7" s="142" t="n">
        <f aca="false">(((AJ7*AK7)/1000)/40)</f>
        <v>0</v>
      </c>
      <c r="AO7" s="142" t="n">
        <f aca="false">AN7*40</f>
        <v>0</v>
      </c>
      <c r="AP7" s="137"/>
      <c r="AQ7" s="140" t="n">
        <f aca="false">(((AR7*AS7)/1000)/40)*AU7</f>
        <v>0</v>
      </c>
      <c r="AR7" s="140" t="n">
        <f aca="false">'Control de producción'!T70</f>
        <v>0</v>
      </c>
      <c r="AS7" s="143"/>
      <c r="AT7" s="140" t="n">
        <f aca="false">AS7*AR7</f>
        <v>0</v>
      </c>
      <c r="AU7" s="143"/>
      <c r="AV7" s="142" t="n">
        <f aca="false">(((AR7*AS7)/1000)/40)</f>
        <v>0</v>
      </c>
      <c r="AW7" s="142" t="n">
        <f aca="false">AV7*40</f>
        <v>0</v>
      </c>
      <c r="AX7" s="137"/>
      <c r="AY7" s="146" t="n">
        <f aca="false">(((AZ7*BA7)/1000)/40)*BC7</f>
        <v>0</v>
      </c>
      <c r="AZ7" s="146" t="n">
        <f aca="false">'Control de producción'!E101</f>
        <v>0</v>
      </c>
      <c r="BA7" s="147"/>
      <c r="BB7" s="146" t="n">
        <f aca="false">BA7*AZ7</f>
        <v>0</v>
      </c>
      <c r="BC7" s="147"/>
      <c r="BD7" s="148" t="n">
        <f aca="false">(((AZ7*BA7)/1000)/40)</f>
        <v>0</v>
      </c>
      <c r="BE7" s="148" t="n">
        <f aca="false">BD7*40</f>
        <v>0</v>
      </c>
      <c r="BF7" s="137"/>
      <c r="BG7" s="146" t="n">
        <f aca="false">(((BH7*BI7)/1000)/40)*BK7</f>
        <v>0</v>
      </c>
      <c r="BH7" s="146" t="n">
        <f aca="false">'Control de producción'!T101</f>
        <v>0</v>
      </c>
      <c r="BI7" s="147"/>
      <c r="BJ7" s="146" t="n">
        <f aca="false">BI7*BH7</f>
        <v>0</v>
      </c>
      <c r="BK7" s="147"/>
      <c r="BL7" s="148" t="n">
        <f aca="false">(((BH7*BI7)/1000)/40)</f>
        <v>0</v>
      </c>
      <c r="BM7" s="148" t="n">
        <f aca="false">BL7*40</f>
        <v>0</v>
      </c>
      <c r="BN7" s="137"/>
      <c r="BO7" s="140" t="n">
        <f aca="false">(((BP7*BQ7)/1000)/40)*BS7</f>
        <v>0</v>
      </c>
      <c r="BP7" s="140" t="n">
        <f aca="false">'Control de producción'!E131</f>
        <v>0</v>
      </c>
      <c r="BQ7" s="143"/>
      <c r="BR7" s="140" t="n">
        <f aca="false">BQ7*BP7</f>
        <v>0</v>
      </c>
      <c r="BS7" s="143"/>
      <c r="BT7" s="142" t="n">
        <f aca="false">(((BP7*BQ7)/1000)/40)</f>
        <v>0</v>
      </c>
      <c r="BU7" s="142" t="n">
        <f aca="false">BT7*40</f>
        <v>0</v>
      </c>
      <c r="BV7" s="137"/>
      <c r="BW7" s="140" t="n">
        <f aca="false">(((BX7*BY7)/1000)/40)*CA7</f>
        <v>0</v>
      </c>
      <c r="BX7" s="140" t="n">
        <f aca="false">'Control de producción'!T131</f>
        <v>0</v>
      </c>
      <c r="BY7" s="143"/>
      <c r="BZ7" s="140" t="n">
        <f aca="false">BY7*BX7</f>
        <v>0</v>
      </c>
      <c r="CA7" s="143"/>
      <c r="CB7" s="142" t="n">
        <f aca="false">(((BX7*BY7)/1000)/40)</f>
        <v>0</v>
      </c>
      <c r="CC7" s="142" t="n">
        <f aca="false">CB7*40</f>
        <v>0</v>
      </c>
      <c r="CD7" s="137"/>
      <c r="CE7" s="146" t="n">
        <f aca="false">(((CF7*CG7)/1000)/40)*CI7</f>
        <v>0</v>
      </c>
      <c r="CF7" s="146" t="n">
        <f aca="false">'Control de producción'!E162</f>
        <v>0</v>
      </c>
      <c r="CG7" s="147"/>
      <c r="CH7" s="146" t="n">
        <f aca="false">CG7*CF7</f>
        <v>0</v>
      </c>
      <c r="CI7" s="147"/>
      <c r="CJ7" s="148" t="n">
        <f aca="false">(((CF7*CG7)/1000)/40)</f>
        <v>0</v>
      </c>
      <c r="CK7" s="148" t="n">
        <f aca="false">CJ7*40</f>
        <v>0</v>
      </c>
      <c r="CL7" s="137"/>
      <c r="CM7" s="146" t="n">
        <f aca="false">(((CN7*CO7)/1000)/40)*CQ7</f>
        <v>0</v>
      </c>
      <c r="CN7" s="146" t="n">
        <f aca="false">'Control de producción'!T162</f>
        <v>0</v>
      </c>
      <c r="CO7" s="147"/>
      <c r="CP7" s="146" t="n">
        <f aca="false">CO7*CN7</f>
        <v>0</v>
      </c>
      <c r="CQ7" s="147"/>
      <c r="CR7" s="148" t="n">
        <f aca="false">(((CN7*CO7)/1000)/40)</f>
        <v>0</v>
      </c>
      <c r="CS7" s="148" t="n">
        <f aca="false">CR7*40</f>
        <v>0</v>
      </c>
      <c r="CT7" s="137"/>
      <c r="CU7" s="140" t="n">
        <f aca="false">(((CV7*CW7)/1000)/40)*CY7</f>
        <v>0</v>
      </c>
      <c r="CV7" s="140" t="n">
        <f aca="false">'Control de producción'!E192</f>
        <v>0</v>
      </c>
      <c r="CW7" s="143"/>
      <c r="CX7" s="140" t="n">
        <f aca="false">CW7*CV7</f>
        <v>0</v>
      </c>
      <c r="CY7" s="143"/>
      <c r="CZ7" s="142" t="n">
        <f aca="false">(((CV7*CW7)/1000)/40)</f>
        <v>0</v>
      </c>
      <c r="DA7" s="142" t="n">
        <f aca="false">CZ7*40</f>
        <v>0</v>
      </c>
      <c r="DB7" s="137"/>
      <c r="DC7" s="140" t="n">
        <f aca="false">(((DD7*DE7)/1000)/40)*DG7</f>
        <v>0</v>
      </c>
      <c r="DD7" s="140" t="n">
        <f aca="false">'Control de producción'!T192</f>
        <v>0</v>
      </c>
      <c r="DE7" s="143"/>
      <c r="DF7" s="140" t="n">
        <f aca="false">DE7*DD7</f>
        <v>0</v>
      </c>
      <c r="DG7" s="143"/>
      <c r="DH7" s="142" t="n">
        <f aca="false">(((DD7*DE7)/1000)/40)</f>
        <v>0</v>
      </c>
      <c r="DI7" s="142" t="n">
        <f aca="false">DH7*40</f>
        <v>0</v>
      </c>
      <c r="DJ7" s="137"/>
      <c r="DK7" s="146" t="n">
        <f aca="false">(((DL7*DM7)/1000)/40)*DO7</f>
        <v>0</v>
      </c>
      <c r="DL7" s="146" t="n">
        <f aca="false">'Control de producción'!E223</f>
        <v>0</v>
      </c>
      <c r="DM7" s="147"/>
      <c r="DN7" s="146" t="n">
        <f aca="false">DM7*DL7</f>
        <v>0</v>
      </c>
      <c r="DO7" s="147"/>
      <c r="DP7" s="148" t="n">
        <f aca="false">(((DL7*DM7)/1000)/40)</f>
        <v>0</v>
      </c>
      <c r="DQ7" s="148" t="n">
        <f aca="false">DP7*40</f>
        <v>0</v>
      </c>
      <c r="DR7" s="149"/>
      <c r="DS7" s="146" t="n">
        <f aca="false">(((DT7*DU7)/1000)/40)*DW7</f>
        <v>0</v>
      </c>
      <c r="DT7" s="146" t="n">
        <f aca="false">'Control de producción'!T223</f>
        <v>0</v>
      </c>
      <c r="DU7" s="147"/>
      <c r="DV7" s="146" t="n">
        <f aca="false">DU7*DT7</f>
        <v>0</v>
      </c>
      <c r="DW7" s="147"/>
      <c r="DX7" s="148" t="n">
        <f aca="false">(((DT7*DU7)/1000)/40)</f>
        <v>0</v>
      </c>
      <c r="DY7" s="148" t="n">
        <f aca="false">DX7*40</f>
        <v>0</v>
      </c>
      <c r="DZ7" s="149"/>
      <c r="EA7" s="140" t="n">
        <f aca="false">(((EB7*EC7)/1000)/40)*EE7</f>
        <v>0</v>
      </c>
      <c r="EB7" s="140" t="n">
        <f aca="false">'Control de producción'!E254</f>
        <v>0</v>
      </c>
      <c r="EC7" s="143"/>
      <c r="ED7" s="140" t="n">
        <f aca="false">EC7*EB7</f>
        <v>0</v>
      </c>
      <c r="EE7" s="143"/>
      <c r="EF7" s="142" t="n">
        <f aca="false">(((EB7*EC7)/1000)/40)</f>
        <v>0</v>
      </c>
      <c r="EG7" s="142" t="n">
        <f aca="false">EF7*40</f>
        <v>0</v>
      </c>
      <c r="EH7" s="137"/>
      <c r="EI7" s="151" t="n">
        <f aca="false">(((EJ7*EK7)/1000)/40)*EM7</f>
        <v>0</v>
      </c>
      <c r="EJ7" s="151" t="n">
        <f aca="false">'Control de producción'!T254</f>
        <v>0</v>
      </c>
      <c r="EK7" s="143"/>
      <c r="EL7" s="140" t="n">
        <f aca="false">EK7*EJ7</f>
        <v>0</v>
      </c>
      <c r="EM7" s="143"/>
      <c r="EN7" s="152" t="n">
        <f aca="false">(((EJ7*EK7)/1000)/40)</f>
        <v>0</v>
      </c>
      <c r="EO7" s="152" t="n">
        <f aca="false">EN7*40</f>
        <v>0</v>
      </c>
      <c r="EP7" s="149"/>
      <c r="EQ7" s="146" t="n">
        <f aca="false">(((ER7*ES7)/1000)/40)*EU7</f>
        <v>0</v>
      </c>
      <c r="ER7" s="146" t="n">
        <f aca="false">'Control de producción'!E284</f>
        <v>0</v>
      </c>
      <c r="ES7" s="147"/>
      <c r="ET7" s="146" t="n">
        <f aca="false">ES7*ER7</f>
        <v>0</v>
      </c>
      <c r="EU7" s="147"/>
      <c r="EV7" s="148" t="n">
        <f aca="false">(((ER7*ES7)/1000)/40)</f>
        <v>0</v>
      </c>
      <c r="EW7" s="148" t="n">
        <f aca="false">EV7*40</f>
        <v>0</v>
      </c>
      <c r="EX7" s="149"/>
      <c r="EY7" s="146" t="n">
        <f aca="false">(((EZ7*FA7)/1000)/40)*FC7</f>
        <v>0</v>
      </c>
      <c r="EZ7" s="146" t="n">
        <f aca="false">'Control de producción'!T284</f>
        <v>0</v>
      </c>
      <c r="FA7" s="147"/>
      <c r="FB7" s="146" t="n">
        <f aca="false">FA7*EZ7</f>
        <v>0</v>
      </c>
      <c r="FC7" s="147"/>
      <c r="FD7" s="148" t="n">
        <f aca="false">(((EZ7*FA7)/1000)/40)</f>
        <v>0</v>
      </c>
      <c r="FE7" s="148" t="n">
        <f aca="false">FD7*40</f>
        <v>0</v>
      </c>
      <c r="FF7" s="137"/>
      <c r="FG7" s="140" t="n">
        <f aca="false">(((FH7*FI7)/1000)/40)*FK7</f>
        <v>0</v>
      </c>
      <c r="FH7" s="140" t="n">
        <f aca="false">'Control de producción'!E315</f>
        <v>0</v>
      </c>
      <c r="FI7" s="143"/>
      <c r="FJ7" s="140" t="n">
        <f aca="false">FI7*FH7</f>
        <v>0</v>
      </c>
      <c r="FK7" s="143"/>
      <c r="FL7" s="142" t="n">
        <f aca="false">(((FH7*FI7)/1000)/40)</f>
        <v>0</v>
      </c>
      <c r="FM7" s="142" t="n">
        <f aca="false">FL7*40</f>
        <v>0</v>
      </c>
      <c r="FN7" s="137"/>
      <c r="FO7" s="140" t="n">
        <f aca="false">(((FP7*FQ7)/1000)/40)*FS7</f>
        <v>0</v>
      </c>
      <c r="FP7" s="140" t="n">
        <f aca="false">'Control de producción'!T315</f>
        <v>0</v>
      </c>
      <c r="FQ7" s="143"/>
      <c r="FR7" s="140" t="n">
        <f aca="false">FQ7*FP7</f>
        <v>0</v>
      </c>
      <c r="FS7" s="143"/>
      <c r="FT7" s="142" t="n">
        <f aca="false">(((FP7*FQ7)/1000)/40)</f>
        <v>0</v>
      </c>
      <c r="FU7" s="142" t="n">
        <f aca="false">FT7*40</f>
        <v>0</v>
      </c>
      <c r="FV7" s="137"/>
      <c r="FW7" s="146" t="n">
        <f aca="false">(((FX7*FY7)/1000)/40)*GA7</f>
        <v>0</v>
      </c>
      <c r="FX7" s="146" t="n">
        <f aca="false">'Control de producción'!E345</f>
        <v>0</v>
      </c>
      <c r="FY7" s="147"/>
      <c r="FZ7" s="146" t="n">
        <f aca="false">FY7*FX7</f>
        <v>0</v>
      </c>
      <c r="GA7" s="147"/>
      <c r="GB7" s="148" t="n">
        <f aca="false">(((FX7*FY7)/1000)/40)</f>
        <v>0</v>
      </c>
      <c r="GC7" s="148" t="n">
        <f aca="false">GB7*40</f>
        <v>0</v>
      </c>
      <c r="GD7" s="137"/>
      <c r="GE7" s="146" t="n">
        <f aca="false">(((GF7*GG7)/1000)/40)*GI7</f>
        <v>0</v>
      </c>
      <c r="GF7" s="146" t="n">
        <f aca="false">'Control de producción'!T345</f>
        <v>0</v>
      </c>
      <c r="GG7" s="147"/>
      <c r="GH7" s="146" t="n">
        <f aca="false">GG7*GF7</f>
        <v>0</v>
      </c>
      <c r="GI7" s="147"/>
      <c r="GJ7" s="148" t="n">
        <f aca="false">(((GF7*GG7)/1000)/40)</f>
        <v>0</v>
      </c>
      <c r="GK7" s="148" t="n">
        <f aca="false">GJ7*40</f>
        <v>0</v>
      </c>
      <c r="GL7" s="149"/>
      <c r="GM7" s="149"/>
      <c r="GN7" s="149"/>
      <c r="GO7" s="140" t="n">
        <f aca="false">(((GP7*GQ7)/1000)/40)*GS7</f>
        <v>0</v>
      </c>
      <c r="GP7" s="140" t="n">
        <f aca="false">'Control de producción'!E376</f>
        <v>0</v>
      </c>
      <c r="GQ7" s="143"/>
      <c r="GR7" s="140" t="n">
        <f aca="false">GQ7*GP7</f>
        <v>0</v>
      </c>
      <c r="GS7" s="143"/>
      <c r="GT7" s="142" t="n">
        <f aca="false">(((GP7*GQ7)/1000)/40)</f>
        <v>0</v>
      </c>
      <c r="GU7" s="142" t="n">
        <f aca="false">GT7*40</f>
        <v>0</v>
      </c>
      <c r="GV7" s="137"/>
      <c r="GW7" s="140" t="n">
        <f aca="false">(((GX7*GY7)/1000)/40)*HA7</f>
        <v>0</v>
      </c>
      <c r="GX7" s="140" t="n">
        <f aca="false">'Control de producción'!T376</f>
        <v>0</v>
      </c>
      <c r="GY7" s="143"/>
      <c r="GZ7" s="140" t="n">
        <f aca="false">GY7*GX7</f>
        <v>0</v>
      </c>
      <c r="HA7" s="143"/>
      <c r="HB7" s="142" t="n">
        <f aca="false">(((GX7*GY7)/1000)/40)</f>
        <v>0</v>
      </c>
      <c r="HC7" s="142" t="n">
        <f aca="false">HB7*40</f>
        <v>0</v>
      </c>
      <c r="HD7" s="137"/>
      <c r="HE7" s="146" t="n">
        <f aca="false">(((HF7*HG7)/1000)/40)*HI7</f>
        <v>0</v>
      </c>
      <c r="HF7" s="146" t="n">
        <f aca="false">'Control de producción'!E407</f>
        <v>0</v>
      </c>
      <c r="HG7" s="147"/>
      <c r="HH7" s="146" t="n">
        <f aca="false">HG7*HF7</f>
        <v>0</v>
      </c>
      <c r="HI7" s="147"/>
      <c r="HJ7" s="148" t="n">
        <f aca="false">(((HF7*HG7)/1000)/40)</f>
        <v>0</v>
      </c>
      <c r="HK7" s="148" t="n">
        <f aca="false">HJ7*40</f>
        <v>0</v>
      </c>
      <c r="HL7" s="137"/>
      <c r="HM7" s="146" t="n">
        <f aca="false">(((HN7*HO7)/1000)/40)*HQ7</f>
        <v>0</v>
      </c>
      <c r="HN7" s="146" t="n">
        <f aca="false">'Control de producción'!T407</f>
        <v>0</v>
      </c>
      <c r="HO7" s="147"/>
      <c r="HP7" s="146" t="n">
        <f aca="false">HO7*HN7</f>
        <v>0</v>
      </c>
      <c r="HQ7" s="147"/>
      <c r="HR7" s="148" t="n">
        <f aca="false">(((HN7*HO7)/1000)/40)</f>
        <v>0</v>
      </c>
      <c r="HS7" s="148" t="n">
        <f aca="false">HR7*40</f>
        <v>0</v>
      </c>
      <c r="HT7" s="149"/>
      <c r="HU7" s="140" t="n">
        <f aca="false">(((HV7*HW7)/1000)/40)*HY7</f>
        <v>0</v>
      </c>
      <c r="HV7" s="140" t="n">
        <f aca="false">'Control de producción'!E435</f>
        <v>0</v>
      </c>
      <c r="HW7" s="143"/>
      <c r="HX7" s="140" t="n">
        <f aca="false">HW7*HV7</f>
        <v>0</v>
      </c>
      <c r="HY7" s="143"/>
      <c r="HZ7" s="142" t="n">
        <f aca="false">(((HV7*HW7)/1000)/40)</f>
        <v>0</v>
      </c>
      <c r="IA7" s="142" t="n">
        <f aca="false">HZ7*40</f>
        <v>0</v>
      </c>
      <c r="IB7" s="137"/>
      <c r="IC7" s="140" t="n">
        <f aca="false">(((ID7*IE7)/1000)/40)*IG7</f>
        <v>0</v>
      </c>
      <c r="ID7" s="140" t="n">
        <f aca="false">'Control de producción'!T435</f>
        <v>0</v>
      </c>
      <c r="IE7" s="143"/>
      <c r="IF7" s="140" t="n">
        <f aca="false">IE7*ID7</f>
        <v>0</v>
      </c>
      <c r="IG7" s="143"/>
      <c r="IH7" s="142" t="n">
        <f aca="false">(((ID7*IE7)/1000)/40)</f>
        <v>0</v>
      </c>
      <c r="II7" s="142" t="n">
        <f aca="false">IH7*40</f>
        <v>0</v>
      </c>
      <c r="IJ7" s="149"/>
      <c r="IK7" s="146" t="n">
        <f aca="false">(((IL7*IM7)/1000)/40)*IO7</f>
        <v>0</v>
      </c>
      <c r="IL7" s="146" t="n">
        <f aca="false">'Control de producción'!E466</f>
        <v>0</v>
      </c>
      <c r="IM7" s="147"/>
      <c r="IN7" s="146" t="n">
        <f aca="false">IM7*IL7</f>
        <v>0</v>
      </c>
      <c r="IO7" s="147"/>
      <c r="IP7" s="148" t="n">
        <f aca="false">(((IL7*IM7)/1000)/40)</f>
        <v>0</v>
      </c>
      <c r="IQ7" s="148" t="n">
        <f aca="false">IP7*40</f>
        <v>0</v>
      </c>
      <c r="IR7" s="149"/>
      <c r="IS7" s="146" t="n">
        <f aca="false">(((IT7*IU7)/1000)/40)*IW7</f>
        <v>0</v>
      </c>
      <c r="IT7" s="146" t="n">
        <f aca="false">'Control de producción'!T466</f>
        <v>0</v>
      </c>
      <c r="IU7" s="147"/>
      <c r="IV7" s="146" t="n">
        <f aca="false">IU7*IT7</f>
        <v>0</v>
      </c>
      <c r="IW7" s="147"/>
      <c r="IX7" s="148" t="n">
        <f aca="false">(((IT7*IU7)/1000)/40)</f>
        <v>0</v>
      </c>
      <c r="IY7" s="148" t="n">
        <f aca="false">IX7*40</f>
        <v>0</v>
      </c>
      <c r="IZ7" s="137"/>
      <c r="JA7" s="140" t="n">
        <f aca="false">(((JB7*JC7)/1000)/40)*JE7</f>
        <v>0</v>
      </c>
      <c r="JB7" s="140" t="n">
        <f aca="false">'Control de producción'!E496</f>
        <v>0</v>
      </c>
      <c r="JC7" s="143"/>
      <c r="JD7" s="140" t="n">
        <f aca="false">JC7*JB7</f>
        <v>0</v>
      </c>
      <c r="JE7" s="143"/>
      <c r="JF7" s="142" t="n">
        <f aca="false">(((JB7*JC7)/1000)/40)</f>
        <v>0</v>
      </c>
      <c r="JG7" s="142" t="n">
        <f aca="false">JF7*40</f>
        <v>0</v>
      </c>
      <c r="JH7" s="137"/>
      <c r="JI7" s="140" t="n">
        <f aca="false">(((JJ7*JK7)/1000)/40)*JM7</f>
        <v>0</v>
      </c>
      <c r="JJ7" s="140" t="n">
        <f aca="false">'Control de producción'!T496</f>
        <v>0</v>
      </c>
      <c r="JK7" s="143"/>
      <c r="JL7" s="140" t="n">
        <f aca="false">JK7*JJ7</f>
        <v>0</v>
      </c>
      <c r="JM7" s="143"/>
      <c r="JN7" s="142" t="n">
        <f aca="false">(((JJ7*JK7)/1000)/40)</f>
        <v>0</v>
      </c>
      <c r="JO7" s="142" t="n">
        <f aca="false">JN7*40</f>
        <v>0</v>
      </c>
      <c r="JP7" s="137"/>
      <c r="JQ7" s="146" t="n">
        <f aca="false">(((JR7*JS7)/1000)/40)*JU7</f>
        <v>0</v>
      </c>
      <c r="JR7" s="146" t="n">
        <f aca="false">'Control de producción'!E527</f>
        <v>0</v>
      </c>
      <c r="JS7" s="147"/>
      <c r="JT7" s="146" t="n">
        <f aca="false">JS7*JR7</f>
        <v>0</v>
      </c>
      <c r="JU7" s="147"/>
      <c r="JV7" s="148" t="n">
        <f aca="false">(((JR7*JS7)/1000)/40)</f>
        <v>0</v>
      </c>
      <c r="JW7" s="148" t="n">
        <f aca="false">JV7*40</f>
        <v>0</v>
      </c>
      <c r="JX7" s="149"/>
      <c r="JY7" s="146" t="n">
        <f aca="false">(((JZ7*KA7)/1000)/40)*KC7</f>
        <v>0</v>
      </c>
      <c r="JZ7" s="146" t="n">
        <f aca="false">'Control de producción'!T527</f>
        <v>0</v>
      </c>
      <c r="KA7" s="147"/>
      <c r="KB7" s="146" t="n">
        <f aca="false">KA7*JZ7</f>
        <v>0</v>
      </c>
      <c r="KC7" s="147"/>
      <c r="KD7" s="148" t="n">
        <f aca="false">(((JZ7*KA7)/1000)/40)</f>
        <v>0</v>
      </c>
      <c r="KE7" s="148" t="n">
        <f aca="false">KD7*40</f>
        <v>0</v>
      </c>
      <c r="KF7" s="149"/>
      <c r="KG7" s="140" t="n">
        <f aca="false">(((KH7*KI7)/1000)/40)*KK7</f>
        <v>0</v>
      </c>
      <c r="KH7" s="140" t="n">
        <f aca="false">'Control de producción'!E557</f>
        <v>0</v>
      </c>
      <c r="KI7" s="143"/>
      <c r="KJ7" s="140" t="n">
        <f aca="false">KI7*KH7</f>
        <v>0</v>
      </c>
      <c r="KK7" s="143"/>
      <c r="KL7" s="142" t="n">
        <f aca="false">(((KH7*KI7)/1000)/40)</f>
        <v>0</v>
      </c>
      <c r="KM7" s="142" t="n">
        <f aca="false">KL7*40</f>
        <v>0</v>
      </c>
      <c r="KN7" s="137"/>
      <c r="KO7" s="140" t="n">
        <f aca="false">(((KP7*KQ7)/1000)/40)*KS7</f>
        <v>0</v>
      </c>
      <c r="KP7" s="140" t="n">
        <f aca="false">'Control de producción'!T557</f>
        <v>0</v>
      </c>
      <c r="KQ7" s="143"/>
      <c r="KR7" s="140" t="n">
        <f aca="false">KQ7*KP7</f>
        <v>0</v>
      </c>
      <c r="KS7" s="143"/>
      <c r="KT7" s="142" t="n">
        <f aca="false">(((KP7*KQ7)/1000)/40)</f>
        <v>0</v>
      </c>
      <c r="KU7" s="142" t="n">
        <f aca="false">KT7*40</f>
        <v>0</v>
      </c>
      <c r="KV7" s="137"/>
      <c r="KW7" s="146" t="n">
        <f aca="false">(((KX7*KY7)/1000)/40)*LA7</f>
        <v>0</v>
      </c>
      <c r="KX7" s="146" t="n">
        <f aca="false">'Control de producción'!E588</f>
        <v>0</v>
      </c>
      <c r="KY7" s="147"/>
      <c r="KZ7" s="146" t="n">
        <f aca="false">KY7*KX7</f>
        <v>0</v>
      </c>
      <c r="LA7" s="147"/>
      <c r="LB7" s="148" t="n">
        <f aca="false">(((KX7*KY7)/1000)/40)</f>
        <v>0</v>
      </c>
      <c r="LC7" s="148" t="n">
        <f aca="false">LB7*40</f>
        <v>0</v>
      </c>
      <c r="LD7" s="149"/>
      <c r="LE7" s="146" t="n">
        <f aca="false">(((LF7*LG7)/1000)/40)*LI7</f>
        <v>0</v>
      </c>
      <c r="LF7" s="146" t="n">
        <f aca="false">'Control de producción'!T588</f>
        <v>0</v>
      </c>
      <c r="LG7" s="147"/>
      <c r="LH7" s="146" t="n">
        <f aca="false">LG7*LF7</f>
        <v>0</v>
      </c>
      <c r="LI7" s="147"/>
      <c r="LJ7" s="148" t="n">
        <f aca="false">(((LF7*LG7)/1000)/40)</f>
        <v>0</v>
      </c>
      <c r="LK7" s="148" t="n">
        <f aca="false">LJ7*40</f>
        <v>0</v>
      </c>
      <c r="LL7" s="149"/>
      <c r="LM7" s="140" t="n">
        <f aca="false">(((LN7*LO7)/1000)/40)*LQ7</f>
        <v>0</v>
      </c>
      <c r="LN7" s="140" t="n">
        <f aca="false">'Control de producción'!E619</f>
        <v>0</v>
      </c>
      <c r="LO7" s="143"/>
      <c r="LP7" s="140" t="n">
        <f aca="false">LO7*LN7</f>
        <v>0</v>
      </c>
      <c r="LQ7" s="143"/>
      <c r="LR7" s="142" t="n">
        <f aca="false">(((LN7*LO7)/1000)/40)</f>
        <v>0</v>
      </c>
      <c r="LS7" s="142" t="n">
        <f aca="false">LR7*40</f>
        <v>0</v>
      </c>
      <c r="LT7" s="137"/>
      <c r="LU7" s="140" t="n">
        <f aca="false">(((LV7*LW7)/1000)/40)*LY7</f>
        <v>0</v>
      </c>
      <c r="LV7" s="140" t="n">
        <f aca="false">'Control de producción'!T619</f>
        <v>0</v>
      </c>
      <c r="LW7" s="143"/>
      <c r="LX7" s="140" t="n">
        <f aca="false">LW7*LV7</f>
        <v>0</v>
      </c>
      <c r="LY7" s="143"/>
      <c r="LZ7" s="142" t="n">
        <f aca="false">(((LV7*LW7)/1000)/40)</f>
        <v>0</v>
      </c>
      <c r="MA7" s="142" t="n">
        <f aca="false">LZ7*40</f>
        <v>0</v>
      </c>
      <c r="MB7" s="149"/>
      <c r="MC7" s="146" t="n">
        <f aca="false">(((MD7*ME7)/1000)/40)*MG7</f>
        <v>0</v>
      </c>
      <c r="MD7" s="146" t="n">
        <f aca="false">'Control de producción'!E649</f>
        <v>0</v>
      </c>
      <c r="ME7" s="147"/>
      <c r="MF7" s="146" t="n">
        <f aca="false">ME7*MD7</f>
        <v>0</v>
      </c>
      <c r="MG7" s="147"/>
      <c r="MH7" s="148" t="n">
        <f aca="false">(((MD7*ME7)/1000)/40)</f>
        <v>0</v>
      </c>
      <c r="MI7" s="148" t="n">
        <f aca="false">MH7*40</f>
        <v>0</v>
      </c>
      <c r="MJ7" s="149"/>
      <c r="MK7" s="146" t="n">
        <f aca="false">(((ML7*MM7)/1000)/40)*MO7</f>
        <v>0</v>
      </c>
      <c r="ML7" s="146" t="n">
        <f aca="false">'Control de producción'!T649</f>
        <v>0</v>
      </c>
      <c r="MM7" s="147"/>
      <c r="MN7" s="146" t="n">
        <f aca="false">MM7*ML7</f>
        <v>0</v>
      </c>
      <c r="MO7" s="147"/>
      <c r="MP7" s="148" t="n">
        <f aca="false">(((ML7*MM7)/1000)/40)</f>
        <v>0</v>
      </c>
      <c r="MQ7" s="148" t="n">
        <f aca="false">MP7*40</f>
        <v>0</v>
      </c>
      <c r="MR7" s="137"/>
      <c r="MS7" s="140" t="n">
        <f aca="false">(((MT7*MU7)/1000)/40)*MW7</f>
        <v>0</v>
      </c>
      <c r="MT7" s="140" t="n">
        <f aca="false">'Control de producción'!E680</f>
        <v>0</v>
      </c>
      <c r="MU7" s="143"/>
      <c r="MV7" s="140" t="n">
        <f aca="false">MU7*MT7</f>
        <v>0</v>
      </c>
      <c r="MW7" s="143"/>
      <c r="MX7" s="142" t="n">
        <f aca="false">(((MT7*MU7)/1000)/40)</f>
        <v>0</v>
      </c>
      <c r="MY7" s="142" t="n">
        <f aca="false">MX7*40</f>
        <v>0</v>
      </c>
      <c r="MZ7" s="137"/>
      <c r="NA7" s="140" t="n">
        <f aca="false">(((NB7*NC7)/1000)/40)*NE7</f>
        <v>0</v>
      </c>
      <c r="NB7" s="140" t="n">
        <f aca="false">'Control de producción'!T680</f>
        <v>0</v>
      </c>
      <c r="NC7" s="143"/>
      <c r="ND7" s="140" t="n">
        <f aca="false">NC7*NB7</f>
        <v>0</v>
      </c>
      <c r="NE7" s="143"/>
      <c r="NF7" s="142" t="n">
        <f aca="false">(((NB7*NC7)/1000)/40)</f>
        <v>0</v>
      </c>
      <c r="NG7" s="142" t="n">
        <f aca="false">NF7*40</f>
        <v>0</v>
      </c>
      <c r="NH7" s="137"/>
      <c r="NI7" s="146" t="n">
        <f aca="false">(((NJ7*NK7)/1000)/40)*NM7</f>
        <v>0</v>
      </c>
      <c r="NJ7" s="146" t="n">
        <f aca="false">'Control de producción'!E710</f>
        <v>0</v>
      </c>
      <c r="NK7" s="147"/>
      <c r="NL7" s="146" t="n">
        <f aca="false">NK7*NJ7</f>
        <v>0</v>
      </c>
      <c r="NM7" s="147"/>
      <c r="NN7" s="148" t="n">
        <f aca="false">(((NJ7*NK7)/1000)/40)</f>
        <v>0</v>
      </c>
      <c r="NO7" s="148" t="n">
        <f aca="false">NN7*40</f>
        <v>0</v>
      </c>
      <c r="NP7" s="137"/>
      <c r="NQ7" s="146" t="n">
        <f aca="false">(((NR7*NS7)/1000)/40)*NU7</f>
        <v>0</v>
      </c>
      <c r="NR7" s="146" t="n">
        <f aca="false">'Control de producción'!T710</f>
        <v>0</v>
      </c>
      <c r="NS7" s="147"/>
      <c r="NT7" s="146" t="n">
        <f aca="false">NS7*NR7</f>
        <v>0</v>
      </c>
      <c r="NU7" s="147"/>
      <c r="NV7" s="148" t="n">
        <f aca="false">(((NR7*NS7)/1000)/40)</f>
        <v>0</v>
      </c>
      <c r="NW7" s="148" t="n">
        <f aca="false">NV7*40</f>
        <v>0</v>
      </c>
      <c r="NX7" s="137"/>
      <c r="NY7" s="137"/>
      <c r="NZ7" s="137"/>
      <c r="OA7" s="140" t="n">
        <f aca="false">(((OB7*OC7)/1000)/40)*OE7</f>
        <v>0</v>
      </c>
      <c r="OB7" s="140" t="n">
        <f aca="false">'Control de producción'!E741</f>
        <v>0</v>
      </c>
      <c r="OC7" s="143"/>
      <c r="OD7" s="140" t="n">
        <f aca="false">OC7*OB7</f>
        <v>0</v>
      </c>
      <c r="OE7" s="143"/>
      <c r="OF7" s="142" t="n">
        <f aca="false">(((OB7*OC7)/1000)/40)</f>
        <v>0</v>
      </c>
      <c r="OG7" s="142" t="n">
        <f aca="false">OF7*40</f>
        <v>0</v>
      </c>
      <c r="OH7" s="137"/>
      <c r="OI7" s="140" t="n">
        <f aca="false">(((OJ7*OK7)/1000)/40)*OM7</f>
        <v>0</v>
      </c>
      <c r="OJ7" s="140" t="n">
        <f aca="false">'Control de producción'!T741</f>
        <v>0</v>
      </c>
      <c r="OK7" s="143"/>
      <c r="OL7" s="140" t="n">
        <f aca="false">OK7*OJ7</f>
        <v>0</v>
      </c>
      <c r="OM7" s="143"/>
      <c r="ON7" s="142" t="n">
        <f aca="false">(((OJ7*OK7)/1000)/40)</f>
        <v>0</v>
      </c>
      <c r="OO7" s="142" t="n">
        <f aca="false">ON7*40</f>
        <v>0</v>
      </c>
      <c r="OP7" s="137"/>
      <c r="OQ7" s="146" t="n">
        <f aca="false">(((OR7*OS7)/1000)/40)*OU7</f>
        <v>0</v>
      </c>
      <c r="OR7" s="146" t="n">
        <f aca="false">'Control de producción'!E772</f>
        <v>0</v>
      </c>
      <c r="OS7" s="147"/>
      <c r="OT7" s="146" t="n">
        <f aca="false">OS7*OR7</f>
        <v>0</v>
      </c>
      <c r="OU7" s="147"/>
      <c r="OV7" s="148" t="n">
        <f aca="false">(((OR7*OS7)/1000)/40)</f>
        <v>0</v>
      </c>
      <c r="OW7" s="148" t="n">
        <f aca="false">OV7*40</f>
        <v>0</v>
      </c>
      <c r="OX7" s="137"/>
      <c r="OY7" s="146" t="n">
        <f aca="false">(((OZ7*PA7)/1000)/40)*PC7</f>
        <v>0</v>
      </c>
      <c r="OZ7" s="146" t="n">
        <f aca="false">'Control de producción'!T772</f>
        <v>0</v>
      </c>
      <c r="PA7" s="147"/>
      <c r="PB7" s="146" t="n">
        <f aca="false">PA7*OZ7</f>
        <v>0</v>
      </c>
      <c r="PC7" s="147"/>
      <c r="PD7" s="148" t="n">
        <f aca="false">(((OZ7*PA7)/1000)/40)</f>
        <v>0</v>
      </c>
      <c r="PE7" s="148" t="n">
        <f aca="false">PD7*40</f>
        <v>0</v>
      </c>
      <c r="PF7" s="149"/>
      <c r="PG7" s="140" t="n">
        <f aca="false">(((PH7*PI7)/1000)/40)*PK7</f>
        <v>0</v>
      </c>
      <c r="PH7" s="140" t="n">
        <f aca="false">'Control de producción'!E800</f>
        <v>0</v>
      </c>
      <c r="PI7" s="143"/>
      <c r="PJ7" s="140" t="n">
        <f aca="false">PI7*PH7</f>
        <v>0</v>
      </c>
      <c r="PK7" s="143"/>
      <c r="PL7" s="142" t="n">
        <f aca="false">(((PH7*PI7)/1000)/40)</f>
        <v>0</v>
      </c>
      <c r="PM7" s="142" t="n">
        <f aca="false">PL7*40</f>
        <v>0</v>
      </c>
      <c r="PN7" s="137"/>
      <c r="PO7" s="140" t="n">
        <f aca="false">(((PP7*PQ7)/1000)/40)*PS7</f>
        <v>0</v>
      </c>
      <c r="PP7" s="140" t="n">
        <f aca="false">'Control de producción'!T800</f>
        <v>0</v>
      </c>
      <c r="PQ7" s="143"/>
      <c r="PR7" s="140" t="n">
        <f aca="false">PQ7*PP7</f>
        <v>0</v>
      </c>
      <c r="PS7" s="143"/>
      <c r="PT7" s="142" t="n">
        <f aca="false">(((PP7*PQ7)/1000)/40)</f>
        <v>0</v>
      </c>
      <c r="PU7" s="142" t="n">
        <f aca="false">PT7*40</f>
        <v>0</v>
      </c>
      <c r="PV7" s="149"/>
      <c r="PW7" s="146" t="n">
        <f aca="false">(((PX7*PY7)/1000)/40)*QA7</f>
        <v>0</v>
      </c>
      <c r="PX7" s="146" t="n">
        <f aca="false">'Control de producción'!E831</f>
        <v>0</v>
      </c>
      <c r="PY7" s="147"/>
      <c r="PZ7" s="146" t="n">
        <f aca="false">PY7*PX7</f>
        <v>0</v>
      </c>
      <c r="QA7" s="147"/>
      <c r="QB7" s="148" t="n">
        <f aca="false">(((PX7*PY7)/1000)/40)</f>
        <v>0</v>
      </c>
      <c r="QC7" s="148" t="n">
        <f aca="false">QB7*40</f>
        <v>0</v>
      </c>
      <c r="QD7" s="149"/>
      <c r="QE7" s="146" t="n">
        <f aca="false">(((QF7*QG7)/1000)/40)*QI7</f>
        <v>0</v>
      </c>
      <c r="QF7" s="146" t="n">
        <f aca="false">'Control de producción'!T831</f>
        <v>0</v>
      </c>
      <c r="QG7" s="147"/>
      <c r="QH7" s="146" t="n">
        <f aca="false">QG7*QF7</f>
        <v>0</v>
      </c>
      <c r="QI7" s="147"/>
      <c r="QJ7" s="148" t="n">
        <f aca="false">(((QF7*QG7)/1000)/40)</f>
        <v>0</v>
      </c>
      <c r="QK7" s="148" t="n">
        <f aca="false">QJ7*40</f>
        <v>0</v>
      </c>
      <c r="QL7" s="137"/>
      <c r="QM7" s="140" t="n">
        <f aca="false">(((QN7*QO7)/1000)/40)*QQ7</f>
        <v>0</v>
      </c>
      <c r="QN7" s="140" t="n">
        <f aca="false">'Control de producción'!E861</f>
        <v>0</v>
      </c>
      <c r="QO7" s="143"/>
      <c r="QP7" s="140" t="n">
        <f aca="false">QO7*QN7</f>
        <v>0</v>
      </c>
      <c r="QQ7" s="143"/>
      <c r="QR7" s="142" t="n">
        <f aca="false">(((QN7*QO7)/1000)/40)</f>
        <v>0</v>
      </c>
      <c r="QS7" s="142" t="n">
        <f aca="false">QR7*40</f>
        <v>0</v>
      </c>
      <c r="QT7" s="137"/>
      <c r="QU7" s="140" t="n">
        <f aca="false">(((QV7*QW7)/1000)/40)*QY7</f>
        <v>0</v>
      </c>
      <c r="QV7" s="140" t="n">
        <f aca="false">'Control de producción'!T861</f>
        <v>0</v>
      </c>
      <c r="QW7" s="143"/>
      <c r="QX7" s="140" t="n">
        <f aca="false">QW7*QV7</f>
        <v>0</v>
      </c>
      <c r="QY7" s="143"/>
      <c r="QZ7" s="142" t="n">
        <f aca="false">(((QV7*QW7)/1000)/40)</f>
        <v>0</v>
      </c>
      <c r="RA7" s="142" t="n">
        <f aca="false">QZ7*40</f>
        <v>0</v>
      </c>
      <c r="RB7" s="137"/>
      <c r="RC7" s="146" t="n">
        <f aca="false">(((RD7*RE7)/1000)/40)*RG7</f>
        <v>0</v>
      </c>
      <c r="RD7" s="146" t="n">
        <f aca="false">'Control de producción'!E892</f>
        <v>0</v>
      </c>
      <c r="RE7" s="147"/>
      <c r="RF7" s="146" t="n">
        <f aca="false">RE7*RD7</f>
        <v>0</v>
      </c>
      <c r="RG7" s="147"/>
      <c r="RH7" s="148" t="n">
        <f aca="false">(((RD7*RE7)/1000)/40)</f>
        <v>0</v>
      </c>
      <c r="RI7" s="148" t="n">
        <f aca="false">RH7*40</f>
        <v>0</v>
      </c>
      <c r="RJ7" s="149"/>
      <c r="RK7" s="146" t="n">
        <f aca="false">(((RL7*RM7)/1000)/40)*RO7</f>
        <v>0</v>
      </c>
      <c r="RL7" s="146" t="n">
        <f aca="false">'Control de producción'!T892</f>
        <v>0</v>
      </c>
      <c r="RM7" s="147"/>
      <c r="RN7" s="146" t="n">
        <f aca="false">RM7*RL7</f>
        <v>0</v>
      </c>
      <c r="RO7" s="147"/>
      <c r="RP7" s="148" t="n">
        <f aca="false">(((RL7*RM7)/1000)/40)</f>
        <v>0</v>
      </c>
      <c r="RQ7" s="148" t="n">
        <f aca="false">RP7*40</f>
        <v>0</v>
      </c>
      <c r="RR7" s="149"/>
      <c r="RS7" s="140" t="n">
        <f aca="false">(((RT7*RU7)/1000)/40)*RW7</f>
        <v>0</v>
      </c>
      <c r="RT7" s="140" t="n">
        <f aca="false">'Control de producción'!E922</f>
        <v>0</v>
      </c>
      <c r="RU7" s="143"/>
      <c r="RV7" s="140" t="n">
        <f aca="false">RU7*RT7</f>
        <v>0</v>
      </c>
      <c r="RW7" s="143"/>
      <c r="RX7" s="142" t="n">
        <f aca="false">(((RT7*RU7)/1000)/40)</f>
        <v>0</v>
      </c>
      <c r="RY7" s="142" t="n">
        <f aca="false">RX7*40</f>
        <v>0</v>
      </c>
      <c r="RZ7" s="137"/>
      <c r="SA7" s="140" t="n">
        <f aca="false">(((SB7*SC7)/1000)/40)*SE7</f>
        <v>0</v>
      </c>
      <c r="SB7" s="140" t="n">
        <f aca="false">'Control de producción'!T922</f>
        <v>0</v>
      </c>
      <c r="SC7" s="143"/>
      <c r="SD7" s="140" t="n">
        <f aca="false">SC7*SB7</f>
        <v>0</v>
      </c>
      <c r="SE7" s="143"/>
      <c r="SF7" s="142" t="n">
        <f aca="false">(((SB7*SC7)/1000)/40)</f>
        <v>0</v>
      </c>
      <c r="SG7" s="142" t="n">
        <f aca="false">SF7*40</f>
        <v>0</v>
      </c>
      <c r="SH7" s="137"/>
      <c r="SI7" s="146" t="n">
        <f aca="false">(((SJ7*SK7)/1000)/40)*SM7</f>
        <v>0</v>
      </c>
      <c r="SJ7" s="146" t="n">
        <f aca="false">'Control de producción'!E953</f>
        <v>0</v>
      </c>
      <c r="SK7" s="147"/>
      <c r="SL7" s="146" t="n">
        <f aca="false">SK7*SJ7</f>
        <v>0</v>
      </c>
      <c r="SM7" s="147"/>
      <c r="SN7" s="148" t="n">
        <f aca="false">(((SJ7*SK7)/1000)/40)</f>
        <v>0</v>
      </c>
      <c r="SO7" s="148" t="n">
        <f aca="false">SN7*40</f>
        <v>0</v>
      </c>
      <c r="SP7" s="137"/>
      <c r="SQ7" s="146" t="n">
        <f aca="false">(((SR7*SS7)/1000)/40)*SU7</f>
        <v>0</v>
      </c>
      <c r="SR7" s="146" t="n">
        <f aca="false">'Control de producción'!T953</f>
        <v>0</v>
      </c>
      <c r="SS7" s="147"/>
      <c r="ST7" s="146" t="n">
        <f aca="false">SS7*SR7</f>
        <v>0</v>
      </c>
      <c r="SU7" s="147"/>
      <c r="SV7" s="148" t="n">
        <f aca="false">(((SR7*SS7)/1000)/40)</f>
        <v>0</v>
      </c>
      <c r="SW7" s="148" t="n">
        <f aca="false">SV7*40</f>
        <v>0</v>
      </c>
      <c r="SX7" s="144"/>
      <c r="SY7" s="140" t="n">
        <f aca="false">(((SZ7*TA7)/1000)/40)*TC7</f>
        <v>0</v>
      </c>
      <c r="SZ7" s="140" t="n">
        <f aca="false">'Control de producción'!E984</f>
        <v>0</v>
      </c>
      <c r="TA7" s="143"/>
      <c r="TB7" s="140" t="n">
        <f aca="false">TA7*SZ7</f>
        <v>0</v>
      </c>
      <c r="TC7" s="143"/>
      <c r="TD7" s="142" t="n">
        <f aca="false">(((SZ7*TA7)/1000)/40)</f>
        <v>0</v>
      </c>
      <c r="TE7" s="142" t="n">
        <f aca="false">TD7*40</f>
        <v>0</v>
      </c>
      <c r="TF7" s="137"/>
      <c r="TG7" s="140" t="n">
        <f aca="false">(((TH7*TI7)/1000)/40)*TK7</f>
        <v>0</v>
      </c>
      <c r="TH7" s="140" t="n">
        <f aca="false">'Control de producción'!T984</f>
        <v>0</v>
      </c>
      <c r="TI7" s="143"/>
      <c r="TJ7" s="140" t="n">
        <f aca="false">TI7*TH7</f>
        <v>0</v>
      </c>
      <c r="TK7" s="143"/>
      <c r="TL7" s="142" t="n">
        <f aca="false">(((TH7*TI7)/1000)/40)</f>
        <v>0</v>
      </c>
      <c r="TM7" s="142" t="n">
        <f aca="false">TL7*40</f>
        <v>0</v>
      </c>
      <c r="TN7" s="149"/>
      <c r="TO7" s="146" t="n">
        <f aca="false">(((TP7*TQ7)/1000)/40)*TS7</f>
        <v>0</v>
      </c>
      <c r="TP7" s="146" t="n">
        <f aca="false">'Control de producción'!E1014</f>
        <v>0</v>
      </c>
      <c r="TQ7" s="147"/>
      <c r="TR7" s="146" t="n">
        <f aca="false">TQ7*TP7</f>
        <v>0</v>
      </c>
      <c r="TS7" s="147"/>
      <c r="TT7" s="148" t="n">
        <f aca="false">(((TP7*TQ7)/1000)/40)</f>
        <v>0</v>
      </c>
      <c r="TU7" s="148" t="n">
        <f aca="false">TT7*40</f>
        <v>0</v>
      </c>
      <c r="TV7" s="149"/>
      <c r="TW7" s="146" t="n">
        <f aca="false">(((TX7*TY7)/1000)/40)*UA7</f>
        <v>0</v>
      </c>
      <c r="TX7" s="146" t="n">
        <f aca="false">'Control de producción'!T1014</f>
        <v>0</v>
      </c>
      <c r="TY7" s="147"/>
      <c r="TZ7" s="146" t="n">
        <f aca="false">TY7*TX7</f>
        <v>0</v>
      </c>
      <c r="UA7" s="147"/>
      <c r="UB7" s="148" t="n">
        <f aca="false">(((TX7*TY7)/1000)/40)</f>
        <v>0</v>
      </c>
      <c r="UC7" s="148" t="n">
        <f aca="false">UB7*40</f>
        <v>0</v>
      </c>
      <c r="UD7" s="137"/>
      <c r="UE7" s="140" t="n">
        <f aca="false">(((UF7*UG7)/1000)/40)*UI7</f>
        <v>0</v>
      </c>
      <c r="UF7" s="140" t="n">
        <f aca="false">'Control de producción'!E1045</f>
        <v>0</v>
      </c>
      <c r="UG7" s="143"/>
      <c r="UH7" s="140" t="n">
        <f aca="false">UG7*UF7</f>
        <v>0</v>
      </c>
      <c r="UI7" s="143"/>
      <c r="UJ7" s="142" t="n">
        <f aca="false">(((UF7*UG7)/1000)/40)</f>
        <v>0</v>
      </c>
      <c r="UK7" s="142" t="n">
        <f aca="false">UJ7*40</f>
        <v>0</v>
      </c>
      <c r="UL7" s="137"/>
      <c r="UM7" s="140" t="n">
        <f aca="false">(((UN7*UO7)/1000)/40)*UQ7</f>
        <v>0</v>
      </c>
      <c r="UN7" s="140" t="n">
        <f aca="false">'Control de producción'!T1045</f>
        <v>0</v>
      </c>
      <c r="UO7" s="143"/>
      <c r="UP7" s="140" t="n">
        <f aca="false">UO7*UN7</f>
        <v>0</v>
      </c>
      <c r="UQ7" s="143"/>
      <c r="UR7" s="142" t="n">
        <f aca="false">(((UN7*UO7)/1000)/40)</f>
        <v>0</v>
      </c>
      <c r="US7" s="142" t="n">
        <f aca="false">UR7*40</f>
        <v>0</v>
      </c>
      <c r="UT7" s="137"/>
      <c r="UU7" s="146" t="n">
        <f aca="false">(((UV7*UW7)/1000)/40)*UY7</f>
        <v>0</v>
      </c>
      <c r="UV7" s="146" t="n">
        <f aca="false">'Control de producción'!E1075</f>
        <v>0</v>
      </c>
      <c r="UW7" s="147"/>
      <c r="UX7" s="146" t="n">
        <f aca="false">UW7*UV7</f>
        <v>0</v>
      </c>
      <c r="UY7" s="147"/>
      <c r="UZ7" s="148" t="n">
        <f aca="false">(((UV7*UW7)/1000)/40)</f>
        <v>0</v>
      </c>
      <c r="VA7" s="148" t="n">
        <f aca="false">UZ7*40</f>
        <v>0</v>
      </c>
      <c r="VB7" s="137"/>
      <c r="VC7" s="146" t="n">
        <f aca="false">(((VD7*VE7)/1000)/40)*VG7</f>
        <v>0</v>
      </c>
      <c r="VD7" s="146" t="n">
        <f aca="false">'Control de producción'!T1075</f>
        <v>0</v>
      </c>
      <c r="VE7" s="147"/>
      <c r="VF7" s="146" t="n">
        <f aca="false">VE7*VD7</f>
        <v>0</v>
      </c>
      <c r="VG7" s="147"/>
      <c r="VH7" s="148" t="n">
        <f aca="false">(((VD7*VE7)/1000)/40)</f>
        <v>0</v>
      </c>
      <c r="VI7" s="148" t="n">
        <f aca="false">VH7*40</f>
        <v>0</v>
      </c>
      <c r="VJ7" s="137"/>
    </row>
    <row r="8" customFormat="false" ht="14.25" hidden="false" customHeight="true" outlineLevel="0" collapsed="false">
      <c r="A8" s="137"/>
      <c r="B8" s="153" t="n">
        <v>3</v>
      </c>
      <c r="C8" s="140" t="n">
        <f aca="false">(((D8*E8)/1000)/40)*G8</f>
        <v>0</v>
      </c>
      <c r="D8" s="140" t="n">
        <f aca="false">'Control de producción'!E11</f>
        <v>0</v>
      </c>
      <c r="E8" s="141"/>
      <c r="F8" s="140" t="n">
        <f aca="false">E8*D8</f>
        <v>0</v>
      </c>
      <c r="G8" s="141"/>
      <c r="H8" s="142" t="n">
        <f aca="false">(((D8*E8)/1000)/40)</f>
        <v>0</v>
      </c>
      <c r="I8" s="142" t="n">
        <f aca="false">H8*40</f>
        <v>0</v>
      </c>
      <c r="J8" s="137"/>
      <c r="K8" s="140" t="n">
        <f aca="false">(((L8*M8)/1000)/40)*O8</f>
        <v>0</v>
      </c>
      <c r="L8" s="140" t="n">
        <f aca="false">'Control de producción'!T11</f>
        <v>0</v>
      </c>
      <c r="M8" s="143"/>
      <c r="N8" s="140" t="n">
        <f aca="false">M8*L8</f>
        <v>0</v>
      </c>
      <c r="O8" s="143"/>
      <c r="P8" s="142" t="n">
        <f aca="false">(((L8*M8)/1000)/40)</f>
        <v>0</v>
      </c>
      <c r="Q8" s="142" t="n">
        <f aca="false">P8*40</f>
        <v>0</v>
      </c>
      <c r="R8" s="137"/>
      <c r="S8" s="146" t="n">
        <f aca="false">(((T8*U8)/1000)/40)*W8</f>
        <v>0</v>
      </c>
      <c r="T8" s="146" t="n">
        <f aca="false">'Control de producción'!E42</f>
        <v>0</v>
      </c>
      <c r="U8" s="147"/>
      <c r="V8" s="146" t="n">
        <f aca="false">U8*T8</f>
        <v>0</v>
      </c>
      <c r="W8" s="147"/>
      <c r="X8" s="148" t="n">
        <f aca="false">(((T8*U8)/1000)/40)</f>
        <v>0</v>
      </c>
      <c r="Y8" s="148" t="n">
        <f aca="false">X8*40</f>
        <v>0</v>
      </c>
      <c r="Z8" s="137"/>
      <c r="AA8" s="146" t="n">
        <f aca="false">(((AB8*AC8)/1000)/40)*AE8</f>
        <v>0</v>
      </c>
      <c r="AB8" s="146" t="n">
        <f aca="false">'Control de producción'!T42</f>
        <v>0</v>
      </c>
      <c r="AC8" s="147"/>
      <c r="AD8" s="146" t="n">
        <f aca="false">AC8*AB8</f>
        <v>0</v>
      </c>
      <c r="AE8" s="147"/>
      <c r="AF8" s="148" t="n">
        <f aca="false">(((AB8*AC8)/1000)/40)</f>
        <v>0</v>
      </c>
      <c r="AG8" s="148" t="n">
        <f aca="false">AF8*40</f>
        <v>0</v>
      </c>
      <c r="AH8" s="137"/>
      <c r="AI8" s="140" t="n">
        <f aca="false">(((AJ8*AK8)/1000)/40)*AM8</f>
        <v>0</v>
      </c>
      <c r="AJ8" s="140" t="n">
        <f aca="false">'Control de producción'!E71</f>
        <v>0</v>
      </c>
      <c r="AK8" s="143"/>
      <c r="AL8" s="140" t="n">
        <f aca="false">AK8*AJ8</f>
        <v>0</v>
      </c>
      <c r="AM8" s="143"/>
      <c r="AN8" s="142" t="n">
        <f aca="false">(((AJ8*AK8)/1000)/40)</f>
        <v>0</v>
      </c>
      <c r="AO8" s="142" t="n">
        <f aca="false">AN8*40</f>
        <v>0</v>
      </c>
      <c r="AP8" s="137"/>
      <c r="AQ8" s="140" t="n">
        <f aca="false">(((AR8*AS8)/1000)/40)*AU8</f>
        <v>0</v>
      </c>
      <c r="AR8" s="140" t="n">
        <f aca="false">'Control de producción'!T71</f>
        <v>0</v>
      </c>
      <c r="AS8" s="143"/>
      <c r="AT8" s="140" t="n">
        <f aca="false">AS8*AR8</f>
        <v>0</v>
      </c>
      <c r="AU8" s="143"/>
      <c r="AV8" s="142" t="n">
        <f aca="false">(((AR8*AS8)/1000)/40)</f>
        <v>0</v>
      </c>
      <c r="AW8" s="142" t="n">
        <f aca="false">AV8*40</f>
        <v>0</v>
      </c>
      <c r="AX8" s="137"/>
      <c r="AY8" s="146" t="n">
        <f aca="false">(((AZ8*BA8)/1000)/40)*BC8</f>
        <v>0</v>
      </c>
      <c r="AZ8" s="146" t="n">
        <f aca="false">'Control de producción'!E102</f>
        <v>0</v>
      </c>
      <c r="BA8" s="147"/>
      <c r="BB8" s="146" t="n">
        <f aca="false">BA8*AZ8</f>
        <v>0</v>
      </c>
      <c r="BC8" s="147"/>
      <c r="BD8" s="148" t="n">
        <f aca="false">(((AZ8*BA8)/1000)/40)</f>
        <v>0</v>
      </c>
      <c r="BE8" s="148" t="n">
        <f aca="false">BD8*40</f>
        <v>0</v>
      </c>
      <c r="BF8" s="137"/>
      <c r="BG8" s="146" t="n">
        <f aca="false">(((BH8*BI8)/1000)/40)*BK8</f>
        <v>0</v>
      </c>
      <c r="BH8" s="146" t="n">
        <f aca="false">'Control de producción'!T102</f>
        <v>0</v>
      </c>
      <c r="BI8" s="147"/>
      <c r="BJ8" s="146" t="n">
        <f aca="false">BI8*BH8</f>
        <v>0</v>
      </c>
      <c r="BK8" s="147"/>
      <c r="BL8" s="148" t="n">
        <f aca="false">(((BH8*BI8)/1000)/40)</f>
        <v>0</v>
      </c>
      <c r="BM8" s="148" t="n">
        <f aca="false">BL8*40</f>
        <v>0</v>
      </c>
      <c r="BN8" s="137"/>
      <c r="BO8" s="140" t="n">
        <f aca="false">(((BP8*BQ8)/1000)/40)*BS8</f>
        <v>0</v>
      </c>
      <c r="BP8" s="140" t="n">
        <f aca="false">'Control de producción'!E132</f>
        <v>0</v>
      </c>
      <c r="BQ8" s="143"/>
      <c r="BR8" s="140" t="n">
        <f aca="false">BQ8*BP8</f>
        <v>0</v>
      </c>
      <c r="BS8" s="143"/>
      <c r="BT8" s="142" t="n">
        <f aca="false">(((BP8*BQ8)/1000)/40)</f>
        <v>0</v>
      </c>
      <c r="BU8" s="142" t="n">
        <f aca="false">BT8*40</f>
        <v>0</v>
      </c>
      <c r="BV8" s="137"/>
      <c r="BW8" s="140" t="n">
        <f aca="false">(((BX8*BY8)/1000)/40)*CA8</f>
        <v>0</v>
      </c>
      <c r="BX8" s="140" t="n">
        <f aca="false">'Control de producción'!T132</f>
        <v>0</v>
      </c>
      <c r="BY8" s="143"/>
      <c r="BZ8" s="140" t="n">
        <f aca="false">BY8*BX8</f>
        <v>0</v>
      </c>
      <c r="CA8" s="143"/>
      <c r="CB8" s="142" t="n">
        <f aca="false">(((BX8*BY8)/1000)/40)</f>
        <v>0</v>
      </c>
      <c r="CC8" s="142" t="n">
        <f aca="false">CB8*40</f>
        <v>0</v>
      </c>
      <c r="CD8" s="137"/>
      <c r="CE8" s="146" t="n">
        <f aca="false">(((CF8*CG8)/1000)/40)*CI8</f>
        <v>0</v>
      </c>
      <c r="CF8" s="146" t="n">
        <f aca="false">'Control de producción'!E163</f>
        <v>0</v>
      </c>
      <c r="CG8" s="147"/>
      <c r="CH8" s="146" t="n">
        <f aca="false">CG8*CF8</f>
        <v>0</v>
      </c>
      <c r="CI8" s="147"/>
      <c r="CJ8" s="148" t="n">
        <f aca="false">(((CF8*CG8)/1000)/40)</f>
        <v>0</v>
      </c>
      <c r="CK8" s="148" t="n">
        <f aca="false">CJ8*40</f>
        <v>0</v>
      </c>
      <c r="CL8" s="137"/>
      <c r="CM8" s="146" t="n">
        <f aca="false">(((CN8*CO8)/1000)/40)*CQ8</f>
        <v>0</v>
      </c>
      <c r="CN8" s="146" t="n">
        <f aca="false">'Control de producción'!T163</f>
        <v>0</v>
      </c>
      <c r="CO8" s="147"/>
      <c r="CP8" s="146" t="n">
        <f aca="false">CO8*CN8</f>
        <v>0</v>
      </c>
      <c r="CQ8" s="147"/>
      <c r="CR8" s="148" t="n">
        <f aca="false">(((CN8*CO8)/1000)/40)</f>
        <v>0</v>
      </c>
      <c r="CS8" s="148" t="n">
        <f aca="false">CR8*40</f>
        <v>0</v>
      </c>
      <c r="CT8" s="137"/>
      <c r="CU8" s="140" t="n">
        <f aca="false">(((CV8*CW8)/1000)/40)*CY8</f>
        <v>0</v>
      </c>
      <c r="CV8" s="140" t="n">
        <f aca="false">'Control de producción'!E193</f>
        <v>0</v>
      </c>
      <c r="CW8" s="143"/>
      <c r="CX8" s="140" t="n">
        <f aca="false">CW8*CV8</f>
        <v>0</v>
      </c>
      <c r="CY8" s="143"/>
      <c r="CZ8" s="142" t="n">
        <f aca="false">(((CV8*CW8)/1000)/40)</f>
        <v>0</v>
      </c>
      <c r="DA8" s="142" t="n">
        <f aca="false">CZ8*40</f>
        <v>0</v>
      </c>
      <c r="DB8" s="137"/>
      <c r="DC8" s="140" t="n">
        <f aca="false">(((DD8*DE8)/1000)/40)*DG8</f>
        <v>0</v>
      </c>
      <c r="DD8" s="140" t="n">
        <f aca="false">'Control de producción'!T193</f>
        <v>0</v>
      </c>
      <c r="DE8" s="143"/>
      <c r="DF8" s="140" t="n">
        <f aca="false">DE8*DD8</f>
        <v>0</v>
      </c>
      <c r="DG8" s="143"/>
      <c r="DH8" s="142" t="n">
        <f aca="false">(((DD8*DE8)/1000)/40)</f>
        <v>0</v>
      </c>
      <c r="DI8" s="142" t="n">
        <f aca="false">DH8*40</f>
        <v>0</v>
      </c>
      <c r="DJ8" s="137"/>
      <c r="DK8" s="146" t="n">
        <f aca="false">(((DL8*DM8)/1000)/40)*DO8</f>
        <v>0</v>
      </c>
      <c r="DL8" s="146" t="n">
        <f aca="false">'Control de producción'!E224</f>
        <v>0</v>
      </c>
      <c r="DM8" s="147"/>
      <c r="DN8" s="146" t="n">
        <f aca="false">DM8*DL8</f>
        <v>0</v>
      </c>
      <c r="DO8" s="147"/>
      <c r="DP8" s="148" t="n">
        <f aca="false">(((DL8*DM8)/1000)/40)</f>
        <v>0</v>
      </c>
      <c r="DQ8" s="148" t="n">
        <f aca="false">DP8*40</f>
        <v>0</v>
      </c>
      <c r="DR8" s="149"/>
      <c r="DS8" s="146" t="n">
        <f aca="false">(((DT8*DU8)/1000)/40)*DW8</f>
        <v>0</v>
      </c>
      <c r="DT8" s="146" t="n">
        <f aca="false">'Control de producción'!T224</f>
        <v>0</v>
      </c>
      <c r="DU8" s="147"/>
      <c r="DV8" s="146" t="n">
        <f aca="false">DU8*DT8</f>
        <v>0</v>
      </c>
      <c r="DW8" s="147"/>
      <c r="DX8" s="148" t="n">
        <f aca="false">(((DT8*DU8)/1000)/40)</f>
        <v>0</v>
      </c>
      <c r="DY8" s="148" t="n">
        <f aca="false">DX8*40</f>
        <v>0</v>
      </c>
      <c r="DZ8" s="149"/>
      <c r="EA8" s="140" t="n">
        <f aca="false">(((EB8*EC8)/1000)/40)*EE8</f>
        <v>0</v>
      </c>
      <c r="EB8" s="140" t="n">
        <f aca="false">'Control de producción'!E255</f>
        <v>0</v>
      </c>
      <c r="EC8" s="143"/>
      <c r="ED8" s="140" t="n">
        <f aca="false">EC8*EB8</f>
        <v>0</v>
      </c>
      <c r="EE8" s="143"/>
      <c r="EF8" s="142" t="n">
        <f aca="false">(((EB8*EC8)/1000)/40)</f>
        <v>0</v>
      </c>
      <c r="EG8" s="142" t="n">
        <f aca="false">EF8*40</f>
        <v>0</v>
      </c>
      <c r="EH8" s="137"/>
      <c r="EI8" s="151" t="n">
        <f aca="false">(((EJ8*EK8)/1000)/40)*EM8</f>
        <v>0</v>
      </c>
      <c r="EJ8" s="151" t="n">
        <f aca="false">'Control de producción'!T255</f>
        <v>0</v>
      </c>
      <c r="EK8" s="143"/>
      <c r="EL8" s="140" t="n">
        <f aca="false">EK8*EJ8</f>
        <v>0</v>
      </c>
      <c r="EM8" s="143"/>
      <c r="EN8" s="152" t="n">
        <f aca="false">(((EJ8*EK8)/1000)/40)</f>
        <v>0</v>
      </c>
      <c r="EO8" s="152" t="n">
        <f aca="false">EN8*40</f>
        <v>0</v>
      </c>
      <c r="EP8" s="149"/>
      <c r="EQ8" s="146" t="n">
        <f aca="false">(((ER8*ES8)/1000)/40)*EU8</f>
        <v>0</v>
      </c>
      <c r="ER8" s="146" t="n">
        <f aca="false">'Control de producción'!E285</f>
        <v>0</v>
      </c>
      <c r="ES8" s="147"/>
      <c r="ET8" s="146" t="n">
        <f aca="false">ES8*ER8</f>
        <v>0</v>
      </c>
      <c r="EU8" s="147"/>
      <c r="EV8" s="148" t="n">
        <f aca="false">(((ER8*ES8)/1000)/40)</f>
        <v>0</v>
      </c>
      <c r="EW8" s="148" t="n">
        <f aca="false">EV8*40</f>
        <v>0</v>
      </c>
      <c r="EX8" s="149"/>
      <c r="EY8" s="146" t="n">
        <f aca="false">(((EZ8*FA8)/1000)/40)*FC8</f>
        <v>0</v>
      </c>
      <c r="EZ8" s="146" t="n">
        <f aca="false">'Control de producción'!T285</f>
        <v>0</v>
      </c>
      <c r="FA8" s="147"/>
      <c r="FB8" s="146" t="n">
        <f aca="false">FA8*EZ8</f>
        <v>0</v>
      </c>
      <c r="FC8" s="147"/>
      <c r="FD8" s="148" t="n">
        <f aca="false">(((EZ8*FA8)/1000)/40)</f>
        <v>0</v>
      </c>
      <c r="FE8" s="148" t="n">
        <f aca="false">FD8*40</f>
        <v>0</v>
      </c>
      <c r="FF8" s="137"/>
      <c r="FG8" s="140" t="n">
        <f aca="false">(((FH8*FI8)/1000)/40)*FK8</f>
        <v>0</v>
      </c>
      <c r="FH8" s="140" t="n">
        <f aca="false">'Control de producción'!E316</f>
        <v>0</v>
      </c>
      <c r="FI8" s="143"/>
      <c r="FJ8" s="140" t="n">
        <f aca="false">FI8*FH8</f>
        <v>0</v>
      </c>
      <c r="FK8" s="143"/>
      <c r="FL8" s="142" t="n">
        <f aca="false">(((FH8*FI8)/1000)/40)</f>
        <v>0</v>
      </c>
      <c r="FM8" s="142" t="n">
        <f aca="false">FL8*40</f>
        <v>0</v>
      </c>
      <c r="FN8" s="137"/>
      <c r="FO8" s="140" t="n">
        <f aca="false">(((FP8*FQ8)/1000)/40)*FS8</f>
        <v>0</v>
      </c>
      <c r="FP8" s="140" t="n">
        <f aca="false">'Control de producción'!T316</f>
        <v>0</v>
      </c>
      <c r="FQ8" s="143"/>
      <c r="FR8" s="140" t="n">
        <f aca="false">FQ8*FP8</f>
        <v>0</v>
      </c>
      <c r="FS8" s="143"/>
      <c r="FT8" s="142" t="n">
        <f aca="false">(((FP8*FQ8)/1000)/40)</f>
        <v>0</v>
      </c>
      <c r="FU8" s="142" t="n">
        <f aca="false">FT8*40</f>
        <v>0</v>
      </c>
      <c r="FV8" s="137"/>
      <c r="FW8" s="146" t="n">
        <f aca="false">(((FX8*FY8)/1000)/40)*GA8</f>
        <v>0</v>
      </c>
      <c r="FX8" s="146" t="n">
        <f aca="false">'Control de producción'!E346</f>
        <v>0</v>
      </c>
      <c r="FY8" s="147"/>
      <c r="FZ8" s="146" t="n">
        <f aca="false">FY8*FX8</f>
        <v>0</v>
      </c>
      <c r="GA8" s="147"/>
      <c r="GB8" s="148" t="n">
        <f aca="false">(((FX8*FY8)/1000)/40)</f>
        <v>0</v>
      </c>
      <c r="GC8" s="148" t="n">
        <f aca="false">GB8*40</f>
        <v>0</v>
      </c>
      <c r="GD8" s="137"/>
      <c r="GE8" s="146" t="n">
        <f aca="false">(((GF8*GG8)/1000)/40)*GI8</f>
        <v>0</v>
      </c>
      <c r="GF8" s="146" t="n">
        <f aca="false">'Control de producción'!T346</f>
        <v>0</v>
      </c>
      <c r="GG8" s="147"/>
      <c r="GH8" s="146" t="n">
        <f aca="false">GG8*GF8</f>
        <v>0</v>
      </c>
      <c r="GI8" s="147"/>
      <c r="GJ8" s="148" t="n">
        <f aca="false">(((GF8*GG8)/1000)/40)</f>
        <v>0</v>
      </c>
      <c r="GK8" s="148" t="n">
        <f aca="false">GJ8*40</f>
        <v>0</v>
      </c>
      <c r="GL8" s="149"/>
      <c r="GM8" s="149"/>
      <c r="GN8" s="149"/>
      <c r="GO8" s="140" t="n">
        <f aca="false">(((GP8*GQ8)/1000)/40)*GS8</f>
        <v>0</v>
      </c>
      <c r="GP8" s="140" t="n">
        <f aca="false">'Control de producción'!E377</f>
        <v>0</v>
      </c>
      <c r="GQ8" s="143"/>
      <c r="GR8" s="140" t="n">
        <f aca="false">GQ8*GP8</f>
        <v>0</v>
      </c>
      <c r="GS8" s="143"/>
      <c r="GT8" s="142" t="n">
        <f aca="false">(((GP8*GQ8)/1000)/40)</f>
        <v>0</v>
      </c>
      <c r="GU8" s="142" t="n">
        <f aca="false">GT8*40</f>
        <v>0</v>
      </c>
      <c r="GV8" s="137"/>
      <c r="GW8" s="140" t="n">
        <f aca="false">(((GX8*GY8)/1000)/40)*HA8</f>
        <v>0</v>
      </c>
      <c r="GX8" s="140" t="n">
        <f aca="false">'Control de producción'!T377</f>
        <v>0</v>
      </c>
      <c r="GY8" s="143"/>
      <c r="GZ8" s="140" t="n">
        <f aca="false">GY8*GX8</f>
        <v>0</v>
      </c>
      <c r="HA8" s="143"/>
      <c r="HB8" s="142" t="n">
        <f aca="false">(((GX8*GY8)/1000)/40)</f>
        <v>0</v>
      </c>
      <c r="HC8" s="142" t="n">
        <f aca="false">HB8*40</f>
        <v>0</v>
      </c>
      <c r="HD8" s="137"/>
      <c r="HE8" s="146" t="n">
        <f aca="false">(((HF8*HG8)/1000)/40)*HI8</f>
        <v>0</v>
      </c>
      <c r="HF8" s="146" t="n">
        <f aca="false">'Control de producción'!E408</f>
        <v>0</v>
      </c>
      <c r="HG8" s="147"/>
      <c r="HH8" s="146" t="n">
        <f aca="false">HG8*HF8</f>
        <v>0</v>
      </c>
      <c r="HI8" s="147"/>
      <c r="HJ8" s="148" t="n">
        <f aca="false">(((HF8*HG8)/1000)/40)</f>
        <v>0</v>
      </c>
      <c r="HK8" s="148" t="n">
        <f aca="false">HJ8*40</f>
        <v>0</v>
      </c>
      <c r="HL8" s="137"/>
      <c r="HM8" s="146" t="n">
        <f aca="false">(((HN8*HO8)/1000)/40)*HQ8</f>
        <v>0</v>
      </c>
      <c r="HN8" s="146" t="n">
        <f aca="false">'Control de producción'!T408</f>
        <v>0</v>
      </c>
      <c r="HO8" s="147"/>
      <c r="HP8" s="146" t="n">
        <f aca="false">HO8*HN8</f>
        <v>0</v>
      </c>
      <c r="HQ8" s="147"/>
      <c r="HR8" s="148" t="n">
        <f aca="false">(((HN8*HO8)/1000)/40)</f>
        <v>0</v>
      </c>
      <c r="HS8" s="148" t="n">
        <f aca="false">HR8*40</f>
        <v>0</v>
      </c>
      <c r="HT8" s="149"/>
      <c r="HU8" s="140" t="n">
        <f aca="false">(((HV8*HW8)/1000)/40)*HY8</f>
        <v>0</v>
      </c>
      <c r="HV8" s="140" t="n">
        <f aca="false">'Control de producción'!E436</f>
        <v>0</v>
      </c>
      <c r="HW8" s="143"/>
      <c r="HX8" s="140" t="n">
        <f aca="false">HW8*HV8</f>
        <v>0</v>
      </c>
      <c r="HY8" s="143"/>
      <c r="HZ8" s="142" t="n">
        <f aca="false">(((HV8*HW8)/1000)/40)</f>
        <v>0</v>
      </c>
      <c r="IA8" s="142" t="n">
        <f aca="false">HZ8*40</f>
        <v>0</v>
      </c>
      <c r="IB8" s="137"/>
      <c r="IC8" s="140" t="n">
        <f aca="false">(((ID8*IE8)/1000)/40)*IG8</f>
        <v>0</v>
      </c>
      <c r="ID8" s="140" t="n">
        <f aca="false">'Control de producción'!T436</f>
        <v>0</v>
      </c>
      <c r="IE8" s="143"/>
      <c r="IF8" s="140" t="n">
        <f aca="false">IE8*ID8</f>
        <v>0</v>
      </c>
      <c r="IG8" s="143"/>
      <c r="IH8" s="142" t="n">
        <f aca="false">(((ID8*IE8)/1000)/40)</f>
        <v>0</v>
      </c>
      <c r="II8" s="142" t="n">
        <f aca="false">IH8*40</f>
        <v>0</v>
      </c>
      <c r="IJ8" s="149"/>
      <c r="IK8" s="146" t="n">
        <f aca="false">(((IL8*IM8)/1000)/40)*IO8</f>
        <v>0</v>
      </c>
      <c r="IL8" s="146" t="n">
        <f aca="false">'Control de producción'!E467</f>
        <v>0</v>
      </c>
      <c r="IM8" s="147"/>
      <c r="IN8" s="146" t="n">
        <f aca="false">IM8*IL8</f>
        <v>0</v>
      </c>
      <c r="IO8" s="147"/>
      <c r="IP8" s="148" t="n">
        <f aca="false">(((IL8*IM8)/1000)/40)</f>
        <v>0</v>
      </c>
      <c r="IQ8" s="148" t="n">
        <f aca="false">IP8*40</f>
        <v>0</v>
      </c>
      <c r="IR8" s="149"/>
      <c r="IS8" s="146" t="n">
        <f aca="false">(((IT8*IU8)/1000)/40)*IW8</f>
        <v>0</v>
      </c>
      <c r="IT8" s="146" t="n">
        <f aca="false">'Control de producción'!T467</f>
        <v>0</v>
      </c>
      <c r="IU8" s="147"/>
      <c r="IV8" s="146" t="n">
        <f aca="false">IU8*IT8</f>
        <v>0</v>
      </c>
      <c r="IW8" s="147"/>
      <c r="IX8" s="148" t="n">
        <f aca="false">(((IT8*IU8)/1000)/40)</f>
        <v>0</v>
      </c>
      <c r="IY8" s="148" t="n">
        <f aca="false">IX8*40</f>
        <v>0</v>
      </c>
      <c r="IZ8" s="137"/>
      <c r="JA8" s="140" t="n">
        <f aca="false">(((JB8*JC8)/1000)/40)*JE8</f>
        <v>0</v>
      </c>
      <c r="JB8" s="140" t="n">
        <f aca="false">'Control de producción'!E497</f>
        <v>0</v>
      </c>
      <c r="JC8" s="143"/>
      <c r="JD8" s="140" t="n">
        <f aca="false">JC8*JB8</f>
        <v>0</v>
      </c>
      <c r="JE8" s="143"/>
      <c r="JF8" s="142" t="n">
        <f aca="false">(((JB8*JC8)/1000)/40)</f>
        <v>0</v>
      </c>
      <c r="JG8" s="142" t="n">
        <f aca="false">JF8*40</f>
        <v>0</v>
      </c>
      <c r="JH8" s="137"/>
      <c r="JI8" s="140" t="n">
        <f aca="false">(((JJ8*JK8)/1000)/40)*JM8</f>
        <v>0</v>
      </c>
      <c r="JJ8" s="140" t="n">
        <f aca="false">'Control de producción'!T497</f>
        <v>0</v>
      </c>
      <c r="JK8" s="143"/>
      <c r="JL8" s="140" t="n">
        <f aca="false">JK8*JJ8</f>
        <v>0</v>
      </c>
      <c r="JM8" s="143"/>
      <c r="JN8" s="142" t="n">
        <f aca="false">(((JJ8*JK8)/1000)/40)</f>
        <v>0</v>
      </c>
      <c r="JO8" s="142" t="n">
        <f aca="false">JN8*40</f>
        <v>0</v>
      </c>
      <c r="JP8" s="137"/>
      <c r="JQ8" s="146" t="n">
        <f aca="false">(((JR8*JS8)/1000)/40)*JU8</f>
        <v>0</v>
      </c>
      <c r="JR8" s="146" t="n">
        <f aca="false">'Control de producción'!E528</f>
        <v>0</v>
      </c>
      <c r="JS8" s="147"/>
      <c r="JT8" s="146" t="n">
        <f aca="false">JS8*JR8</f>
        <v>0</v>
      </c>
      <c r="JU8" s="147"/>
      <c r="JV8" s="148" t="n">
        <f aca="false">(((JR8*JS8)/1000)/40)</f>
        <v>0</v>
      </c>
      <c r="JW8" s="148" t="n">
        <f aca="false">JV8*40</f>
        <v>0</v>
      </c>
      <c r="JX8" s="149"/>
      <c r="JY8" s="146" t="n">
        <f aca="false">(((JZ8*KA8)/1000)/40)*KC8</f>
        <v>0</v>
      </c>
      <c r="JZ8" s="146" t="n">
        <f aca="false">'Control de producción'!T528</f>
        <v>0</v>
      </c>
      <c r="KA8" s="147"/>
      <c r="KB8" s="146" t="n">
        <f aca="false">KA8*JZ8</f>
        <v>0</v>
      </c>
      <c r="KC8" s="147"/>
      <c r="KD8" s="148" t="n">
        <f aca="false">(((JZ8*KA8)/1000)/40)</f>
        <v>0</v>
      </c>
      <c r="KE8" s="148" t="n">
        <f aca="false">KD8*40</f>
        <v>0</v>
      </c>
      <c r="KF8" s="149"/>
      <c r="KG8" s="140" t="n">
        <f aca="false">(((KH8*KI8)/1000)/40)*KK8</f>
        <v>0</v>
      </c>
      <c r="KH8" s="140" t="n">
        <f aca="false">'Control de producción'!E558</f>
        <v>0</v>
      </c>
      <c r="KI8" s="143"/>
      <c r="KJ8" s="140" t="n">
        <f aca="false">KI8*KH8</f>
        <v>0</v>
      </c>
      <c r="KK8" s="143"/>
      <c r="KL8" s="142" t="n">
        <f aca="false">(((KH8*KI8)/1000)/40)</f>
        <v>0</v>
      </c>
      <c r="KM8" s="142" t="n">
        <f aca="false">KL8*40</f>
        <v>0</v>
      </c>
      <c r="KN8" s="137"/>
      <c r="KO8" s="140" t="n">
        <f aca="false">(((KP8*KQ8)/1000)/40)*KS8</f>
        <v>0</v>
      </c>
      <c r="KP8" s="140" t="n">
        <f aca="false">'Control de producción'!T558</f>
        <v>0</v>
      </c>
      <c r="KQ8" s="143"/>
      <c r="KR8" s="140" t="n">
        <f aca="false">KQ8*KP8</f>
        <v>0</v>
      </c>
      <c r="KS8" s="143"/>
      <c r="KT8" s="142" t="n">
        <f aca="false">(((KP8*KQ8)/1000)/40)</f>
        <v>0</v>
      </c>
      <c r="KU8" s="142" t="n">
        <f aca="false">KT8*40</f>
        <v>0</v>
      </c>
      <c r="KV8" s="137"/>
      <c r="KW8" s="146" t="n">
        <f aca="false">(((KX8*KY8)/1000)/40)*LA8</f>
        <v>0</v>
      </c>
      <c r="KX8" s="146" t="n">
        <f aca="false">'Control de producción'!E589</f>
        <v>0</v>
      </c>
      <c r="KY8" s="147"/>
      <c r="KZ8" s="146" t="n">
        <f aca="false">KY8*KX8</f>
        <v>0</v>
      </c>
      <c r="LA8" s="147"/>
      <c r="LB8" s="148" t="n">
        <f aca="false">(((KX8*KY8)/1000)/40)</f>
        <v>0</v>
      </c>
      <c r="LC8" s="148" t="n">
        <f aca="false">LB8*40</f>
        <v>0</v>
      </c>
      <c r="LD8" s="149"/>
      <c r="LE8" s="146" t="n">
        <f aca="false">(((LF8*LG8)/1000)/40)*LI8</f>
        <v>0</v>
      </c>
      <c r="LF8" s="146" t="n">
        <f aca="false">'Control de producción'!T589</f>
        <v>0</v>
      </c>
      <c r="LG8" s="147"/>
      <c r="LH8" s="146" t="n">
        <f aca="false">LG8*LF8</f>
        <v>0</v>
      </c>
      <c r="LI8" s="147"/>
      <c r="LJ8" s="148" t="n">
        <f aca="false">(((LF8*LG8)/1000)/40)</f>
        <v>0</v>
      </c>
      <c r="LK8" s="148" t="n">
        <f aca="false">LJ8*40</f>
        <v>0</v>
      </c>
      <c r="LL8" s="149"/>
      <c r="LM8" s="140" t="n">
        <f aca="false">(((LN8*LO8)/1000)/40)*LQ8</f>
        <v>0</v>
      </c>
      <c r="LN8" s="140" t="n">
        <f aca="false">'Control de producción'!E620</f>
        <v>0</v>
      </c>
      <c r="LO8" s="143"/>
      <c r="LP8" s="140" t="n">
        <f aca="false">LO8*LN8</f>
        <v>0</v>
      </c>
      <c r="LQ8" s="143"/>
      <c r="LR8" s="142" t="n">
        <f aca="false">(((LN8*LO8)/1000)/40)</f>
        <v>0</v>
      </c>
      <c r="LS8" s="142" t="n">
        <f aca="false">LR8*40</f>
        <v>0</v>
      </c>
      <c r="LT8" s="137"/>
      <c r="LU8" s="140" t="n">
        <f aca="false">(((LV8*LW8)/1000)/40)*LY8</f>
        <v>0</v>
      </c>
      <c r="LV8" s="140" t="n">
        <f aca="false">'Control de producción'!T620</f>
        <v>0</v>
      </c>
      <c r="LW8" s="143"/>
      <c r="LX8" s="140" t="n">
        <f aca="false">LW8*LV8</f>
        <v>0</v>
      </c>
      <c r="LY8" s="143"/>
      <c r="LZ8" s="142" t="n">
        <f aca="false">(((LV8*LW8)/1000)/40)</f>
        <v>0</v>
      </c>
      <c r="MA8" s="142" t="n">
        <f aca="false">LZ8*40</f>
        <v>0</v>
      </c>
      <c r="MB8" s="149"/>
      <c r="MC8" s="146" t="n">
        <f aca="false">(((MD8*ME8)/1000)/40)*MG8</f>
        <v>0</v>
      </c>
      <c r="MD8" s="146" t="n">
        <f aca="false">'Control de producción'!E650</f>
        <v>0</v>
      </c>
      <c r="ME8" s="147"/>
      <c r="MF8" s="146" t="n">
        <f aca="false">ME8*MD8</f>
        <v>0</v>
      </c>
      <c r="MG8" s="147"/>
      <c r="MH8" s="148" t="n">
        <f aca="false">(((MD8*ME8)/1000)/40)</f>
        <v>0</v>
      </c>
      <c r="MI8" s="148" t="n">
        <f aca="false">MH8*40</f>
        <v>0</v>
      </c>
      <c r="MJ8" s="149"/>
      <c r="MK8" s="146" t="n">
        <f aca="false">(((ML8*MM8)/1000)/40)*MO8</f>
        <v>0</v>
      </c>
      <c r="ML8" s="146" t="n">
        <f aca="false">'Control de producción'!T650</f>
        <v>0</v>
      </c>
      <c r="MM8" s="147"/>
      <c r="MN8" s="146" t="n">
        <f aca="false">MM8*ML8</f>
        <v>0</v>
      </c>
      <c r="MO8" s="147"/>
      <c r="MP8" s="148" t="n">
        <f aca="false">(((ML8*MM8)/1000)/40)</f>
        <v>0</v>
      </c>
      <c r="MQ8" s="148" t="n">
        <f aca="false">MP8*40</f>
        <v>0</v>
      </c>
      <c r="MR8" s="137"/>
      <c r="MS8" s="140" t="n">
        <f aca="false">(((MT8*MU8)/1000)/40)*MW8</f>
        <v>0</v>
      </c>
      <c r="MT8" s="140" t="n">
        <f aca="false">'Control de producción'!E681</f>
        <v>0</v>
      </c>
      <c r="MU8" s="143"/>
      <c r="MV8" s="140" t="n">
        <f aca="false">MU8*MT8</f>
        <v>0</v>
      </c>
      <c r="MW8" s="143"/>
      <c r="MX8" s="142" t="n">
        <f aca="false">(((MT8*MU8)/1000)/40)</f>
        <v>0</v>
      </c>
      <c r="MY8" s="142" t="n">
        <f aca="false">MX8*40</f>
        <v>0</v>
      </c>
      <c r="MZ8" s="137"/>
      <c r="NA8" s="140" t="n">
        <f aca="false">(((NB8*NC8)/1000)/40)*NE8</f>
        <v>0</v>
      </c>
      <c r="NB8" s="140" t="n">
        <f aca="false">'Control de producción'!T681</f>
        <v>0</v>
      </c>
      <c r="NC8" s="143"/>
      <c r="ND8" s="140" t="n">
        <f aca="false">NC8*NB8</f>
        <v>0</v>
      </c>
      <c r="NE8" s="143"/>
      <c r="NF8" s="142" t="n">
        <f aca="false">(((NB8*NC8)/1000)/40)</f>
        <v>0</v>
      </c>
      <c r="NG8" s="142" t="n">
        <f aca="false">NF8*40</f>
        <v>0</v>
      </c>
      <c r="NH8" s="137"/>
      <c r="NI8" s="146" t="n">
        <f aca="false">(((NJ8*NK8)/1000)/40)*NM8</f>
        <v>0</v>
      </c>
      <c r="NJ8" s="146" t="n">
        <f aca="false">'Control de producción'!E711</f>
        <v>0</v>
      </c>
      <c r="NK8" s="147"/>
      <c r="NL8" s="146" t="n">
        <f aca="false">NK8*NJ8</f>
        <v>0</v>
      </c>
      <c r="NM8" s="147"/>
      <c r="NN8" s="148" t="n">
        <f aca="false">(((NJ8*NK8)/1000)/40)</f>
        <v>0</v>
      </c>
      <c r="NO8" s="148" t="n">
        <f aca="false">NN8*40</f>
        <v>0</v>
      </c>
      <c r="NP8" s="137"/>
      <c r="NQ8" s="146" t="n">
        <f aca="false">(((NR8*NS8)/1000)/40)*NU8</f>
        <v>0</v>
      </c>
      <c r="NR8" s="146" t="n">
        <f aca="false">'Control de producción'!T711</f>
        <v>0</v>
      </c>
      <c r="NS8" s="147"/>
      <c r="NT8" s="146" t="n">
        <f aca="false">NS8*NR8</f>
        <v>0</v>
      </c>
      <c r="NU8" s="147"/>
      <c r="NV8" s="148" t="n">
        <f aca="false">(((NR8*NS8)/1000)/40)</f>
        <v>0</v>
      </c>
      <c r="NW8" s="148" t="n">
        <f aca="false">NV8*40</f>
        <v>0</v>
      </c>
      <c r="NX8" s="137"/>
      <c r="NY8" s="137"/>
      <c r="NZ8" s="137"/>
      <c r="OA8" s="140" t="n">
        <f aca="false">(((OB8*OC8)/1000)/40)*OE8</f>
        <v>0</v>
      </c>
      <c r="OB8" s="140" t="n">
        <f aca="false">'Control de producción'!E742</f>
        <v>0</v>
      </c>
      <c r="OC8" s="143"/>
      <c r="OD8" s="140" t="n">
        <f aca="false">OC8*OB8</f>
        <v>0</v>
      </c>
      <c r="OE8" s="143"/>
      <c r="OF8" s="142" t="n">
        <f aca="false">(((OB8*OC8)/1000)/40)</f>
        <v>0</v>
      </c>
      <c r="OG8" s="142" t="n">
        <f aca="false">OF8*40</f>
        <v>0</v>
      </c>
      <c r="OH8" s="137"/>
      <c r="OI8" s="140" t="n">
        <f aca="false">(((OJ8*OK8)/1000)/40)*OM8</f>
        <v>0</v>
      </c>
      <c r="OJ8" s="140" t="n">
        <f aca="false">'Control de producción'!T742</f>
        <v>0</v>
      </c>
      <c r="OK8" s="143"/>
      <c r="OL8" s="140" t="n">
        <f aca="false">OK8*OJ8</f>
        <v>0</v>
      </c>
      <c r="OM8" s="143"/>
      <c r="ON8" s="142" t="n">
        <f aca="false">(((OJ8*OK8)/1000)/40)</f>
        <v>0</v>
      </c>
      <c r="OO8" s="142" t="n">
        <f aca="false">ON8*40</f>
        <v>0</v>
      </c>
      <c r="OP8" s="137"/>
      <c r="OQ8" s="146" t="n">
        <f aca="false">(((OR8*OS8)/1000)/40)*OU8</f>
        <v>0</v>
      </c>
      <c r="OR8" s="146" t="n">
        <f aca="false">'Control de producción'!E773</f>
        <v>0</v>
      </c>
      <c r="OS8" s="147"/>
      <c r="OT8" s="146" t="n">
        <f aca="false">OS8*OR8</f>
        <v>0</v>
      </c>
      <c r="OU8" s="147"/>
      <c r="OV8" s="148" t="n">
        <f aca="false">(((OR8*OS8)/1000)/40)</f>
        <v>0</v>
      </c>
      <c r="OW8" s="148" t="n">
        <f aca="false">OV8*40</f>
        <v>0</v>
      </c>
      <c r="OX8" s="137"/>
      <c r="OY8" s="146" t="n">
        <f aca="false">(((OZ8*PA8)/1000)/40)*PC8</f>
        <v>0</v>
      </c>
      <c r="OZ8" s="146" t="n">
        <f aca="false">'Control de producción'!T773</f>
        <v>0</v>
      </c>
      <c r="PA8" s="147"/>
      <c r="PB8" s="146" t="n">
        <f aca="false">PA8*OZ8</f>
        <v>0</v>
      </c>
      <c r="PC8" s="147"/>
      <c r="PD8" s="148" t="n">
        <f aca="false">(((OZ8*PA8)/1000)/40)</f>
        <v>0</v>
      </c>
      <c r="PE8" s="148" t="n">
        <f aca="false">PD8*40</f>
        <v>0</v>
      </c>
      <c r="PF8" s="149"/>
      <c r="PG8" s="140" t="n">
        <f aca="false">(((PH8*PI8)/1000)/40)*PK8</f>
        <v>0</v>
      </c>
      <c r="PH8" s="140" t="n">
        <f aca="false">'Control de producción'!E801</f>
        <v>0</v>
      </c>
      <c r="PI8" s="143"/>
      <c r="PJ8" s="140" t="n">
        <f aca="false">PI8*PH8</f>
        <v>0</v>
      </c>
      <c r="PK8" s="143"/>
      <c r="PL8" s="142" t="n">
        <f aca="false">(((PH8*PI8)/1000)/40)</f>
        <v>0</v>
      </c>
      <c r="PM8" s="142" t="n">
        <f aca="false">PL8*40</f>
        <v>0</v>
      </c>
      <c r="PN8" s="137"/>
      <c r="PO8" s="140" t="n">
        <f aca="false">(((PP8*PQ8)/1000)/40)*PS8</f>
        <v>0</v>
      </c>
      <c r="PP8" s="140" t="n">
        <f aca="false">'Control de producción'!T801</f>
        <v>0</v>
      </c>
      <c r="PQ8" s="143"/>
      <c r="PR8" s="140" t="n">
        <f aca="false">PQ8*PP8</f>
        <v>0</v>
      </c>
      <c r="PS8" s="143"/>
      <c r="PT8" s="142" t="n">
        <f aca="false">(((PP8*PQ8)/1000)/40)</f>
        <v>0</v>
      </c>
      <c r="PU8" s="142" t="n">
        <f aca="false">PT8*40</f>
        <v>0</v>
      </c>
      <c r="PV8" s="149"/>
      <c r="PW8" s="146" t="n">
        <f aca="false">(((PX8*PY8)/1000)/40)*QA8</f>
        <v>0</v>
      </c>
      <c r="PX8" s="146" t="n">
        <f aca="false">'Control de producción'!E832</f>
        <v>0</v>
      </c>
      <c r="PY8" s="147"/>
      <c r="PZ8" s="146" t="n">
        <f aca="false">PY8*PX8</f>
        <v>0</v>
      </c>
      <c r="QA8" s="147"/>
      <c r="QB8" s="148" t="n">
        <f aca="false">(((PX8*PY8)/1000)/40)</f>
        <v>0</v>
      </c>
      <c r="QC8" s="148" t="n">
        <f aca="false">QB8*40</f>
        <v>0</v>
      </c>
      <c r="QD8" s="149"/>
      <c r="QE8" s="146" t="n">
        <f aca="false">(((QF8*QG8)/1000)/40)*QI8</f>
        <v>0</v>
      </c>
      <c r="QF8" s="146" t="n">
        <f aca="false">'Control de producción'!T832</f>
        <v>0</v>
      </c>
      <c r="QG8" s="147"/>
      <c r="QH8" s="146" t="n">
        <f aca="false">QG8*QF8</f>
        <v>0</v>
      </c>
      <c r="QI8" s="147"/>
      <c r="QJ8" s="148" t="n">
        <f aca="false">(((QF8*QG8)/1000)/40)</f>
        <v>0</v>
      </c>
      <c r="QK8" s="148" t="n">
        <f aca="false">QJ8*40</f>
        <v>0</v>
      </c>
      <c r="QL8" s="137"/>
      <c r="QM8" s="140" t="n">
        <f aca="false">(((QN8*QO8)/1000)/40)*QQ8</f>
        <v>0</v>
      </c>
      <c r="QN8" s="140" t="n">
        <f aca="false">'Control de producción'!E862</f>
        <v>0</v>
      </c>
      <c r="QO8" s="143"/>
      <c r="QP8" s="140" t="n">
        <f aca="false">QO8*QN8</f>
        <v>0</v>
      </c>
      <c r="QQ8" s="143"/>
      <c r="QR8" s="142" t="n">
        <f aca="false">(((QN8*QO8)/1000)/40)</f>
        <v>0</v>
      </c>
      <c r="QS8" s="142" t="n">
        <f aca="false">QR8*40</f>
        <v>0</v>
      </c>
      <c r="QT8" s="137"/>
      <c r="QU8" s="140" t="n">
        <f aca="false">(((QV8*QW8)/1000)/40)*QY8</f>
        <v>0</v>
      </c>
      <c r="QV8" s="140" t="n">
        <f aca="false">'Control de producción'!T862</f>
        <v>0</v>
      </c>
      <c r="QW8" s="143"/>
      <c r="QX8" s="140" t="n">
        <f aca="false">QW8*QV8</f>
        <v>0</v>
      </c>
      <c r="QY8" s="143"/>
      <c r="QZ8" s="142" t="n">
        <f aca="false">(((QV8*QW8)/1000)/40)</f>
        <v>0</v>
      </c>
      <c r="RA8" s="142" t="n">
        <f aca="false">QZ8*40</f>
        <v>0</v>
      </c>
      <c r="RB8" s="137"/>
      <c r="RC8" s="146" t="n">
        <f aca="false">(((RD8*RE8)/1000)/40)*RG8</f>
        <v>0</v>
      </c>
      <c r="RD8" s="146" t="n">
        <f aca="false">'Control de producción'!E893</f>
        <v>0</v>
      </c>
      <c r="RE8" s="147"/>
      <c r="RF8" s="146" t="n">
        <f aca="false">RE8*RD8</f>
        <v>0</v>
      </c>
      <c r="RG8" s="147"/>
      <c r="RH8" s="148" t="n">
        <f aca="false">(((RD8*RE8)/1000)/40)</f>
        <v>0</v>
      </c>
      <c r="RI8" s="148" t="n">
        <f aca="false">RH8*40</f>
        <v>0</v>
      </c>
      <c r="RJ8" s="149"/>
      <c r="RK8" s="146" t="n">
        <f aca="false">(((RL8*RM8)/1000)/40)*RO8</f>
        <v>0</v>
      </c>
      <c r="RL8" s="146" t="n">
        <f aca="false">'Control de producción'!T893</f>
        <v>0</v>
      </c>
      <c r="RM8" s="147"/>
      <c r="RN8" s="146" t="n">
        <f aca="false">RM8*RL8</f>
        <v>0</v>
      </c>
      <c r="RO8" s="147"/>
      <c r="RP8" s="148" t="n">
        <f aca="false">(((RL8*RM8)/1000)/40)</f>
        <v>0</v>
      </c>
      <c r="RQ8" s="148" t="n">
        <f aca="false">RP8*40</f>
        <v>0</v>
      </c>
      <c r="RR8" s="149"/>
      <c r="RS8" s="140" t="n">
        <f aca="false">(((RT8*RU8)/1000)/40)*RW8</f>
        <v>0</v>
      </c>
      <c r="RT8" s="140" t="n">
        <f aca="false">'Control de producción'!E923</f>
        <v>0</v>
      </c>
      <c r="RU8" s="143"/>
      <c r="RV8" s="140" t="n">
        <f aca="false">RU8*RT8</f>
        <v>0</v>
      </c>
      <c r="RW8" s="143"/>
      <c r="RX8" s="142" t="n">
        <f aca="false">(((RT8*RU8)/1000)/40)</f>
        <v>0</v>
      </c>
      <c r="RY8" s="142" t="n">
        <f aca="false">RX8*40</f>
        <v>0</v>
      </c>
      <c r="RZ8" s="137"/>
      <c r="SA8" s="140" t="n">
        <f aca="false">(((SB8*SC8)/1000)/40)*SE8</f>
        <v>0</v>
      </c>
      <c r="SB8" s="140" t="n">
        <f aca="false">'Control de producción'!T923</f>
        <v>0</v>
      </c>
      <c r="SC8" s="143"/>
      <c r="SD8" s="140" t="n">
        <f aca="false">SC8*SB8</f>
        <v>0</v>
      </c>
      <c r="SE8" s="143"/>
      <c r="SF8" s="142" t="n">
        <f aca="false">(((SB8*SC8)/1000)/40)</f>
        <v>0</v>
      </c>
      <c r="SG8" s="142" t="n">
        <f aca="false">SF8*40</f>
        <v>0</v>
      </c>
      <c r="SH8" s="137"/>
      <c r="SI8" s="146" t="n">
        <f aca="false">(((SJ8*SK8)/1000)/40)*SM8</f>
        <v>0</v>
      </c>
      <c r="SJ8" s="146" t="n">
        <f aca="false">'Control de producción'!E954</f>
        <v>0</v>
      </c>
      <c r="SK8" s="147"/>
      <c r="SL8" s="146" t="n">
        <f aca="false">SK8*SJ8</f>
        <v>0</v>
      </c>
      <c r="SM8" s="147"/>
      <c r="SN8" s="148" t="n">
        <f aca="false">(((SJ8*SK8)/1000)/40)</f>
        <v>0</v>
      </c>
      <c r="SO8" s="148" t="n">
        <f aca="false">SN8*40</f>
        <v>0</v>
      </c>
      <c r="SP8" s="137"/>
      <c r="SQ8" s="146" t="n">
        <f aca="false">(((SR8*SS8)/1000)/40)*SU8</f>
        <v>0</v>
      </c>
      <c r="SR8" s="146" t="n">
        <f aca="false">'Control de producción'!T954</f>
        <v>0</v>
      </c>
      <c r="SS8" s="147"/>
      <c r="ST8" s="146" t="n">
        <f aca="false">SS8*SR8</f>
        <v>0</v>
      </c>
      <c r="SU8" s="147"/>
      <c r="SV8" s="148" t="n">
        <f aca="false">(((SR8*SS8)/1000)/40)</f>
        <v>0</v>
      </c>
      <c r="SW8" s="148" t="n">
        <f aca="false">SV8*40</f>
        <v>0</v>
      </c>
      <c r="SX8" s="144"/>
      <c r="SY8" s="140" t="n">
        <f aca="false">(((SZ8*TA8)/1000)/40)*TC8</f>
        <v>0</v>
      </c>
      <c r="SZ8" s="140" t="n">
        <f aca="false">'Control de producción'!E985</f>
        <v>0</v>
      </c>
      <c r="TA8" s="143"/>
      <c r="TB8" s="140" t="n">
        <f aca="false">TA8*SZ8</f>
        <v>0</v>
      </c>
      <c r="TC8" s="143"/>
      <c r="TD8" s="142" t="n">
        <f aca="false">(((SZ8*TA8)/1000)/40)</f>
        <v>0</v>
      </c>
      <c r="TE8" s="142" t="n">
        <f aca="false">TD8*40</f>
        <v>0</v>
      </c>
      <c r="TF8" s="137"/>
      <c r="TG8" s="140" t="n">
        <f aca="false">(((TH8*TI8)/1000)/40)*TK8</f>
        <v>0</v>
      </c>
      <c r="TH8" s="140" t="n">
        <f aca="false">'Control de producción'!T985</f>
        <v>0</v>
      </c>
      <c r="TI8" s="143"/>
      <c r="TJ8" s="140" t="n">
        <f aca="false">TI8*TH8</f>
        <v>0</v>
      </c>
      <c r="TK8" s="143"/>
      <c r="TL8" s="142" t="n">
        <f aca="false">(((TH8*TI8)/1000)/40)</f>
        <v>0</v>
      </c>
      <c r="TM8" s="142" t="n">
        <f aca="false">TL8*40</f>
        <v>0</v>
      </c>
      <c r="TN8" s="149"/>
      <c r="TO8" s="146" t="n">
        <f aca="false">(((TP8*TQ8)/1000)/40)*TS8</f>
        <v>0</v>
      </c>
      <c r="TP8" s="146" t="n">
        <f aca="false">'Control de producción'!E1015</f>
        <v>0</v>
      </c>
      <c r="TQ8" s="147"/>
      <c r="TR8" s="146" t="n">
        <f aca="false">TQ8*TP8</f>
        <v>0</v>
      </c>
      <c r="TS8" s="147"/>
      <c r="TT8" s="148" t="n">
        <f aca="false">(((TP8*TQ8)/1000)/40)</f>
        <v>0</v>
      </c>
      <c r="TU8" s="148" t="n">
        <f aca="false">TT8*40</f>
        <v>0</v>
      </c>
      <c r="TV8" s="149"/>
      <c r="TW8" s="146" t="n">
        <f aca="false">(((TX8*TY8)/1000)/40)*UA8</f>
        <v>0</v>
      </c>
      <c r="TX8" s="146" t="n">
        <f aca="false">'Control de producción'!T1015</f>
        <v>0</v>
      </c>
      <c r="TY8" s="147"/>
      <c r="TZ8" s="146" t="n">
        <f aca="false">TY8*TX8</f>
        <v>0</v>
      </c>
      <c r="UA8" s="147"/>
      <c r="UB8" s="148" t="n">
        <f aca="false">(((TX8*TY8)/1000)/40)</f>
        <v>0</v>
      </c>
      <c r="UC8" s="148" t="n">
        <f aca="false">UB8*40</f>
        <v>0</v>
      </c>
      <c r="UD8" s="137"/>
      <c r="UE8" s="140" t="n">
        <f aca="false">(((UF8*UG8)/1000)/40)*UI8</f>
        <v>0</v>
      </c>
      <c r="UF8" s="140" t="n">
        <f aca="false">'Control de producción'!E1046</f>
        <v>0</v>
      </c>
      <c r="UG8" s="143"/>
      <c r="UH8" s="140" t="n">
        <f aca="false">UG8*UF8</f>
        <v>0</v>
      </c>
      <c r="UI8" s="143"/>
      <c r="UJ8" s="142" t="n">
        <f aca="false">(((UF8*UG8)/1000)/40)</f>
        <v>0</v>
      </c>
      <c r="UK8" s="142" t="n">
        <f aca="false">UJ8*40</f>
        <v>0</v>
      </c>
      <c r="UL8" s="137"/>
      <c r="UM8" s="140" t="n">
        <f aca="false">(((UN8*UO8)/1000)/40)*UQ8</f>
        <v>0</v>
      </c>
      <c r="UN8" s="140" t="n">
        <f aca="false">'Control de producción'!T1046</f>
        <v>0</v>
      </c>
      <c r="UO8" s="143"/>
      <c r="UP8" s="140" t="n">
        <f aca="false">UO8*UN8</f>
        <v>0</v>
      </c>
      <c r="UQ8" s="143"/>
      <c r="UR8" s="142" t="n">
        <f aca="false">(((UN8*UO8)/1000)/40)</f>
        <v>0</v>
      </c>
      <c r="US8" s="142" t="n">
        <f aca="false">UR8*40</f>
        <v>0</v>
      </c>
      <c r="UT8" s="137"/>
      <c r="UU8" s="146" t="n">
        <f aca="false">(((UV8*UW8)/1000)/40)*UY8</f>
        <v>0</v>
      </c>
      <c r="UV8" s="146" t="n">
        <f aca="false">'Control de producción'!E1076</f>
        <v>0</v>
      </c>
      <c r="UW8" s="147"/>
      <c r="UX8" s="146" t="n">
        <f aca="false">UW8*UV8</f>
        <v>0</v>
      </c>
      <c r="UY8" s="147"/>
      <c r="UZ8" s="148" t="n">
        <f aca="false">(((UV8*UW8)/1000)/40)</f>
        <v>0</v>
      </c>
      <c r="VA8" s="148" t="n">
        <f aca="false">UZ8*40</f>
        <v>0</v>
      </c>
      <c r="VB8" s="137"/>
      <c r="VC8" s="146" t="n">
        <f aca="false">(((VD8*VE8)/1000)/40)*VG8</f>
        <v>0</v>
      </c>
      <c r="VD8" s="146" t="n">
        <f aca="false">'Control de producción'!T1076</f>
        <v>0</v>
      </c>
      <c r="VE8" s="147"/>
      <c r="VF8" s="146" t="n">
        <f aca="false">VE8*VD8</f>
        <v>0</v>
      </c>
      <c r="VG8" s="147"/>
      <c r="VH8" s="148" t="n">
        <f aca="false">(((VD8*VE8)/1000)/40)</f>
        <v>0</v>
      </c>
      <c r="VI8" s="148" t="n">
        <f aca="false">VH8*40</f>
        <v>0</v>
      </c>
      <c r="VJ8" s="137"/>
    </row>
    <row r="9" customFormat="false" ht="14.25" hidden="false" customHeight="true" outlineLevel="0" collapsed="false">
      <c r="A9" s="137"/>
      <c r="B9" s="153" t="n">
        <v>4</v>
      </c>
      <c r="C9" s="140" t="n">
        <f aca="false">(((D9*E9)/1000)/40)*G9</f>
        <v>0</v>
      </c>
      <c r="D9" s="140" t="n">
        <f aca="false">'Control de producción'!E12</f>
        <v>0</v>
      </c>
      <c r="E9" s="141"/>
      <c r="F9" s="140" t="n">
        <f aca="false">E9*D9</f>
        <v>0</v>
      </c>
      <c r="G9" s="141"/>
      <c r="H9" s="142" t="n">
        <f aca="false">(((D9*E9)/1000)/40)</f>
        <v>0</v>
      </c>
      <c r="I9" s="142" t="n">
        <f aca="false">H9*40</f>
        <v>0</v>
      </c>
      <c r="J9" s="137"/>
      <c r="K9" s="140" t="n">
        <f aca="false">(((L9*M9)/1000)/40)*O9</f>
        <v>0</v>
      </c>
      <c r="L9" s="140" t="n">
        <f aca="false">'Control de producción'!T12</f>
        <v>0</v>
      </c>
      <c r="M9" s="143"/>
      <c r="N9" s="140" t="n">
        <f aca="false">M9*L9</f>
        <v>0</v>
      </c>
      <c r="O9" s="143"/>
      <c r="P9" s="142" t="n">
        <f aca="false">(((L9*M9)/1000)/40)</f>
        <v>0</v>
      </c>
      <c r="Q9" s="142" t="n">
        <f aca="false">P9*40</f>
        <v>0</v>
      </c>
      <c r="R9" s="137"/>
      <c r="S9" s="146" t="n">
        <f aca="false">(((T9*U9)/1000)/40)*W9</f>
        <v>0</v>
      </c>
      <c r="T9" s="146" t="n">
        <f aca="false">'Control de producción'!E43</f>
        <v>0</v>
      </c>
      <c r="U9" s="147"/>
      <c r="V9" s="146" t="n">
        <f aca="false">U9*T9</f>
        <v>0</v>
      </c>
      <c r="W9" s="147"/>
      <c r="X9" s="148" t="n">
        <f aca="false">(((T9*U9)/1000)/40)</f>
        <v>0</v>
      </c>
      <c r="Y9" s="148" t="n">
        <f aca="false">X9*40</f>
        <v>0</v>
      </c>
      <c r="Z9" s="137"/>
      <c r="AA9" s="146" t="n">
        <f aca="false">(((AB9*AC9)/1000)/40)*AE9</f>
        <v>0</v>
      </c>
      <c r="AB9" s="146" t="n">
        <f aca="false">'Control de producción'!T43</f>
        <v>0</v>
      </c>
      <c r="AC9" s="147"/>
      <c r="AD9" s="146" t="n">
        <f aca="false">AC9*AB9</f>
        <v>0</v>
      </c>
      <c r="AE9" s="147"/>
      <c r="AF9" s="148" t="n">
        <f aca="false">(((AB9*AC9)/1000)/40)</f>
        <v>0</v>
      </c>
      <c r="AG9" s="148" t="n">
        <f aca="false">AF9*40</f>
        <v>0</v>
      </c>
      <c r="AH9" s="137"/>
      <c r="AI9" s="140" t="n">
        <f aca="false">(((AJ9*AK9)/1000)/40)*AM9</f>
        <v>0</v>
      </c>
      <c r="AJ9" s="140" t="n">
        <f aca="false">'Control de producción'!E72</f>
        <v>0</v>
      </c>
      <c r="AK9" s="143"/>
      <c r="AL9" s="140" t="n">
        <f aca="false">AK9*AJ9</f>
        <v>0</v>
      </c>
      <c r="AM9" s="143"/>
      <c r="AN9" s="142" t="n">
        <f aca="false">(((AJ9*AK9)/1000)/40)</f>
        <v>0</v>
      </c>
      <c r="AO9" s="142" t="n">
        <f aca="false">AN9*40</f>
        <v>0</v>
      </c>
      <c r="AP9" s="137"/>
      <c r="AQ9" s="140" t="n">
        <f aca="false">(((AR9*AS9)/1000)/40)*AU9</f>
        <v>0</v>
      </c>
      <c r="AR9" s="140" t="n">
        <f aca="false">'Control de producción'!T72</f>
        <v>0</v>
      </c>
      <c r="AS9" s="143"/>
      <c r="AT9" s="140" t="n">
        <f aca="false">AS9*AR9</f>
        <v>0</v>
      </c>
      <c r="AU9" s="143"/>
      <c r="AV9" s="142" t="n">
        <f aca="false">(((AR9*AS9)/1000)/40)</f>
        <v>0</v>
      </c>
      <c r="AW9" s="142" t="n">
        <f aca="false">AV9*40</f>
        <v>0</v>
      </c>
      <c r="AX9" s="137"/>
      <c r="AY9" s="146" t="n">
        <f aca="false">(((AZ9*BA9)/1000)/40)*BC9</f>
        <v>0</v>
      </c>
      <c r="AZ9" s="146" t="n">
        <f aca="false">'Control de producción'!E103</f>
        <v>0</v>
      </c>
      <c r="BA9" s="147"/>
      <c r="BB9" s="146" t="n">
        <f aca="false">BA9*AZ9</f>
        <v>0</v>
      </c>
      <c r="BC9" s="147"/>
      <c r="BD9" s="148" t="n">
        <f aca="false">(((AZ9*BA9)/1000)/40)</f>
        <v>0</v>
      </c>
      <c r="BE9" s="148" t="n">
        <f aca="false">BD9*40</f>
        <v>0</v>
      </c>
      <c r="BF9" s="137"/>
      <c r="BG9" s="146" t="n">
        <f aca="false">(((BH9*BI9)/1000)/40)*BK9</f>
        <v>0</v>
      </c>
      <c r="BH9" s="146" t="n">
        <f aca="false">'Control de producción'!T103</f>
        <v>0</v>
      </c>
      <c r="BI9" s="147"/>
      <c r="BJ9" s="146" t="n">
        <f aca="false">BI9*BH9</f>
        <v>0</v>
      </c>
      <c r="BK9" s="147"/>
      <c r="BL9" s="148" t="n">
        <f aca="false">(((BH9*BI9)/1000)/40)</f>
        <v>0</v>
      </c>
      <c r="BM9" s="148" t="n">
        <f aca="false">BL9*40</f>
        <v>0</v>
      </c>
      <c r="BN9" s="137"/>
      <c r="BO9" s="140" t="n">
        <f aca="false">(((BP9*BQ9)/1000)/40)*BS9</f>
        <v>0</v>
      </c>
      <c r="BP9" s="140" t="n">
        <f aca="false">'Control de producción'!E133</f>
        <v>0</v>
      </c>
      <c r="BQ9" s="143"/>
      <c r="BR9" s="140" t="n">
        <f aca="false">BQ9*BP9</f>
        <v>0</v>
      </c>
      <c r="BS9" s="143"/>
      <c r="BT9" s="142" t="n">
        <f aca="false">(((BP9*BQ9)/1000)/40)</f>
        <v>0</v>
      </c>
      <c r="BU9" s="142" t="n">
        <f aca="false">BT9*40</f>
        <v>0</v>
      </c>
      <c r="BV9" s="137"/>
      <c r="BW9" s="140" t="n">
        <f aca="false">(((BX9*BY9)/1000)/40)*CA9</f>
        <v>0</v>
      </c>
      <c r="BX9" s="140" t="n">
        <f aca="false">'Control de producción'!T133</f>
        <v>0</v>
      </c>
      <c r="BY9" s="143"/>
      <c r="BZ9" s="140" t="n">
        <f aca="false">BY9*BX9</f>
        <v>0</v>
      </c>
      <c r="CA9" s="143"/>
      <c r="CB9" s="142" t="n">
        <f aca="false">(((BX9*BY9)/1000)/40)</f>
        <v>0</v>
      </c>
      <c r="CC9" s="142" t="n">
        <f aca="false">CB9*40</f>
        <v>0</v>
      </c>
      <c r="CD9" s="137"/>
      <c r="CE9" s="146" t="n">
        <f aca="false">(((CF9*CG9)/1000)/40)*CI9</f>
        <v>0</v>
      </c>
      <c r="CF9" s="146" t="n">
        <f aca="false">'Control de producción'!E164</f>
        <v>0</v>
      </c>
      <c r="CG9" s="147"/>
      <c r="CH9" s="146" t="n">
        <f aca="false">CG9*CF9</f>
        <v>0</v>
      </c>
      <c r="CI9" s="147"/>
      <c r="CJ9" s="148" t="n">
        <f aca="false">(((CF9*CG9)/1000)/40)</f>
        <v>0</v>
      </c>
      <c r="CK9" s="148" t="n">
        <f aca="false">CJ9*40</f>
        <v>0</v>
      </c>
      <c r="CL9" s="137"/>
      <c r="CM9" s="146" t="n">
        <f aca="false">(((CN9*CO9)/1000)/40)*CQ9</f>
        <v>0</v>
      </c>
      <c r="CN9" s="146" t="n">
        <f aca="false">'Control de producción'!T164</f>
        <v>0</v>
      </c>
      <c r="CO9" s="147"/>
      <c r="CP9" s="146" t="n">
        <f aca="false">CO9*CN9</f>
        <v>0</v>
      </c>
      <c r="CQ9" s="147"/>
      <c r="CR9" s="148" t="n">
        <f aca="false">(((CN9*CO9)/1000)/40)</f>
        <v>0</v>
      </c>
      <c r="CS9" s="148" t="n">
        <f aca="false">CR9*40</f>
        <v>0</v>
      </c>
      <c r="CT9" s="137"/>
      <c r="CU9" s="140" t="n">
        <f aca="false">(((CV9*CW9)/1000)/40)*CY9</f>
        <v>0</v>
      </c>
      <c r="CV9" s="140" t="n">
        <f aca="false">'Control de producción'!E194</f>
        <v>0</v>
      </c>
      <c r="CW9" s="143"/>
      <c r="CX9" s="140" t="n">
        <f aca="false">CW9*CV9</f>
        <v>0</v>
      </c>
      <c r="CY9" s="143"/>
      <c r="CZ9" s="142" t="n">
        <f aca="false">(((CV9*CW9)/1000)/40)</f>
        <v>0</v>
      </c>
      <c r="DA9" s="142" t="n">
        <f aca="false">CZ9*40</f>
        <v>0</v>
      </c>
      <c r="DB9" s="137"/>
      <c r="DC9" s="140" t="n">
        <f aca="false">(((DD9*DE9)/1000)/40)*DG9</f>
        <v>0</v>
      </c>
      <c r="DD9" s="140" t="n">
        <f aca="false">'Control de producción'!T194</f>
        <v>0</v>
      </c>
      <c r="DE9" s="143"/>
      <c r="DF9" s="140" t="n">
        <f aca="false">DE9*DD9</f>
        <v>0</v>
      </c>
      <c r="DG9" s="143"/>
      <c r="DH9" s="142" t="n">
        <f aca="false">(((DD9*DE9)/1000)/40)</f>
        <v>0</v>
      </c>
      <c r="DI9" s="142" t="n">
        <f aca="false">DH9*40</f>
        <v>0</v>
      </c>
      <c r="DJ9" s="137"/>
      <c r="DK9" s="146" t="n">
        <f aca="false">(((DL9*DM9)/1000)/40)*DO9</f>
        <v>0</v>
      </c>
      <c r="DL9" s="146" t="n">
        <f aca="false">'Control de producción'!E225</f>
        <v>0</v>
      </c>
      <c r="DM9" s="147"/>
      <c r="DN9" s="146" t="n">
        <f aca="false">DM9*DL9</f>
        <v>0</v>
      </c>
      <c r="DO9" s="147"/>
      <c r="DP9" s="148" t="n">
        <f aca="false">(((DL9*DM9)/1000)/40)</f>
        <v>0</v>
      </c>
      <c r="DQ9" s="148" t="n">
        <f aca="false">DP9*40</f>
        <v>0</v>
      </c>
      <c r="DR9" s="149"/>
      <c r="DS9" s="146" t="n">
        <f aca="false">(((DT9*DU9)/1000)/40)*DW9</f>
        <v>0</v>
      </c>
      <c r="DT9" s="146" t="n">
        <f aca="false">'Control de producción'!T225</f>
        <v>0</v>
      </c>
      <c r="DU9" s="147"/>
      <c r="DV9" s="146" t="n">
        <f aca="false">DU9*DT9</f>
        <v>0</v>
      </c>
      <c r="DW9" s="147"/>
      <c r="DX9" s="148" t="n">
        <f aca="false">(((DT9*DU9)/1000)/40)</f>
        <v>0</v>
      </c>
      <c r="DY9" s="148" t="n">
        <f aca="false">DX9*40</f>
        <v>0</v>
      </c>
      <c r="DZ9" s="149"/>
      <c r="EA9" s="140" t="n">
        <f aca="false">(((EB9*EC9)/1000)/40)*EE9</f>
        <v>0</v>
      </c>
      <c r="EB9" s="140" t="n">
        <f aca="false">'Control de producción'!E256</f>
        <v>0</v>
      </c>
      <c r="EC9" s="143"/>
      <c r="ED9" s="140" t="n">
        <f aca="false">EC9*EB9</f>
        <v>0</v>
      </c>
      <c r="EE9" s="143"/>
      <c r="EF9" s="142" t="n">
        <f aca="false">(((EB9*EC9)/1000)/40)</f>
        <v>0</v>
      </c>
      <c r="EG9" s="142" t="n">
        <f aca="false">EF9*40</f>
        <v>0</v>
      </c>
      <c r="EH9" s="137"/>
      <c r="EI9" s="151" t="n">
        <f aca="false">(((EJ9*EK9)/1000)/40)*EM9</f>
        <v>0</v>
      </c>
      <c r="EJ9" s="151" t="n">
        <f aca="false">'Control de producción'!T256</f>
        <v>0</v>
      </c>
      <c r="EK9" s="143"/>
      <c r="EL9" s="140" t="n">
        <f aca="false">EK9*EJ9</f>
        <v>0</v>
      </c>
      <c r="EM9" s="143"/>
      <c r="EN9" s="152" t="n">
        <f aca="false">(((EJ9*EK9)/1000)/40)</f>
        <v>0</v>
      </c>
      <c r="EO9" s="152" t="n">
        <f aca="false">EN9*40</f>
        <v>0</v>
      </c>
      <c r="EP9" s="149"/>
      <c r="EQ9" s="146" t="n">
        <f aca="false">(((ER9*ES9)/1000)/40)*EU9</f>
        <v>0</v>
      </c>
      <c r="ER9" s="146" t="n">
        <f aca="false">'Control de producción'!E286</f>
        <v>0</v>
      </c>
      <c r="ES9" s="147"/>
      <c r="ET9" s="146" t="n">
        <f aca="false">ES9*ER9</f>
        <v>0</v>
      </c>
      <c r="EU9" s="147"/>
      <c r="EV9" s="148" t="n">
        <f aca="false">(((ER9*ES9)/1000)/40)</f>
        <v>0</v>
      </c>
      <c r="EW9" s="148" t="n">
        <f aca="false">EV9*40</f>
        <v>0</v>
      </c>
      <c r="EX9" s="149"/>
      <c r="EY9" s="146" t="n">
        <f aca="false">(((EZ9*FA9)/1000)/40)*FC9</f>
        <v>0</v>
      </c>
      <c r="EZ9" s="146" t="n">
        <f aca="false">'Control de producción'!T286</f>
        <v>0</v>
      </c>
      <c r="FA9" s="147"/>
      <c r="FB9" s="146" t="n">
        <f aca="false">FA9*EZ9</f>
        <v>0</v>
      </c>
      <c r="FC9" s="147"/>
      <c r="FD9" s="148" t="n">
        <f aca="false">(((EZ9*FA9)/1000)/40)</f>
        <v>0</v>
      </c>
      <c r="FE9" s="148" t="n">
        <f aca="false">FD9*40</f>
        <v>0</v>
      </c>
      <c r="FF9" s="137"/>
      <c r="FG9" s="140" t="n">
        <f aca="false">(((FH9*FI9)/1000)/40)*FK9</f>
        <v>0</v>
      </c>
      <c r="FH9" s="140" t="n">
        <f aca="false">'Control de producción'!E317</f>
        <v>0</v>
      </c>
      <c r="FI9" s="143"/>
      <c r="FJ9" s="140" t="n">
        <f aca="false">FI9*FH9</f>
        <v>0</v>
      </c>
      <c r="FK9" s="143"/>
      <c r="FL9" s="142" t="n">
        <f aca="false">(((FH9*FI9)/1000)/40)</f>
        <v>0</v>
      </c>
      <c r="FM9" s="142" t="n">
        <f aca="false">FL9*40</f>
        <v>0</v>
      </c>
      <c r="FN9" s="137"/>
      <c r="FO9" s="140" t="n">
        <f aca="false">(((FP9*FQ9)/1000)/40)*FS9</f>
        <v>0</v>
      </c>
      <c r="FP9" s="140" t="n">
        <f aca="false">'Control de producción'!T317</f>
        <v>0</v>
      </c>
      <c r="FQ9" s="143"/>
      <c r="FR9" s="140" t="n">
        <f aca="false">FQ9*FP9</f>
        <v>0</v>
      </c>
      <c r="FS9" s="143"/>
      <c r="FT9" s="142" t="n">
        <f aca="false">(((FP9*FQ9)/1000)/40)</f>
        <v>0</v>
      </c>
      <c r="FU9" s="142" t="n">
        <f aca="false">FT9*40</f>
        <v>0</v>
      </c>
      <c r="FV9" s="137"/>
      <c r="FW9" s="146" t="n">
        <f aca="false">(((FX9*FY9)/1000)/40)*GA9</f>
        <v>0</v>
      </c>
      <c r="FX9" s="146" t="n">
        <f aca="false">'Control de producción'!E347</f>
        <v>0</v>
      </c>
      <c r="FY9" s="147"/>
      <c r="FZ9" s="146" t="n">
        <f aca="false">FY9*FX9</f>
        <v>0</v>
      </c>
      <c r="GA9" s="147"/>
      <c r="GB9" s="148" t="n">
        <f aca="false">(((FX9*FY9)/1000)/40)</f>
        <v>0</v>
      </c>
      <c r="GC9" s="148" t="n">
        <f aca="false">GB9*40</f>
        <v>0</v>
      </c>
      <c r="GD9" s="137"/>
      <c r="GE9" s="146" t="n">
        <f aca="false">(((GF9*GG9)/1000)/40)*GI9</f>
        <v>0</v>
      </c>
      <c r="GF9" s="146" t="n">
        <f aca="false">'Control de producción'!T347</f>
        <v>0</v>
      </c>
      <c r="GG9" s="147"/>
      <c r="GH9" s="146" t="n">
        <f aca="false">GG9*GF9</f>
        <v>0</v>
      </c>
      <c r="GI9" s="147"/>
      <c r="GJ9" s="148" t="n">
        <f aca="false">(((GF9*GG9)/1000)/40)</f>
        <v>0</v>
      </c>
      <c r="GK9" s="148" t="n">
        <f aca="false">GJ9*40</f>
        <v>0</v>
      </c>
      <c r="GL9" s="149"/>
      <c r="GM9" s="149"/>
      <c r="GN9" s="149"/>
      <c r="GO9" s="140" t="n">
        <f aca="false">(((GP9*GQ9)/1000)/40)*GS9</f>
        <v>0</v>
      </c>
      <c r="GP9" s="140" t="n">
        <f aca="false">'Control de producción'!E378</f>
        <v>0</v>
      </c>
      <c r="GQ9" s="143"/>
      <c r="GR9" s="140" t="n">
        <f aca="false">GQ9*GP9</f>
        <v>0</v>
      </c>
      <c r="GS9" s="143"/>
      <c r="GT9" s="142" t="n">
        <f aca="false">(((GP9*GQ9)/1000)/40)</f>
        <v>0</v>
      </c>
      <c r="GU9" s="142" t="n">
        <f aca="false">GT9*40</f>
        <v>0</v>
      </c>
      <c r="GV9" s="137"/>
      <c r="GW9" s="140" t="n">
        <f aca="false">(((GX9*GY9)/1000)/40)*HA9</f>
        <v>0</v>
      </c>
      <c r="GX9" s="140" t="n">
        <f aca="false">'Control de producción'!T378</f>
        <v>0</v>
      </c>
      <c r="GY9" s="143"/>
      <c r="GZ9" s="140" t="n">
        <f aca="false">GY9*GX9</f>
        <v>0</v>
      </c>
      <c r="HA9" s="143"/>
      <c r="HB9" s="142" t="n">
        <f aca="false">(((GX9*GY9)/1000)/40)</f>
        <v>0</v>
      </c>
      <c r="HC9" s="142" t="n">
        <f aca="false">HB9*40</f>
        <v>0</v>
      </c>
      <c r="HD9" s="137"/>
      <c r="HE9" s="146" t="n">
        <f aca="false">(((HF9*HG9)/1000)/40)*HI9</f>
        <v>0</v>
      </c>
      <c r="HF9" s="146" t="n">
        <f aca="false">'Control de producción'!E409</f>
        <v>0</v>
      </c>
      <c r="HG9" s="147"/>
      <c r="HH9" s="146" t="n">
        <f aca="false">HG9*HF9</f>
        <v>0</v>
      </c>
      <c r="HI9" s="147"/>
      <c r="HJ9" s="148" t="n">
        <f aca="false">(((HF9*HG9)/1000)/40)</f>
        <v>0</v>
      </c>
      <c r="HK9" s="148" t="n">
        <f aca="false">HJ9*40</f>
        <v>0</v>
      </c>
      <c r="HL9" s="137"/>
      <c r="HM9" s="146" t="n">
        <f aca="false">(((HN9*HO9)/1000)/40)*HQ9</f>
        <v>0</v>
      </c>
      <c r="HN9" s="146" t="n">
        <f aca="false">'Control de producción'!T409</f>
        <v>0</v>
      </c>
      <c r="HO9" s="147"/>
      <c r="HP9" s="146" t="n">
        <f aca="false">HO9*HN9</f>
        <v>0</v>
      </c>
      <c r="HQ9" s="147"/>
      <c r="HR9" s="148" t="n">
        <f aca="false">(((HN9*HO9)/1000)/40)</f>
        <v>0</v>
      </c>
      <c r="HS9" s="148" t="n">
        <f aca="false">HR9*40</f>
        <v>0</v>
      </c>
      <c r="HT9" s="149"/>
      <c r="HU9" s="140" t="n">
        <f aca="false">(((HV9*HW9)/1000)/40)*HY9</f>
        <v>0</v>
      </c>
      <c r="HV9" s="140" t="n">
        <f aca="false">'Control de producción'!E437</f>
        <v>0</v>
      </c>
      <c r="HW9" s="143"/>
      <c r="HX9" s="140" t="n">
        <f aca="false">HW9*HV9</f>
        <v>0</v>
      </c>
      <c r="HY9" s="143"/>
      <c r="HZ9" s="142" t="n">
        <f aca="false">(((HV9*HW9)/1000)/40)</f>
        <v>0</v>
      </c>
      <c r="IA9" s="142" t="n">
        <f aca="false">HZ9*40</f>
        <v>0</v>
      </c>
      <c r="IB9" s="137"/>
      <c r="IC9" s="140" t="n">
        <f aca="false">(((ID9*IE9)/1000)/40)*IG9</f>
        <v>0</v>
      </c>
      <c r="ID9" s="140" t="n">
        <f aca="false">'Control de producción'!T437</f>
        <v>0</v>
      </c>
      <c r="IE9" s="143"/>
      <c r="IF9" s="140" t="n">
        <f aca="false">IE9*ID9</f>
        <v>0</v>
      </c>
      <c r="IG9" s="143"/>
      <c r="IH9" s="142" t="n">
        <f aca="false">(((ID9*IE9)/1000)/40)</f>
        <v>0</v>
      </c>
      <c r="II9" s="142" t="n">
        <f aca="false">IH9*40</f>
        <v>0</v>
      </c>
      <c r="IJ9" s="149"/>
      <c r="IK9" s="146" t="n">
        <f aca="false">(((IL9*IM9)/1000)/40)*IO9</f>
        <v>0</v>
      </c>
      <c r="IL9" s="146" t="n">
        <f aca="false">'Control de producción'!E468</f>
        <v>0</v>
      </c>
      <c r="IM9" s="147"/>
      <c r="IN9" s="146" t="n">
        <f aca="false">IM9*IL9</f>
        <v>0</v>
      </c>
      <c r="IO9" s="147"/>
      <c r="IP9" s="148" t="n">
        <f aca="false">(((IL9*IM9)/1000)/40)</f>
        <v>0</v>
      </c>
      <c r="IQ9" s="148" t="n">
        <f aca="false">IP9*40</f>
        <v>0</v>
      </c>
      <c r="IR9" s="149"/>
      <c r="IS9" s="146" t="n">
        <f aca="false">(((IT9*IU9)/1000)/40)*IW9</f>
        <v>0</v>
      </c>
      <c r="IT9" s="146" t="n">
        <f aca="false">'Control de producción'!T468</f>
        <v>0</v>
      </c>
      <c r="IU9" s="147"/>
      <c r="IV9" s="146" t="n">
        <f aca="false">IU9*IT9</f>
        <v>0</v>
      </c>
      <c r="IW9" s="147"/>
      <c r="IX9" s="148" t="n">
        <f aca="false">(((IT9*IU9)/1000)/40)</f>
        <v>0</v>
      </c>
      <c r="IY9" s="148" t="n">
        <f aca="false">IX9*40</f>
        <v>0</v>
      </c>
      <c r="IZ9" s="137"/>
      <c r="JA9" s="140" t="n">
        <f aca="false">(((JB9*JC9)/1000)/40)*JE9</f>
        <v>0</v>
      </c>
      <c r="JB9" s="140" t="n">
        <f aca="false">'Control de producción'!E498</f>
        <v>0</v>
      </c>
      <c r="JC9" s="143"/>
      <c r="JD9" s="140" t="n">
        <f aca="false">JC9*JB9</f>
        <v>0</v>
      </c>
      <c r="JE9" s="143"/>
      <c r="JF9" s="142" t="n">
        <f aca="false">(((JB9*JC9)/1000)/40)</f>
        <v>0</v>
      </c>
      <c r="JG9" s="142" t="n">
        <f aca="false">JF9*40</f>
        <v>0</v>
      </c>
      <c r="JH9" s="137"/>
      <c r="JI9" s="140" t="n">
        <f aca="false">(((JJ9*JK9)/1000)/40)*JM9</f>
        <v>0</v>
      </c>
      <c r="JJ9" s="140" t="n">
        <f aca="false">'Control de producción'!T498</f>
        <v>0</v>
      </c>
      <c r="JK9" s="143"/>
      <c r="JL9" s="140" t="n">
        <f aca="false">JK9*JJ9</f>
        <v>0</v>
      </c>
      <c r="JM9" s="143"/>
      <c r="JN9" s="142" t="n">
        <f aca="false">(((JJ9*JK9)/1000)/40)</f>
        <v>0</v>
      </c>
      <c r="JO9" s="142" t="n">
        <f aca="false">JN9*40</f>
        <v>0</v>
      </c>
      <c r="JP9" s="137"/>
      <c r="JQ9" s="146" t="n">
        <f aca="false">(((JR9*JS9)/1000)/40)*JU9</f>
        <v>0</v>
      </c>
      <c r="JR9" s="146" t="n">
        <f aca="false">'Control de producción'!E529</f>
        <v>0</v>
      </c>
      <c r="JS9" s="147"/>
      <c r="JT9" s="146" t="n">
        <f aca="false">JS9*JR9</f>
        <v>0</v>
      </c>
      <c r="JU9" s="147"/>
      <c r="JV9" s="148" t="n">
        <f aca="false">(((JR9*JS9)/1000)/40)</f>
        <v>0</v>
      </c>
      <c r="JW9" s="148" t="n">
        <f aca="false">JV9*40</f>
        <v>0</v>
      </c>
      <c r="JX9" s="149"/>
      <c r="JY9" s="146" t="n">
        <f aca="false">(((JZ9*KA9)/1000)/40)*KC9</f>
        <v>0</v>
      </c>
      <c r="JZ9" s="146" t="n">
        <f aca="false">'Control de producción'!T529</f>
        <v>0</v>
      </c>
      <c r="KA9" s="147"/>
      <c r="KB9" s="146" t="n">
        <f aca="false">KA9*JZ9</f>
        <v>0</v>
      </c>
      <c r="KC9" s="147"/>
      <c r="KD9" s="148" t="n">
        <f aca="false">(((JZ9*KA9)/1000)/40)</f>
        <v>0</v>
      </c>
      <c r="KE9" s="148" t="n">
        <f aca="false">KD9*40</f>
        <v>0</v>
      </c>
      <c r="KF9" s="149"/>
      <c r="KG9" s="140" t="n">
        <f aca="false">(((KH9*KI9)/1000)/40)*KK9</f>
        <v>0</v>
      </c>
      <c r="KH9" s="140" t="n">
        <f aca="false">'Control de producción'!E559</f>
        <v>0</v>
      </c>
      <c r="KI9" s="143"/>
      <c r="KJ9" s="140" t="n">
        <f aca="false">KI9*KH9</f>
        <v>0</v>
      </c>
      <c r="KK9" s="143"/>
      <c r="KL9" s="142" t="n">
        <f aca="false">(((KH9*KI9)/1000)/40)</f>
        <v>0</v>
      </c>
      <c r="KM9" s="142" t="n">
        <f aca="false">KL9*40</f>
        <v>0</v>
      </c>
      <c r="KN9" s="137"/>
      <c r="KO9" s="140" t="n">
        <f aca="false">(((KP9*KQ9)/1000)/40)*KS9</f>
        <v>0</v>
      </c>
      <c r="KP9" s="140" t="n">
        <f aca="false">'Control de producción'!T559</f>
        <v>0</v>
      </c>
      <c r="KQ9" s="143"/>
      <c r="KR9" s="140" t="n">
        <f aca="false">KQ9*KP9</f>
        <v>0</v>
      </c>
      <c r="KS9" s="143"/>
      <c r="KT9" s="142" t="n">
        <f aca="false">(((KP9*KQ9)/1000)/40)</f>
        <v>0</v>
      </c>
      <c r="KU9" s="142" t="n">
        <f aca="false">KT9*40</f>
        <v>0</v>
      </c>
      <c r="KV9" s="137"/>
      <c r="KW9" s="146" t="n">
        <f aca="false">(((KX9*KY9)/1000)/40)*LA9</f>
        <v>0</v>
      </c>
      <c r="KX9" s="146" t="n">
        <f aca="false">'Control de producción'!E590</f>
        <v>0</v>
      </c>
      <c r="KY9" s="147"/>
      <c r="KZ9" s="146" t="n">
        <f aca="false">KY9*KX9</f>
        <v>0</v>
      </c>
      <c r="LA9" s="147"/>
      <c r="LB9" s="148" t="n">
        <f aca="false">(((KX9*KY9)/1000)/40)</f>
        <v>0</v>
      </c>
      <c r="LC9" s="148" t="n">
        <f aca="false">LB9*40</f>
        <v>0</v>
      </c>
      <c r="LD9" s="149"/>
      <c r="LE9" s="146" t="n">
        <f aca="false">(((LF9*LG9)/1000)/40)*LI9</f>
        <v>0</v>
      </c>
      <c r="LF9" s="146" t="n">
        <f aca="false">'Control de producción'!T590</f>
        <v>0</v>
      </c>
      <c r="LG9" s="147"/>
      <c r="LH9" s="146" t="n">
        <f aca="false">LG9*LF9</f>
        <v>0</v>
      </c>
      <c r="LI9" s="147"/>
      <c r="LJ9" s="148" t="n">
        <f aca="false">(((LF9*LG9)/1000)/40)</f>
        <v>0</v>
      </c>
      <c r="LK9" s="148" t="n">
        <f aca="false">LJ9*40</f>
        <v>0</v>
      </c>
      <c r="LL9" s="149"/>
      <c r="LM9" s="140" t="n">
        <f aca="false">(((LN9*LO9)/1000)/40)*LQ9</f>
        <v>0</v>
      </c>
      <c r="LN9" s="140" t="n">
        <f aca="false">'Control de producción'!E621</f>
        <v>0</v>
      </c>
      <c r="LO9" s="143"/>
      <c r="LP9" s="140" t="n">
        <f aca="false">LO9*LN9</f>
        <v>0</v>
      </c>
      <c r="LQ9" s="143"/>
      <c r="LR9" s="142" t="n">
        <f aca="false">(((LN9*LO9)/1000)/40)</f>
        <v>0</v>
      </c>
      <c r="LS9" s="142" t="n">
        <f aca="false">LR9*40</f>
        <v>0</v>
      </c>
      <c r="LT9" s="137"/>
      <c r="LU9" s="140" t="n">
        <f aca="false">(((LV9*LW9)/1000)/40)*LY9</f>
        <v>0</v>
      </c>
      <c r="LV9" s="140" t="n">
        <f aca="false">'Control de producción'!T621</f>
        <v>0</v>
      </c>
      <c r="LW9" s="143"/>
      <c r="LX9" s="140" t="n">
        <f aca="false">LW9*LV9</f>
        <v>0</v>
      </c>
      <c r="LY9" s="143"/>
      <c r="LZ9" s="142" t="n">
        <f aca="false">(((LV9*LW9)/1000)/40)</f>
        <v>0</v>
      </c>
      <c r="MA9" s="142" t="n">
        <f aca="false">LZ9*40</f>
        <v>0</v>
      </c>
      <c r="MB9" s="149"/>
      <c r="MC9" s="146" t="n">
        <f aca="false">(((MD9*ME9)/1000)/40)*MG9</f>
        <v>0</v>
      </c>
      <c r="MD9" s="146" t="n">
        <f aca="false">'Control de producción'!E651</f>
        <v>0</v>
      </c>
      <c r="ME9" s="147"/>
      <c r="MF9" s="146" t="n">
        <f aca="false">ME9*MD9</f>
        <v>0</v>
      </c>
      <c r="MG9" s="147"/>
      <c r="MH9" s="148" t="n">
        <f aca="false">(((MD9*ME9)/1000)/40)</f>
        <v>0</v>
      </c>
      <c r="MI9" s="148" t="n">
        <f aca="false">MH9*40</f>
        <v>0</v>
      </c>
      <c r="MJ9" s="149"/>
      <c r="MK9" s="146" t="n">
        <f aca="false">(((ML9*MM9)/1000)/40)*MO9</f>
        <v>0</v>
      </c>
      <c r="ML9" s="146" t="n">
        <f aca="false">'Control de producción'!T651</f>
        <v>0</v>
      </c>
      <c r="MM9" s="147"/>
      <c r="MN9" s="146" t="n">
        <f aca="false">MM9*ML9</f>
        <v>0</v>
      </c>
      <c r="MO9" s="147"/>
      <c r="MP9" s="148" t="n">
        <f aca="false">(((ML9*MM9)/1000)/40)</f>
        <v>0</v>
      </c>
      <c r="MQ9" s="148" t="n">
        <f aca="false">MP9*40</f>
        <v>0</v>
      </c>
      <c r="MR9" s="137"/>
      <c r="MS9" s="140" t="n">
        <f aca="false">(((MT9*MU9)/1000)/40)*MW9</f>
        <v>0</v>
      </c>
      <c r="MT9" s="140" t="n">
        <f aca="false">'Control de producción'!E682</f>
        <v>0</v>
      </c>
      <c r="MU9" s="143"/>
      <c r="MV9" s="140" t="n">
        <f aca="false">MU9*MT9</f>
        <v>0</v>
      </c>
      <c r="MW9" s="143"/>
      <c r="MX9" s="142" t="n">
        <f aca="false">(((MT9*MU9)/1000)/40)</f>
        <v>0</v>
      </c>
      <c r="MY9" s="142" t="n">
        <f aca="false">MX9*40</f>
        <v>0</v>
      </c>
      <c r="MZ9" s="137"/>
      <c r="NA9" s="140" t="n">
        <f aca="false">(((NB9*NC9)/1000)/40)*NE9</f>
        <v>0</v>
      </c>
      <c r="NB9" s="140" t="n">
        <f aca="false">'Control de producción'!T682</f>
        <v>0</v>
      </c>
      <c r="NC9" s="143"/>
      <c r="ND9" s="140" t="n">
        <f aca="false">NC9*NB9</f>
        <v>0</v>
      </c>
      <c r="NE9" s="143"/>
      <c r="NF9" s="142" t="n">
        <f aca="false">(((NB9*NC9)/1000)/40)</f>
        <v>0</v>
      </c>
      <c r="NG9" s="142" t="n">
        <f aca="false">NF9*40</f>
        <v>0</v>
      </c>
      <c r="NH9" s="137"/>
      <c r="NI9" s="146" t="n">
        <f aca="false">(((NJ9*NK9)/1000)/40)*NM9</f>
        <v>0</v>
      </c>
      <c r="NJ9" s="146" t="n">
        <f aca="false">'Control de producción'!E712</f>
        <v>0</v>
      </c>
      <c r="NK9" s="147"/>
      <c r="NL9" s="146" t="n">
        <f aca="false">NK9*NJ9</f>
        <v>0</v>
      </c>
      <c r="NM9" s="147"/>
      <c r="NN9" s="148" t="n">
        <f aca="false">(((NJ9*NK9)/1000)/40)</f>
        <v>0</v>
      </c>
      <c r="NO9" s="148" t="n">
        <f aca="false">NN9*40</f>
        <v>0</v>
      </c>
      <c r="NP9" s="137"/>
      <c r="NQ9" s="146" t="n">
        <f aca="false">(((NR9*NS9)/1000)/40)*NU9</f>
        <v>0</v>
      </c>
      <c r="NR9" s="146" t="n">
        <f aca="false">'Control de producción'!T712</f>
        <v>0</v>
      </c>
      <c r="NS9" s="147"/>
      <c r="NT9" s="146" t="n">
        <f aca="false">NS9*NR9</f>
        <v>0</v>
      </c>
      <c r="NU9" s="147"/>
      <c r="NV9" s="148" t="n">
        <f aca="false">(((NR9*NS9)/1000)/40)</f>
        <v>0</v>
      </c>
      <c r="NW9" s="148" t="n">
        <f aca="false">NV9*40</f>
        <v>0</v>
      </c>
      <c r="NX9" s="137"/>
      <c r="NY9" s="137"/>
      <c r="NZ9" s="137"/>
      <c r="OA9" s="140" t="n">
        <f aca="false">(((OB9*OC9)/1000)/40)*OE9</f>
        <v>0</v>
      </c>
      <c r="OB9" s="140" t="n">
        <f aca="false">'Control de producción'!E743</f>
        <v>0</v>
      </c>
      <c r="OC9" s="143"/>
      <c r="OD9" s="140" t="n">
        <f aca="false">OC9*OB9</f>
        <v>0</v>
      </c>
      <c r="OE9" s="143"/>
      <c r="OF9" s="142" t="n">
        <f aca="false">(((OB9*OC9)/1000)/40)</f>
        <v>0</v>
      </c>
      <c r="OG9" s="142" t="n">
        <f aca="false">OF9*40</f>
        <v>0</v>
      </c>
      <c r="OH9" s="137"/>
      <c r="OI9" s="140" t="n">
        <f aca="false">(((OJ9*OK9)/1000)/40)*OM9</f>
        <v>0</v>
      </c>
      <c r="OJ9" s="140" t="n">
        <f aca="false">'Control de producción'!T743</f>
        <v>0</v>
      </c>
      <c r="OK9" s="143"/>
      <c r="OL9" s="140" t="n">
        <f aca="false">OK9*OJ9</f>
        <v>0</v>
      </c>
      <c r="OM9" s="143"/>
      <c r="ON9" s="142" t="n">
        <f aca="false">(((OJ9*OK9)/1000)/40)</f>
        <v>0</v>
      </c>
      <c r="OO9" s="142" t="n">
        <f aca="false">ON9*40</f>
        <v>0</v>
      </c>
      <c r="OP9" s="137"/>
      <c r="OQ9" s="146" t="n">
        <f aca="false">(((OR9*OS9)/1000)/40)*OU9</f>
        <v>0</v>
      </c>
      <c r="OR9" s="146" t="n">
        <f aca="false">'Control de producción'!E774</f>
        <v>0</v>
      </c>
      <c r="OS9" s="147"/>
      <c r="OT9" s="146" t="n">
        <f aca="false">OS9*OR9</f>
        <v>0</v>
      </c>
      <c r="OU9" s="147"/>
      <c r="OV9" s="148" t="n">
        <f aca="false">(((OR9*OS9)/1000)/40)</f>
        <v>0</v>
      </c>
      <c r="OW9" s="148" t="n">
        <f aca="false">OV9*40</f>
        <v>0</v>
      </c>
      <c r="OX9" s="137"/>
      <c r="OY9" s="146" t="n">
        <f aca="false">(((OZ9*PA9)/1000)/40)*PC9</f>
        <v>0</v>
      </c>
      <c r="OZ9" s="146" t="n">
        <f aca="false">'Control de producción'!T774</f>
        <v>0</v>
      </c>
      <c r="PA9" s="147"/>
      <c r="PB9" s="146" t="n">
        <f aca="false">PA9*OZ9</f>
        <v>0</v>
      </c>
      <c r="PC9" s="147"/>
      <c r="PD9" s="148" t="n">
        <f aca="false">(((OZ9*PA9)/1000)/40)</f>
        <v>0</v>
      </c>
      <c r="PE9" s="148" t="n">
        <f aca="false">PD9*40</f>
        <v>0</v>
      </c>
      <c r="PF9" s="149"/>
      <c r="PG9" s="140" t="n">
        <f aca="false">(((PH9*PI9)/1000)/40)*PK9</f>
        <v>0</v>
      </c>
      <c r="PH9" s="140" t="n">
        <f aca="false">'Control de producción'!E802</f>
        <v>0</v>
      </c>
      <c r="PI9" s="143"/>
      <c r="PJ9" s="140" t="n">
        <f aca="false">PI9*PH9</f>
        <v>0</v>
      </c>
      <c r="PK9" s="143"/>
      <c r="PL9" s="142" t="n">
        <f aca="false">(((PH9*PI9)/1000)/40)</f>
        <v>0</v>
      </c>
      <c r="PM9" s="142" t="n">
        <f aca="false">PL9*40</f>
        <v>0</v>
      </c>
      <c r="PN9" s="137"/>
      <c r="PO9" s="140" t="n">
        <f aca="false">(((PP9*PQ9)/1000)/40)*PS9</f>
        <v>0</v>
      </c>
      <c r="PP9" s="140" t="n">
        <f aca="false">'Control de producción'!T802</f>
        <v>0</v>
      </c>
      <c r="PQ9" s="143"/>
      <c r="PR9" s="140" t="n">
        <f aca="false">PQ9*PP9</f>
        <v>0</v>
      </c>
      <c r="PS9" s="143"/>
      <c r="PT9" s="142" t="n">
        <f aca="false">(((PP9*PQ9)/1000)/40)</f>
        <v>0</v>
      </c>
      <c r="PU9" s="142" t="n">
        <f aca="false">PT9*40</f>
        <v>0</v>
      </c>
      <c r="PV9" s="149"/>
      <c r="PW9" s="146" t="n">
        <f aca="false">(((PX9*PY9)/1000)/40)*QA9</f>
        <v>0</v>
      </c>
      <c r="PX9" s="146" t="n">
        <f aca="false">'Control de producción'!E833</f>
        <v>0</v>
      </c>
      <c r="PY9" s="147"/>
      <c r="PZ9" s="146" t="n">
        <f aca="false">PY9*PX9</f>
        <v>0</v>
      </c>
      <c r="QA9" s="147"/>
      <c r="QB9" s="148" t="n">
        <f aca="false">(((PX9*PY9)/1000)/40)</f>
        <v>0</v>
      </c>
      <c r="QC9" s="148" t="n">
        <f aca="false">QB9*40</f>
        <v>0</v>
      </c>
      <c r="QD9" s="149"/>
      <c r="QE9" s="146" t="n">
        <f aca="false">(((QF9*QG9)/1000)/40)*QI9</f>
        <v>0</v>
      </c>
      <c r="QF9" s="146" t="n">
        <f aca="false">'Control de producción'!T833</f>
        <v>0</v>
      </c>
      <c r="QG9" s="147"/>
      <c r="QH9" s="146" t="n">
        <f aca="false">QG9*QF9</f>
        <v>0</v>
      </c>
      <c r="QI9" s="147"/>
      <c r="QJ9" s="148" t="n">
        <f aca="false">(((QF9*QG9)/1000)/40)</f>
        <v>0</v>
      </c>
      <c r="QK9" s="148" t="n">
        <f aca="false">QJ9*40</f>
        <v>0</v>
      </c>
      <c r="QL9" s="137"/>
      <c r="QM9" s="140" t="n">
        <f aca="false">(((QN9*QO9)/1000)/40)*QQ9</f>
        <v>0</v>
      </c>
      <c r="QN9" s="140" t="n">
        <f aca="false">'Control de producción'!E863</f>
        <v>0</v>
      </c>
      <c r="QO9" s="143"/>
      <c r="QP9" s="140" t="n">
        <f aca="false">QO9*QN9</f>
        <v>0</v>
      </c>
      <c r="QQ9" s="143"/>
      <c r="QR9" s="142" t="n">
        <f aca="false">(((QN9*QO9)/1000)/40)</f>
        <v>0</v>
      </c>
      <c r="QS9" s="142" t="n">
        <f aca="false">QR9*40</f>
        <v>0</v>
      </c>
      <c r="QT9" s="137"/>
      <c r="QU9" s="140" t="n">
        <f aca="false">(((QV9*QW9)/1000)/40)*QY9</f>
        <v>0</v>
      </c>
      <c r="QV9" s="140" t="n">
        <f aca="false">'Control de producción'!T863</f>
        <v>0</v>
      </c>
      <c r="QW9" s="143"/>
      <c r="QX9" s="140" t="n">
        <f aca="false">QW9*QV9</f>
        <v>0</v>
      </c>
      <c r="QY9" s="143"/>
      <c r="QZ9" s="142" t="n">
        <f aca="false">(((QV9*QW9)/1000)/40)</f>
        <v>0</v>
      </c>
      <c r="RA9" s="142" t="n">
        <f aca="false">QZ9*40</f>
        <v>0</v>
      </c>
      <c r="RB9" s="137"/>
      <c r="RC9" s="146" t="n">
        <f aca="false">(((RD9*RE9)/1000)/40)*RG9</f>
        <v>0</v>
      </c>
      <c r="RD9" s="146" t="n">
        <f aca="false">'Control de producción'!E894</f>
        <v>0</v>
      </c>
      <c r="RE9" s="147"/>
      <c r="RF9" s="146" t="n">
        <f aca="false">RE9*RD9</f>
        <v>0</v>
      </c>
      <c r="RG9" s="147"/>
      <c r="RH9" s="148" t="n">
        <f aca="false">(((RD9*RE9)/1000)/40)</f>
        <v>0</v>
      </c>
      <c r="RI9" s="148" t="n">
        <f aca="false">RH9*40</f>
        <v>0</v>
      </c>
      <c r="RJ9" s="149"/>
      <c r="RK9" s="146" t="n">
        <f aca="false">(((RL9*RM9)/1000)/40)*RO9</f>
        <v>0</v>
      </c>
      <c r="RL9" s="146" t="n">
        <f aca="false">'Control de producción'!T894</f>
        <v>0</v>
      </c>
      <c r="RM9" s="147"/>
      <c r="RN9" s="146" t="n">
        <f aca="false">RM9*RL9</f>
        <v>0</v>
      </c>
      <c r="RO9" s="147"/>
      <c r="RP9" s="148" t="n">
        <f aca="false">(((RL9*RM9)/1000)/40)</f>
        <v>0</v>
      </c>
      <c r="RQ9" s="148" t="n">
        <f aca="false">RP9*40</f>
        <v>0</v>
      </c>
      <c r="RR9" s="149"/>
      <c r="RS9" s="140" t="n">
        <f aca="false">(((RT9*RU9)/1000)/40)*RW9</f>
        <v>0</v>
      </c>
      <c r="RT9" s="140" t="n">
        <f aca="false">'Control de producción'!E924</f>
        <v>0</v>
      </c>
      <c r="RU9" s="143"/>
      <c r="RV9" s="140" t="n">
        <f aca="false">RU9*RT9</f>
        <v>0</v>
      </c>
      <c r="RW9" s="143"/>
      <c r="RX9" s="142" t="n">
        <f aca="false">(((RT9*RU9)/1000)/40)</f>
        <v>0</v>
      </c>
      <c r="RY9" s="142" t="n">
        <f aca="false">RX9*40</f>
        <v>0</v>
      </c>
      <c r="RZ9" s="137"/>
      <c r="SA9" s="140" t="n">
        <f aca="false">(((SB9*SC9)/1000)/40)*SE9</f>
        <v>0</v>
      </c>
      <c r="SB9" s="140" t="n">
        <f aca="false">'Control de producción'!T924</f>
        <v>0</v>
      </c>
      <c r="SC9" s="143"/>
      <c r="SD9" s="140" t="n">
        <f aca="false">SC9*SB9</f>
        <v>0</v>
      </c>
      <c r="SE9" s="143"/>
      <c r="SF9" s="142" t="n">
        <f aca="false">(((SB9*SC9)/1000)/40)</f>
        <v>0</v>
      </c>
      <c r="SG9" s="142" t="n">
        <f aca="false">SF9*40</f>
        <v>0</v>
      </c>
      <c r="SH9" s="137"/>
      <c r="SI9" s="146" t="n">
        <f aca="false">(((SJ9*SK9)/1000)/40)*SM9</f>
        <v>0</v>
      </c>
      <c r="SJ9" s="146" t="n">
        <f aca="false">'Control de producción'!E955</f>
        <v>0</v>
      </c>
      <c r="SK9" s="147"/>
      <c r="SL9" s="146" t="n">
        <f aca="false">SK9*SJ9</f>
        <v>0</v>
      </c>
      <c r="SM9" s="147"/>
      <c r="SN9" s="148" t="n">
        <f aca="false">(((SJ9*SK9)/1000)/40)</f>
        <v>0</v>
      </c>
      <c r="SO9" s="148" t="n">
        <f aca="false">SN9*40</f>
        <v>0</v>
      </c>
      <c r="SP9" s="137"/>
      <c r="SQ9" s="146" t="n">
        <f aca="false">(((SR9*SS9)/1000)/40)*SU9</f>
        <v>0</v>
      </c>
      <c r="SR9" s="146" t="n">
        <f aca="false">'Control de producción'!T955</f>
        <v>0</v>
      </c>
      <c r="SS9" s="147"/>
      <c r="ST9" s="146" t="n">
        <f aca="false">SS9*SR9</f>
        <v>0</v>
      </c>
      <c r="SU9" s="147"/>
      <c r="SV9" s="148" t="n">
        <f aca="false">(((SR9*SS9)/1000)/40)</f>
        <v>0</v>
      </c>
      <c r="SW9" s="148" t="n">
        <f aca="false">SV9*40</f>
        <v>0</v>
      </c>
      <c r="SX9" s="144"/>
      <c r="SY9" s="140" t="n">
        <f aca="false">(((SZ9*TA9)/1000)/40)*TC9</f>
        <v>0</v>
      </c>
      <c r="SZ9" s="140" t="n">
        <f aca="false">'Control de producción'!E986</f>
        <v>0</v>
      </c>
      <c r="TA9" s="143"/>
      <c r="TB9" s="140" t="n">
        <f aca="false">TA9*SZ9</f>
        <v>0</v>
      </c>
      <c r="TC9" s="143"/>
      <c r="TD9" s="142" t="n">
        <f aca="false">(((SZ9*TA9)/1000)/40)</f>
        <v>0</v>
      </c>
      <c r="TE9" s="142" t="n">
        <f aca="false">TD9*40</f>
        <v>0</v>
      </c>
      <c r="TF9" s="137"/>
      <c r="TG9" s="140" t="n">
        <f aca="false">(((TH9*TI9)/1000)/40)*TK9</f>
        <v>0</v>
      </c>
      <c r="TH9" s="140" t="n">
        <f aca="false">'Control de producción'!T986</f>
        <v>0</v>
      </c>
      <c r="TI9" s="143"/>
      <c r="TJ9" s="140" t="n">
        <f aca="false">TI9*TH9</f>
        <v>0</v>
      </c>
      <c r="TK9" s="143"/>
      <c r="TL9" s="142" t="n">
        <f aca="false">(((TH9*TI9)/1000)/40)</f>
        <v>0</v>
      </c>
      <c r="TM9" s="142" t="n">
        <f aca="false">TL9*40</f>
        <v>0</v>
      </c>
      <c r="TN9" s="149"/>
      <c r="TO9" s="146" t="n">
        <f aca="false">(((TP9*TQ9)/1000)/40)*TS9</f>
        <v>0</v>
      </c>
      <c r="TP9" s="146" t="n">
        <f aca="false">'Control de producción'!E1016</f>
        <v>0</v>
      </c>
      <c r="TQ9" s="147"/>
      <c r="TR9" s="146" t="n">
        <f aca="false">TQ9*TP9</f>
        <v>0</v>
      </c>
      <c r="TS9" s="147"/>
      <c r="TT9" s="148" t="n">
        <f aca="false">(((TP9*TQ9)/1000)/40)</f>
        <v>0</v>
      </c>
      <c r="TU9" s="148" t="n">
        <f aca="false">TT9*40</f>
        <v>0</v>
      </c>
      <c r="TV9" s="149"/>
      <c r="TW9" s="146" t="n">
        <f aca="false">(((TX9*TY9)/1000)/40)*UA9</f>
        <v>0</v>
      </c>
      <c r="TX9" s="146" t="n">
        <f aca="false">'Control de producción'!T1016</f>
        <v>0</v>
      </c>
      <c r="TY9" s="147"/>
      <c r="TZ9" s="146" t="n">
        <f aca="false">TY9*TX9</f>
        <v>0</v>
      </c>
      <c r="UA9" s="147"/>
      <c r="UB9" s="148" t="n">
        <f aca="false">(((TX9*TY9)/1000)/40)</f>
        <v>0</v>
      </c>
      <c r="UC9" s="148" t="n">
        <f aca="false">UB9*40</f>
        <v>0</v>
      </c>
      <c r="UD9" s="137"/>
      <c r="UE9" s="140" t="n">
        <f aca="false">(((UF9*UG9)/1000)/40)*UI9</f>
        <v>0</v>
      </c>
      <c r="UF9" s="140" t="n">
        <f aca="false">'Control de producción'!E1047</f>
        <v>0</v>
      </c>
      <c r="UG9" s="143"/>
      <c r="UH9" s="140" t="n">
        <f aca="false">UG9*UF9</f>
        <v>0</v>
      </c>
      <c r="UI9" s="143"/>
      <c r="UJ9" s="142" t="n">
        <f aca="false">(((UF9*UG9)/1000)/40)</f>
        <v>0</v>
      </c>
      <c r="UK9" s="142" t="n">
        <f aca="false">UJ9*40</f>
        <v>0</v>
      </c>
      <c r="UL9" s="137"/>
      <c r="UM9" s="140" t="n">
        <f aca="false">(((UN9*UO9)/1000)/40)*UQ9</f>
        <v>0</v>
      </c>
      <c r="UN9" s="140" t="n">
        <f aca="false">'Control de producción'!T1047</f>
        <v>0</v>
      </c>
      <c r="UO9" s="143"/>
      <c r="UP9" s="140" t="n">
        <f aca="false">UO9*UN9</f>
        <v>0</v>
      </c>
      <c r="UQ9" s="143"/>
      <c r="UR9" s="142" t="n">
        <f aca="false">(((UN9*UO9)/1000)/40)</f>
        <v>0</v>
      </c>
      <c r="US9" s="142" t="n">
        <f aca="false">UR9*40</f>
        <v>0</v>
      </c>
      <c r="UT9" s="137"/>
      <c r="UU9" s="146" t="n">
        <f aca="false">(((UV9*UW9)/1000)/40)*UY9</f>
        <v>0</v>
      </c>
      <c r="UV9" s="146" t="n">
        <f aca="false">'Control de producción'!E1077</f>
        <v>0</v>
      </c>
      <c r="UW9" s="147"/>
      <c r="UX9" s="146" t="n">
        <f aca="false">UW9*UV9</f>
        <v>0</v>
      </c>
      <c r="UY9" s="147"/>
      <c r="UZ9" s="148" t="n">
        <f aca="false">(((UV9*UW9)/1000)/40)</f>
        <v>0</v>
      </c>
      <c r="VA9" s="148" t="n">
        <f aca="false">UZ9*40</f>
        <v>0</v>
      </c>
      <c r="VB9" s="137"/>
      <c r="VC9" s="146" t="n">
        <f aca="false">(((VD9*VE9)/1000)/40)*VG9</f>
        <v>0</v>
      </c>
      <c r="VD9" s="146" t="n">
        <f aca="false">'Control de producción'!T1077</f>
        <v>0</v>
      </c>
      <c r="VE9" s="147"/>
      <c r="VF9" s="146" t="n">
        <f aca="false">VE9*VD9</f>
        <v>0</v>
      </c>
      <c r="VG9" s="147"/>
      <c r="VH9" s="148" t="n">
        <f aca="false">(((VD9*VE9)/1000)/40)</f>
        <v>0</v>
      </c>
      <c r="VI9" s="148" t="n">
        <f aca="false">VH9*40</f>
        <v>0</v>
      </c>
      <c r="VJ9" s="137"/>
    </row>
    <row r="10" customFormat="false" ht="14.25" hidden="false" customHeight="true" outlineLevel="0" collapsed="false">
      <c r="A10" s="137"/>
      <c r="B10" s="153" t="n">
        <v>5</v>
      </c>
      <c r="C10" s="140" t="n">
        <f aca="false">(((D10*E10)/1000)/40)*G10</f>
        <v>0</v>
      </c>
      <c r="D10" s="140" t="n">
        <f aca="false">'Control de producción'!E13</f>
        <v>0</v>
      </c>
      <c r="E10" s="141"/>
      <c r="F10" s="140" t="n">
        <f aca="false">E10*D10</f>
        <v>0</v>
      </c>
      <c r="G10" s="141"/>
      <c r="H10" s="142" t="n">
        <f aca="false">(((D10*E10)/1000)/40)</f>
        <v>0</v>
      </c>
      <c r="I10" s="142" t="n">
        <f aca="false">H10*40</f>
        <v>0</v>
      </c>
      <c r="J10" s="137"/>
      <c r="K10" s="140" t="n">
        <f aca="false">(((L10*M10)/1000)/40)*O10</f>
        <v>0</v>
      </c>
      <c r="L10" s="140" t="n">
        <f aca="false">'Control de producción'!T13</f>
        <v>0</v>
      </c>
      <c r="M10" s="143"/>
      <c r="N10" s="140" t="n">
        <f aca="false">M10*L10</f>
        <v>0</v>
      </c>
      <c r="O10" s="143"/>
      <c r="P10" s="142" t="n">
        <f aca="false">(((L10*M10)/1000)/40)</f>
        <v>0</v>
      </c>
      <c r="Q10" s="142" t="n">
        <f aca="false">P10*40</f>
        <v>0</v>
      </c>
      <c r="R10" s="137"/>
      <c r="S10" s="146" t="n">
        <f aca="false">(((T10*U10)/1000)/40)*W10</f>
        <v>0</v>
      </c>
      <c r="T10" s="146" t="n">
        <f aca="false">'Control de producción'!E44</f>
        <v>0</v>
      </c>
      <c r="U10" s="147"/>
      <c r="V10" s="146" t="n">
        <f aca="false">U10*T10</f>
        <v>0</v>
      </c>
      <c r="W10" s="147"/>
      <c r="X10" s="148" t="n">
        <f aca="false">(((T10*U10)/1000)/40)</f>
        <v>0</v>
      </c>
      <c r="Y10" s="148" t="n">
        <f aca="false">X10*40</f>
        <v>0</v>
      </c>
      <c r="Z10" s="137"/>
      <c r="AA10" s="146" t="n">
        <f aca="false">(((AB10*AC10)/1000)/40)*AE10</f>
        <v>0</v>
      </c>
      <c r="AB10" s="146" t="n">
        <f aca="false">'Control de producción'!T44</f>
        <v>0</v>
      </c>
      <c r="AC10" s="147"/>
      <c r="AD10" s="146" t="n">
        <f aca="false">AC10*AB10</f>
        <v>0</v>
      </c>
      <c r="AE10" s="147"/>
      <c r="AF10" s="148" t="n">
        <f aca="false">(((AB10*AC10)/1000)/40)</f>
        <v>0</v>
      </c>
      <c r="AG10" s="148" t="n">
        <f aca="false">AF10*40</f>
        <v>0</v>
      </c>
      <c r="AH10" s="137"/>
      <c r="AI10" s="140" t="n">
        <f aca="false">(((AJ10*AK10)/1000)/40)*AM10</f>
        <v>0</v>
      </c>
      <c r="AJ10" s="140" t="n">
        <f aca="false">'Control de producción'!E73</f>
        <v>0</v>
      </c>
      <c r="AK10" s="143"/>
      <c r="AL10" s="140" t="n">
        <f aca="false">AK10*AJ10</f>
        <v>0</v>
      </c>
      <c r="AM10" s="143"/>
      <c r="AN10" s="142" t="n">
        <f aca="false">(((AJ10*AK10)/1000)/40)</f>
        <v>0</v>
      </c>
      <c r="AO10" s="142" t="n">
        <f aca="false">AN10*40</f>
        <v>0</v>
      </c>
      <c r="AP10" s="137"/>
      <c r="AQ10" s="140" t="n">
        <f aca="false">(((AR10*AS10)/1000)/40)*AU10</f>
        <v>0</v>
      </c>
      <c r="AR10" s="140" t="n">
        <f aca="false">'Control de producción'!T73</f>
        <v>0</v>
      </c>
      <c r="AS10" s="143"/>
      <c r="AT10" s="140" t="n">
        <f aca="false">AS10*AR10</f>
        <v>0</v>
      </c>
      <c r="AU10" s="143"/>
      <c r="AV10" s="142" t="n">
        <f aca="false">(((AR10*AS10)/1000)/40)</f>
        <v>0</v>
      </c>
      <c r="AW10" s="142" t="n">
        <f aca="false">AV10*40</f>
        <v>0</v>
      </c>
      <c r="AX10" s="137"/>
      <c r="AY10" s="146" t="n">
        <f aca="false">(((AZ10*BA10)/1000)/40)*BC10</f>
        <v>0</v>
      </c>
      <c r="AZ10" s="146" t="n">
        <f aca="false">'Control de producción'!E104</f>
        <v>0</v>
      </c>
      <c r="BA10" s="147"/>
      <c r="BB10" s="146" t="n">
        <f aca="false">BA10*AZ10</f>
        <v>0</v>
      </c>
      <c r="BC10" s="147"/>
      <c r="BD10" s="148" t="n">
        <f aca="false">(((AZ10*BA10)/1000)/40)</f>
        <v>0</v>
      </c>
      <c r="BE10" s="148" t="n">
        <f aca="false">BD10*40</f>
        <v>0</v>
      </c>
      <c r="BF10" s="137"/>
      <c r="BG10" s="146" t="n">
        <f aca="false">(((BH10*BI10)/1000)/40)*BK10</f>
        <v>0</v>
      </c>
      <c r="BH10" s="146" t="n">
        <f aca="false">'Control de producción'!T104</f>
        <v>0</v>
      </c>
      <c r="BI10" s="147"/>
      <c r="BJ10" s="146" t="n">
        <f aca="false">BI10*BH10</f>
        <v>0</v>
      </c>
      <c r="BK10" s="147"/>
      <c r="BL10" s="148" t="n">
        <f aca="false">(((BH10*BI10)/1000)/40)</f>
        <v>0</v>
      </c>
      <c r="BM10" s="148" t="n">
        <f aca="false">BL10*40</f>
        <v>0</v>
      </c>
      <c r="BN10" s="137"/>
      <c r="BO10" s="140" t="n">
        <f aca="false">(((BP10*BQ10)/1000)/40)*BS10</f>
        <v>0</v>
      </c>
      <c r="BP10" s="140" t="n">
        <f aca="false">'Control de producción'!E134</f>
        <v>0</v>
      </c>
      <c r="BQ10" s="143"/>
      <c r="BR10" s="140" t="n">
        <f aca="false">BQ10*BP10</f>
        <v>0</v>
      </c>
      <c r="BS10" s="143"/>
      <c r="BT10" s="142" t="n">
        <f aca="false">(((BP10*BQ10)/1000)/40)</f>
        <v>0</v>
      </c>
      <c r="BU10" s="142" t="n">
        <f aca="false">BT10*40</f>
        <v>0</v>
      </c>
      <c r="BV10" s="137"/>
      <c r="BW10" s="140" t="n">
        <f aca="false">(((BX10*BY10)/1000)/40)*CA10</f>
        <v>0</v>
      </c>
      <c r="BX10" s="140" t="n">
        <f aca="false">'Control de producción'!T134</f>
        <v>0</v>
      </c>
      <c r="BY10" s="143"/>
      <c r="BZ10" s="140" t="n">
        <f aca="false">BY10*BX10</f>
        <v>0</v>
      </c>
      <c r="CA10" s="143"/>
      <c r="CB10" s="142" t="n">
        <f aca="false">(((BX10*BY10)/1000)/40)</f>
        <v>0</v>
      </c>
      <c r="CC10" s="142" t="n">
        <f aca="false">CB10*40</f>
        <v>0</v>
      </c>
      <c r="CD10" s="137"/>
      <c r="CE10" s="146" t="n">
        <f aca="false">(((CF10*CG10)/1000)/40)*CI10</f>
        <v>0</v>
      </c>
      <c r="CF10" s="146" t="n">
        <f aca="false">'Control de producción'!E165</f>
        <v>0</v>
      </c>
      <c r="CG10" s="147"/>
      <c r="CH10" s="146" t="n">
        <f aca="false">CG10*CF10</f>
        <v>0</v>
      </c>
      <c r="CI10" s="147"/>
      <c r="CJ10" s="148" t="n">
        <f aca="false">(((CF10*CG10)/1000)/40)</f>
        <v>0</v>
      </c>
      <c r="CK10" s="148" t="n">
        <f aca="false">CJ10*40</f>
        <v>0</v>
      </c>
      <c r="CL10" s="137"/>
      <c r="CM10" s="146" t="n">
        <f aca="false">(((CN10*CO10)/1000)/40)*CQ10</f>
        <v>0</v>
      </c>
      <c r="CN10" s="146" t="n">
        <f aca="false">'Control de producción'!T165</f>
        <v>0</v>
      </c>
      <c r="CO10" s="147"/>
      <c r="CP10" s="146" t="n">
        <f aca="false">CO10*CN10</f>
        <v>0</v>
      </c>
      <c r="CQ10" s="147"/>
      <c r="CR10" s="148" t="n">
        <f aca="false">(((CN10*CO10)/1000)/40)</f>
        <v>0</v>
      </c>
      <c r="CS10" s="148" t="n">
        <f aca="false">CR10*40</f>
        <v>0</v>
      </c>
      <c r="CT10" s="137"/>
      <c r="CU10" s="140" t="n">
        <f aca="false">(((CV10*CW10)/1000)/40)*CY10</f>
        <v>0</v>
      </c>
      <c r="CV10" s="140" t="n">
        <f aca="false">'Control de producción'!E195</f>
        <v>0</v>
      </c>
      <c r="CW10" s="143"/>
      <c r="CX10" s="140" t="n">
        <f aca="false">CW10*CV10</f>
        <v>0</v>
      </c>
      <c r="CY10" s="143"/>
      <c r="CZ10" s="142" t="n">
        <f aca="false">(((CV10*CW10)/1000)/40)</f>
        <v>0</v>
      </c>
      <c r="DA10" s="142" t="n">
        <f aca="false">CZ10*40</f>
        <v>0</v>
      </c>
      <c r="DB10" s="137"/>
      <c r="DC10" s="140" t="n">
        <f aca="false">(((DD10*DE10)/1000)/40)*DG10</f>
        <v>0</v>
      </c>
      <c r="DD10" s="140" t="n">
        <f aca="false">'Control de producción'!T195</f>
        <v>0</v>
      </c>
      <c r="DE10" s="143"/>
      <c r="DF10" s="140" t="n">
        <f aca="false">DE10*DD10</f>
        <v>0</v>
      </c>
      <c r="DG10" s="143"/>
      <c r="DH10" s="142" t="n">
        <f aca="false">(((DD10*DE10)/1000)/40)</f>
        <v>0</v>
      </c>
      <c r="DI10" s="142" t="n">
        <f aca="false">DH10*40</f>
        <v>0</v>
      </c>
      <c r="DJ10" s="137"/>
      <c r="DK10" s="146" t="n">
        <f aca="false">(((DL10*DM10)/1000)/40)*DO10</f>
        <v>0</v>
      </c>
      <c r="DL10" s="146" t="n">
        <f aca="false">'Control de producción'!E226</f>
        <v>0</v>
      </c>
      <c r="DM10" s="147"/>
      <c r="DN10" s="146" t="n">
        <f aca="false">DM10*DL10</f>
        <v>0</v>
      </c>
      <c r="DO10" s="147"/>
      <c r="DP10" s="148" t="n">
        <f aca="false">(((DL10*DM10)/1000)/40)</f>
        <v>0</v>
      </c>
      <c r="DQ10" s="148" t="n">
        <f aca="false">DP10*40</f>
        <v>0</v>
      </c>
      <c r="DR10" s="149"/>
      <c r="DS10" s="146" t="n">
        <f aca="false">(((DT10*DU10)/1000)/40)*DW10</f>
        <v>0</v>
      </c>
      <c r="DT10" s="146" t="n">
        <f aca="false">'Control de producción'!T226</f>
        <v>0</v>
      </c>
      <c r="DU10" s="147"/>
      <c r="DV10" s="146" t="n">
        <f aca="false">DU10*DT10</f>
        <v>0</v>
      </c>
      <c r="DW10" s="147"/>
      <c r="DX10" s="148" t="n">
        <f aca="false">(((DT10*DU10)/1000)/40)</f>
        <v>0</v>
      </c>
      <c r="DY10" s="148" t="n">
        <f aca="false">DX10*40</f>
        <v>0</v>
      </c>
      <c r="DZ10" s="149"/>
      <c r="EA10" s="140" t="n">
        <f aca="false">(((EB10*EC10)/1000)/40)*EE10</f>
        <v>0</v>
      </c>
      <c r="EB10" s="140" t="n">
        <f aca="false">'Control de producción'!E257</f>
        <v>0</v>
      </c>
      <c r="EC10" s="143"/>
      <c r="ED10" s="140" t="n">
        <f aca="false">EC10*EB10</f>
        <v>0</v>
      </c>
      <c r="EE10" s="143"/>
      <c r="EF10" s="142" t="n">
        <f aca="false">(((EB10*EC10)/1000)/40)</f>
        <v>0</v>
      </c>
      <c r="EG10" s="142" t="n">
        <f aca="false">EF10*40</f>
        <v>0</v>
      </c>
      <c r="EH10" s="137"/>
      <c r="EI10" s="151" t="n">
        <f aca="false">(((EJ10*EK10)/1000)/40)*EM10</f>
        <v>0</v>
      </c>
      <c r="EJ10" s="151" t="n">
        <f aca="false">'Control de producción'!T257</f>
        <v>0</v>
      </c>
      <c r="EK10" s="143"/>
      <c r="EL10" s="140" t="n">
        <f aca="false">EK10*EJ10</f>
        <v>0</v>
      </c>
      <c r="EM10" s="143"/>
      <c r="EN10" s="152" t="n">
        <f aca="false">(((EJ10*EK10)/1000)/40)</f>
        <v>0</v>
      </c>
      <c r="EO10" s="152" t="n">
        <f aca="false">EN10*40</f>
        <v>0</v>
      </c>
      <c r="EP10" s="149"/>
      <c r="EQ10" s="146" t="n">
        <f aca="false">(((ER10*ES10)/1000)/40)*EU10</f>
        <v>0</v>
      </c>
      <c r="ER10" s="146" t="n">
        <f aca="false">'Control de producción'!E287</f>
        <v>0</v>
      </c>
      <c r="ES10" s="147"/>
      <c r="ET10" s="146" t="n">
        <f aca="false">ES10*ER10</f>
        <v>0</v>
      </c>
      <c r="EU10" s="147"/>
      <c r="EV10" s="148" t="n">
        <f aca="false">(((ER10*ES10)/1000)/40)</f>
        <v>0</v>
      </c>
      <c r="EW10" s="148" t="n">
        <f aca="false">EV10*40</f>
        <v>0</v>
      </c>
      <c r="EX10" s="149"/>
      <c r="EY10" s="146" t="n">
        <f aca="false">(((EZ10*FA10)/1000)/40)*FC10</f>
        <v>0</v>
      </c>
      <c r="EZ10" s="146" t="n">
        <f aca="false">'Control de producción'!T287</f>
        <v>0</v>
      </c>
      <c r="FA10" s="147"/>
      <c r="FB10" s="146" t="n">
        <f aca="false">FA10*EZ10</f>
        <v>0</v>
      </c>
      <c r="FC10" s="147"/>
      <c r="FD10" s="148" t="n">
        <f aca="false">(((EZ10*FA10)/1000)/40)</f>
        <v>0</v>
      </c>
      <c r="FE10" s="148" t="n">
        <f aca="false">FD10*40</f>
        <v>0</v>
      </c>
      <c r="FF10" s="137"/>
      <c r="FG10" s="140" t="n">
        <f aca="false">(((FH10*FI10)/1000)/40)*FK10</f>
        <v>0</v>
      </c>
      <c r="FH10" s="140" t="n">
        <f aca="false">'Control de producción'!E318</f>
        <v>0</v>
      </c>
      <c r="FI10" s="143"/>
      <c r="FJ10" s="140" t="n">
        <f aca="false">FI10*FH10</f>
        <v>0</v>
      </c>
      <c r="FK10" s="143"/>
      <c r="FL10" s="142" t="n">
        <f aca="false">(((FH10*FI10)/1000)/40)</f>
        <v>0</v>
      </c>
      <c r="FM10" s="142" t="n">
        <f aca="false">FL10*40</f>
        <v>0</v>
      </c>
      <c r="FN10" s="137"/>
      <c r="FO10" s="140" t="n">
        <f aca="false">(((FP10*FQ10)/1000)/40)*FS10</f>
        <v>0</v>
      </c>
      <c r="FP10" s="140" t="n">
        <f aca="false">'Control de producción'!T318</f>
        <v>0</v>
      </c>
      <c r="FQ10" s="143"/>
      <c r="FR10" s="140" t="n">
        <f aca="false">FQ10*FP10</f>
        <v>0</v>
      </c>
      <c r="FS10" s="143"/>
      <c r="FT10" s="142" t="n">
        <f aca="false">(((FP10*FQ10)/1000)/40)</f>
        <v>0</v>
      </c>
      <c r="FU10" s="142" t="n">
        <f aca="false">FT10*40</f>
        <v>0</v>
      </c>
      <c r="FV10" s="137"/>
      <c r="FW10" s="146" t="n">
        <f aca="false">(((FX10*FY10)/1000)/40)*GA10</f>
        <v>0</v>
      </c>
      <c r="FX10" s="146" t="n">
        <f aca="false">'Control de producción'!E348</f>
        <v>0</v>
      </c>
      <c r="FY10" s="147"/>
      <c r="FZ10" s="146" t="n">
        <f aca="false">FY10*FX10</f>
        <v>0</v>
      </c>
      <c r="GA10" s="147"/>
      <c r="GB10" s="148" t="n">
        <f aca="false">(((FX10*FY10)/1000)/40)</f>
        <v>0</v>
      </c>
      <c r="GC10" s="148" t="n">
        <f aca="false">GB10*40</f>
        <v>0</v>
      </c>
      <c r="GD10" s="137"/>
      <c r="GE10" s="146" t="n">
        <f aca="false">(((GF10*GG10)/1000)/40)*GI10</f>
        <v>0</v>
      </c>
      <c r="GF10" s="146" t="n">
        <f aca="false">'Control de producción'!T348</f>
        <v>0</v>
      </c>
      <c r="GG10" s="147"/>
      <c r="GH10" s="146" t="n">
        <f aca="false">GG10*GF10</f>
        <v>0</v>
      </c>
      <c r="GI10" s="147"/>
      <c r="GJ10" s="148" t="n">
        <f aca="false">(((GF10*GG10)/1000)/40)</f>
        <v>0</v>
      </c>
      <c r="GK10" s="148" t="n">
        <f aca="false">GJ10*40</f>
        <v>0</v>
      </c>
      <c r="GL10" s="149"/>
      <c r="GM10" s="149"/>
      <c r="GN10" s="149"/>
      <c r="GO10" s="140" t="n">
        <f aca="false">(((GP10*GQ10)/1000)/40)*GS10</f>
        <v>0</v>
      </c>
      <c r="GP10" s="140" t="n">
        <f aca="false">'Control de producción'!E379</f>
        <v>0</v>
      </c>
      <c r="GQ10" s="143"/>
      <c r="GR10" s="140" t="n">
        <f aca="false">GQ10*GP10</f>
        <v>0</v>
      </c>
      <c r="GS10" s="143"/>
      <c r="GT10" s="142" t="n">
        <f aca="false">(((GP10*GQ10)/1000)/40)</f>
        <v>0</v>
      </c>
      <c r="GU10" s="142" t="n">
        <f aca="false">GT10*40</f>
        <v>0</v>
      </c>
      <c r="GV10" s="137"/>
      <c r="GW10" s="140" t="n">
        <f aca="false">(((GX10*GY10)/1000)/40)*HA10</f>
        <v>0</v>
      </c>
      <c r="GX10" s="140" t="n">
        <f aca="false">'Control de producción'!T379</f>
        <v>0</v>
      </c>
      <c r="GY10" s="143"/>
      <c r="GZ10" s="140" t="n">
        <f aca="false">GY10*GX10</f>
        <v>0</v>
      </c>
      <c r="HA10" s="143"/>
      <c r="HB10" s="142" t="n">
        <f aca="false">(((GX10*GY10)/1000)/40)</f>
        <v>0</v>
      </c>
      <c r="HC10" s="142" t="n">
        <f aca="false">HB10*40</f>
        <v>0</v>
      </c>
      <c r="HD10" s="137"/>
      <c r="HE10" s="146" t="n">
        <f aca="false">(((HF10*HG10)/1000)/40)*HI10</f>
        <v>0</v>
      </c>
      <c r="HF10" s="146" t="n">
        <f aca="false">'Control de producción'!E410</f>
        <v>0</v>
      </c>
      <c r="HG10" s="147"/>
      <c r="HH10" s="146" t="n">
        <f aca="false">HG10*HF10</f>
        <v>0</v>
      </c>
      <c r="HI10" s="147"/>
      <c r="HJ10" s="148" t="n">
        <f aca="false">(((HF10*HG10)/1000)/40)</f>
        <v>0</v>
      </c>
      <c r="HK10" s="148" t="n">
        <f aca="false">HJ10*40</f>
        <v>0</v>
      </c>
      <c r="HL10" s="137"/>
      <c r="HM10" s="146" t="n">
        <f aca="false">(((HN10*HO10)/1000)/40)*HQ10</f>
        <v>0</v>
      </c>
      <c r="HN10" s="146" t="n">
        <f aca="false">'Control de producción'!T410</f>
        <v>0</v>
      </c>
      <c r="HO10" s="147"/>
      <c r="HP10" s="146" t="n">
        <f aca="false">HO10*HN10</f>
        <v>0</v>
      </c>
      <c r="HQ10" s="147"/>
      <c r="HR10" s="148" t="n">
        <f aca="false">(((HN10*HO10)/1000)/40)</f>
        <v>0</v>
      </c>
      <c r="HS10" s="148" t="n">
        <f aca="false">HR10*40</f>
        <v>0</v>
      </c>
      <c r="HT10" s="149"/>
      <c r="HU10" s="140" t="n">
        <f aca="false">(((HV10*HW10)/1000)/40)*HY10</f>
        <v>0</v>
      </c>
      <c r="HV10" s="140" t="n">
        <f aca="false">'Control de producción'!E438</f>
        <v>0</v>
      </c>
      <c r="HW10" s="143"/>
      <c r="HX10" s="140" t="n">
        <f aca="false">HW10*HV10</f>
        <v>0</v>
      </c>
      <c r="HY10" s="143"/>
      <c r="HZ10" s="142" t="n">
        <f aca="false">(((HV10*HW10)/1000)/40)</f>
        <v>0</v>
      </c>
      <c r="IA10" s="142" t="n">
        <f aca="false">HZ10*40</f>
        <v>0</v>
      </c>
      <c r="IB10" s="137"/>
      <c r="IC10" s="140" t="n">
        <f aca="false">(((ID10*IE10)/1000)/40)*IG10</f>
        <v>0</v>
      </c>
      <c r="ID10" s="140" t="n">
        <f aca="false">'Control de producción'!T438</f>
        <v>0</v>
      </c>
      <c r="IE10" s="143"/>
      <c r="IF10" s="140" t="n">
        <f aca="false">IE10*ID10</f>
        <v>0</v>
      </c>
      <c r="IG10" s="143"/>
      <c r="IH10" s="142" t="n">
        <f aca="false">(((ID10*IE10)/1000)/40)</f>
        <v>0</v>
      </c>
      <c r="II10" s="142" t="n">
        <f aca="false">IH10*40</f>
        <v>0</v>
      </c>
      <c r="IJ10" s="149"/>
      <c r="IK10" s="146" t="n">
        <f aca="false">(((IL10*IM10)/1000)/40)*IO10</f>
        <v>0</v>
      </c>
      <c r="IL10" s="146" t="n">
        <f aca="false">'Control de producción'!E469</f>
        <v>0</v>
      </c>
      <c r="IM10" s="147"/>
      <c r="IN10" s="146" t="n">
        <f aca="false">IM10*IL10</f>
        <v>0</v>
      </c>
      <c r="IO10" s="147"/>
      <c r="IP10" s="148" t="n">
        <f aca="false">(((IL10*IM10)/1000)/40)</f>
        <v>0</v>
      </c>
      <c r="IQ10" s="148" t="n">
        <f aca="false">IP10*40</f>
        <v>0</v>
      </c>
      <c r="IR10" s="149"/>
      <c r="IS10" s="146" t="n">
        <f aca="false">(((IT10*IU10)/1000)/40)*IW10</f>
        <v>0</v>
      </c>
      <c r="IT10" s="146" t="n">
        <f aca="false">'Control de producción'!T469</f>
        <v>0</v>
      </c>
      <c r="IU10" s="147"/>
      <c r="IV10" s="146" t="n">
        <f aca="false">IU10*IT10</f>
        <v>0</v>
      </c>
      <c r="IW10" s="147"/>
      <c r="IX10" s="148" t="n">
        <f aca="false">(((IT10*IU10)/1000)/40)</f>
        <v>0</v>
      </c>
      <c r="IY10" s="148" t="n">
        <f aca="false">IX10*40</f>
        <v>0</v>
      </c>
      <c r="IZ10" s="137"/>
      <c r="JA10" s="140" t="n">
        <f aca="false">(((JB10*JC10)/1000)/40)*JE10</f>
        <v>0</v>
      </c>
      <c r="JB10" s="140" t="n">
        <f aca="false">'Control de producción'!E499</f>
        <v>0</v>
      </c>
      <c r="JC10" s="143"/>
      <c r="JD10" s="140" t="n">
        <f aca="false">JC10*JB10</f>
        <v>0</v>
      </c>
      <c r="JE10" s="143"/>
      <c r="JF10" s="142" t="n">
        <f aca="false">(((JB10*JC10)/1000)/40)</f>
        <v>0</v>
      </c>
      <c r="JG10" s="142" t="n">
        <f aca="false">JF10*40</f>
        <v>0</v>
      </c>
      <c r="JH10" s="137"/>
      <c r="JI10" s="140" t="n">
        <f aca="false">(((JJ10*JK10)/1000)/40)*JM10</f>
        <v>0</v>
      </c>
      <c r="JJ10" s="140" t="n">
        <f aca="false">'Control de producción'!T499</f>
        <v>0</v>
      </c>
      <c r="JK10" s="143"/>
      <c r="JL10" s="140" t="n">
        <f aca="false">JK10*JJ10</f>
        <v>0</v>
      </c>
      <c r="JM10" s="143"/>
      <c r="JN10" s="142" t="n">
        <f aca="false">(((JJ10*JK10)/1000)/40)</f>
        <v>0</v>
      </c>
      <c r="JO10" s="142" t="n">
        <f aca="false">JN10*40</f>
        <v>0</v>
      </c>
      <c r="JP10" s="137"/>
      <c r="JQ10" s="146" t="n">
        <f aca="false">(((JR10*JS10)/1000)/40)*JU10</f>
        <v>0</v>
      </c>
      <c r="JR10" s="146" t="n">
        <f aca="false">'Control de producción'!E530</f>
        <v>0</v>
      </c>
      <c r="JS10" s="147"/>
      <c r="JT10" s="146" t="n">
        <f aca="false">JS10*JR10</f>
        <v>0</v>
      </c>
      <c r="JU10" s="147"/>
      <c r="JV10" s="148" t="n">
        <f aca="false">(((JR10*JS10)/1000)/40)</f>
        <v>0</v>
      </c>
      <c r="JW10" s="148" t="n">
        <f aca="false">JV10*40</f>
        <v>0</v>
      </c>
      <c r="JX10" s="149"/>
      <c r="JY10" s="146" t="n">
        <f aca="false">(((JZ10*KA10)/1000)/40)*KC10</f>
        <v>0</v>
      </c>
      <c r="JZ10" s="146" t="n">
        <f aca="false">'Control de producción'!T530</f>
        <v>0</v>
      </c>
      <c r="KA10" s="147"/>
      <c r="KB10" s="146" t="n">
        <f aca="false">KA10*JZ10</f>
        <v>0</v>
      </c>
      <c r="KC10" s="147"/>
      <c r="KD10" s="148" t="n">
        <f aca="false">(((JZ10*KA10)/1000)/40)</f>
        <v>0</v>
      </c>
      <c r="KE10" s="148" t="n">
        <f aca="false">KD10*40</f>
        <v>0</v>
      </c>
      <c r="KF10" s="149"/>
      <c r="KG10" s="140" t="n">
        <f aca="false">(((KH10*KI10)/1000)/40)*KK10</f>
        <v>0</v>
      </c>
      <c r="KH10" s="140" t="n">
        <f aca="false">'Control de producción'!E560</f>
        <v>0</v>
      </c>
      <c r="KI10" s="143"/>
      <c r="KJ10" s="140" t="n">
        <f aca="false">KI10*KH10</f>
        <v>0</v>
      </c>
      <c r="KK10" s="143"/>
      <c r="KL10" s="142" t="n">
        <f aca="false">(((KH10*KI10)/1000)/40)</f>
        <v>0</v>
      </c>
      <c r="KM10" s="142" t="n">
        <f aca="false">KL10*40</f>
        <v>0</v>
      </c>
      <c r="KN10" s="137"/>
      <c r="KO10" s="140" t="n">
        <f aca="false">(((KP10*KQ10)/1000)/40)*KS10</f>
        <v>0</v>
      </c>
      <c r="KP10" s="140" t="n">
        <f aca="false">'Control de producción'!T560</f>
        <v>0</v>
      </c>
      <c r="KQ10" s="143"/>
      <c r="KR10" s="140" t="n">
        <f aca="false">KQ10*KP10</f>
        <v>0</v>
      </c>
      <c r="KS10" s="143"/>
      <c r="KT10" s="142" t="n">
        <f aca="false">(((KP10*KQ10)/1000)/40)</f>
        <v>0</v>
      </c>
      <c r="KU10" s="142" t="n">
        <f aca="false">KT10*40</f>
        <v>0</v>
      </c>
      <c r="KV10" s="137"/>
      <c r="KW10" s="146" t="n">
        <f aca="false">(((KX10*KY10)/1000)/40)*LA10</f>
        <v>0</v>
      </c>
      <c r="KX10" s="146" t="n">
        <f aca="false">'Control de producción'!E591</f>
        <v>0</v>
      </c>
      <c r="KY10" s="147"/>
      <c r="KZ10" s="146" t="n">
        <f aca="false">KY10*KX10</f>
        <v>0</v>
      </c>
      <c r="LA10" s="147"/>
      <c r="LB10" s="148" t="n">
        <f aca="false">(((KX10*KY10)/1000)/40)</f>
        <v>0</v>
      </c>
      <c r="LC10" s="148" t="n">
        <f aca="false">LB10*40</f>
        <v>0</v>
      </c>
      <c r="LD10" s="149"/>
      <c r="LE10" s="146" t="n">
        <f aca="false">(((LF10*LG10)/1000)/40)*LI10</f>
        <v>0</v>
      </c>
      <c r="LF10" s="146" t="n">
        <f aca="false">'Control de producción'!T591</f>
        <v>0</v>
      </c>
      <c r="LG10" s="147"/>
      <c r="LH10" s="146" t="n">
        <f aca="false">LG10*LF10</f>
        <v>0</v>
      </c>
      <c r="LI10" s="147"/>
      <c r="LJ10" s="148" t="n">
        <f aca="false">(((LF10*LG10)/1000)/40)</f>
        <v>0</v>
      </c>
      <c r="LK10" s="148" t="n">
        <f aca="false">LJ10*40</f>
        <v>0</v>
      </c>
      <c r="LL10" s="149"/>
      <c r="LM10" s="140" t="n">
        <f aca="false">(((LN10*LO10)/1000)/40)*LQ10</f>
        <v>0</v>
      </c>
      <c r="LN10" s="140" t="n">
        <f aca="false">'Control de producción'!E622</f>
        <v>0</v>
      </c>
      <c r="LO10" s="143"/>
      <c r="LP10" s="140" t="n">
        <f aca="false">LO10*LN10</f>
        <v>0</v>
      </c>
      <c r="LQ10" s="143"/>
      <c r="LR10" s="142" t="n">
        <f aca="false">(((LN10*LO10)/1000)/40)</f>
        <v>0</v>
      </c>
      <c r="LS10" s="142" t="n">
        <f aca="false">LR10*40</f>
        <v>0</v>
      </c>
      <c r="LT10" s="137"/>
      <c r="LU10" s="140" t="n">
        <f aca="false">(((LV10*LW10)/1000)/40)*LY10</f>
        <v>0</v>
      </c>
      <c r="LV10" s="140" t="n">
        <f aca="false">'Control de producción'!T622</f>
        <v>0</v>
      </c>
      <c r="LW10" s="143"/>
      <c r="LX10" s="140" t="n">
        <f aca="false">LW10*LV10</f>
        <v>0</v>
      </c>
      <c r="LY10" s="143"/>
      <c r="LZ10" s="142" t="n">
        <f aca="false">(((LV10*LW10)/1000)/40)</f>
        <v>0</v>
      </c>
      <c r="MA10" s="142" t="n">
        <f aca="false">LZ10*40</f>
        <v>0</v>
      </c>
      <c r="MB10" s="149"/>
      <c r="MC10" s="146" t="n">
        <f aca="false">(((MD10*ME10)/1000)/40)*MG10</f>
        <v>0</v>
      </c>
      <c r="MD10" s="146" t="n">
        <f aca="false">'Control de producción'!E652</f>
        <v>0</v>
      </c>
      <c r="ME10" s="147"/>
      <c r="MF10" s="146" t="n">
        <f aca="false">ME10*MD10</f>
        <v>0</v>
      </c>
      <c r="MG10" s="147"/>
      <c r="MH10" s="148" t="n">
        <f aca="false">(((MD10*ME10)/1000)/40)</f>
        <v>0</v>
      </c>
      <c r="MI10" s="148" t="n">
        <f aca="false">MH10*40</f>
        <v>0</v>
      </c>
      <c r="MJ10" s="149"/>
      <c r="MK10" s="146" t="n">
        <f aca="false">(((ML10*MM10)/1000)/40)*MO10</f>
        <v>0</v>
      </c>
      <c r="ML10" s="146" t="n">
        <f aca="false">'Control de producción'!T652</f>
        <v>0</v>
      </c>
      <c r="MM10" s="147"/>
      <c r="MN10" s="146" t="n">
        <f aca="false">MM10*ML10</f>
        <v>0</v>
      </c>
      <c r="MO10" s="147"/>
      <c r="MP10" s="148" t="n">
        <f aca="false">(((ML10*MM10)/1000)/40)</f>
        <v>0</v>
      </c>
      <c r="MQ10" s="148" t="n">
        <f aca="false">MP10*40</f>
        <v>0</v>
      </c>
      <c r="MR10" s="137"/>
      <c r="MS10" s="140" t="n">
        <f aca="false">(((MT10*MU10)/1000)/40)*MW10</f>
        <v>0</v>
      </c>
      <c r="MT10" s="140" t="n">
        <f aca="false">'Control de producción'!E683</f>
        <v>0</v>
      </c>
      <c r="MU10" s="143"/>
      <c r="MV10" s="140" t="n">
        <f aca="false">MU10*MT10</f>
        <v>0</v>
      </c>
      <c r="MW10" s="143"/>
      <c r="MX10" s="142" t="n">
        <f aca="false">(((MT10*MU10)/1000)/40)</f>
        <v>0</v>
      </c>
      <c r="MY10" s="142" t="n">
        <f aca="false">MX10*40</f>
        <v>0</v>
      </c>
      <c r="MZ10" s="137"/>
      <c r="NA10" s="140" t="n">
        <f aca="false">(((NB10*NC10)/1000)/40)*NE10</f>
        <v>0</v>
      </c>
      <c r="NB10" s="140" t="n">
        <f aca="false">'Control de producción'!T683</f>
        <v>0</v>
      </c>
      <c r="NC10" s="143"/>
      <c r="ND10" s="140" t="n">
        <f aca="false">NC10*NB10</f>
        <v>0</v>
      </c>
      <c r="NE10" s="143"/>
      <c r="NF10" s="142" t="n">
        <f aca="false">(((NB10*NC10)/1000)/40)</f>
        <v>0</v>
      </c>
      <c r="NG10" s="142" t="n">
        <f aca="false">NF10*40</f>
        <v>0</v>
      </c>
      <c r="NH10" s="137"/>
      <c r="NI10" s="146" t="n">
        <f aca="false">(((NJ10*NK10)/1000)/40)*NM10</f>
        <v>0</v>
      </c>
      <c r="NJ10" s="146" t="n">
        <f aca="false">'Control de producción'!E713</f>
        <v>0</v>
      </c>
      <c r="NK10" s="147"/>
      <c r="NL10" s="146" t="n">
        <f aca="false">NK10*NJ10</f>
        <v>0</v>
      </c>
      <c r="NM10" s="147"/>
      <c r="NN10" s="148" t="n">
        <f aca="false">(((NJ10*NK10)/1000)/40)</f>
        <v>0</v>
      </c>
      <c r="NO10" s="148" t="n">
        <f aca="false">NN10*40</f>
        <v>0</v>
      </c>
      <c r="NP10" s="137"/>
      <c r="NQ10" s="146" t="n">
        <f aca="false">(((NR10*NS10)/1000)/40)*NU10</f>
        <v>0</v>
      </c>
      <c r="NR10" s="146" t="n">
        <f aca="false">'Control de producción'!T713</f>
        <v>0</v>
      </c>
      <c r="NS10" s="147"/>
      <c r="NT10" s="146" t="n">
        <f aca="false">NS10*NR10</f>
        <v>0</v>
      </c>
      <c r="NU10" s="147"/>
      <c r="NV10" s="148" t="n">
        <f aca="false">(((NR10*NS10)/1000)/40)</f>
        <v>0</v>
      </c>
      <c r="NW10" s="148" t="n">
        <f aca="false">NV10*40</f>
        <v>0</v>
      </c>
      <c r="NX10" s="137"/>
      <c r="NY10" s="137"/>
      <c r="NZ10" s="137"/>
      <c r="OA10" s="140" t="n">
        <f aca="false">(((OB10*OC10)/1000)/40)*OE10</f>
        <v>0</v>
      </c>
      <c r="OB10" s="140" t="n">
        <f aca="false">'Control de producción'!E744</f>
        <v>0</v>
      </c>
      <c r="OC10" s="143"/>
      <c r="OD10" s="140" t="n">
        <f aca="false">OC10*OB10</f>
        <v>0</v>
      </c>
      <c r="OE10" s="143"/>
      <c r="OF10" s="142" t="n">
        <f aca="false">(((OB10*OC10)/1000)/40)</f>
        <v>0</v>
      </c>
      <c r="OG10" s="142" t="n">
        <f aca="false">OF10*40</f>
        <v>0</v>
      </c>
      <c r="OH10" s="137"/>
      <c r="OI10" s="140" t="n">
        <f aca="false">(((OJ10*OK10)/1000)/40)*OM10</f>
        <v>0</v>
      </c>
      <c r="OJ10" s="140" t="n">
        <f aca="false">'Control de producción'!T744</f>
        <v>0</v>
      </c>
      <c r="OK10" s="143"/>
      <c r="OL10" s="140" t="n">
        <f aca="false">OK10*OJ10</f>
        <v>0</v>
      </c>
      <c r="OM10" s="143"/>
      <c r="ON10" s="142" t="n">
        <f aca="false">(((OJ10*OK10)/1000)/40)</f>
        <v>0</v>
      </c>
      <c r="OO10" s="142" t="n">
        <f aca="false">ON10*40</f>
        <v>0</v>
      </c>
      <c r="OP10" s="137"/>
      <c r="OQ10" s="146" t="n">
        <f aca="false">(((OR10*OS10)/1000)/40)*OU10</f>
        <v>0</v>
      </c>
      <c r="OR10" s="146" t="n">
        <f aca="false">'Control de producción'!E775</f>
        <v>0</v>
      </c>
      <c r="OS10" s="147"/>
      <c r="OT10" s="146" t="n">
        <f aca="false">OS10*OR10</f>
        <v>0</v>
      </c>
      <c r="OU10" s="147"/>
      <c r="OV10" s="148" t="n">
        <f aca="false">(((OR10*OS10)/1000)/40)</f>
        <v>0</v>
      </c>
      <c r="OW10" s="148" t="n">
        <f aca="false">OV10*40</f>
        <v>0</v>
      </c>
      <c r="OX10" s="137"/>
      <c r="OY10" s="146" t="n">
        <f aca="false">(((OZ10*PA10)/1000)/40)*PC10</f>
        <v>0</v>
      </c>
      <c r="OZ10" s="146" t="n">
        <f aca="false">'Control de producción'!T775</f>
        <v>0</v>
      </c>
      <c r="PA10" s="147"/>
      <c r="PB10" s="146" t="n">
        <f aca="false">PA10*OZ10</f>
        <v>0</v>
      </c>
      <c r="PC10" s="147"/>
      <c r="PD10" s="148" t="n">
        <f aca="false">(((OZ10*PA10)/1000)/40)</f>
        <v>0</v>
      </c>
      <c r="PE10" s="148" t="n">
        <f aca="false">PD10*40</f>
        <v>0</v>
      </c>
      <c r="PF10" s="149"/>
      <c r="PG10" s="140" t="n">
        <f aca="false">(((PH10*PI10)/1000)/40)*PK10</f>
        <v>0</v>
      </c>
      <c r="PH10" s="140" t="n">
        <f aca="false">'Control de producción'!E803</f>
        <v>0</v>
      </c>
      <c r="PI10" s="143"/>
      <c r="PJ10" s="140" t="n">
        <f aca="false">PI10*PH10</f>
        <v>0</v>
      </c>
      <c r="PK10" s="143"/>
      <c r="PL10" s="142" t="n">
        <f aca="false">(((PH10*PI10)/1000)/40)</f>
        <v>0</v>
      </c>
      <c r="PM10" s="142" t="n">
        <f aca="false">PL10*40</f>
        <v>0</v>
      </c>
      <c r="PN10" s="137"/>
      <c r="PO10" s="140" t="n">
        <f aca="false">(((PP10*PQ10)/1000)/40)*PS10</f>
        <v>0</v>
      </c>
      <c r="PP10" s="140" t="n">
        <f aca="false">'Control de producción'!T803</f>
        <v>0</v>
      </c>
      <c r="PQ10" s="143"/>
      <c r="PR10" s="140" t="n">
        <f aca="false">PQ10*PP10</f>
        <v>0</v>
      </c>
      <c r="PS10" s="143"/>
      <c r="PT10" s="142" t="n">
        <f aca="false">(((PP10*PQ10)/1000)/40)</f>
        <v>0</v>
      </c>
      <c r="PU10" s="142" t="n">
        <f aca="false">PT10*40</f>
        <v>0</v>
      </c>
      <c r="PV10" s="149"/>
      <c r="PW10" s="146" t="n">
        <f aca="false">(((PX10*PY10)/1000)/40)*QA10</f>
        <v>0</v>
      </c>
      <c r="PX10" s="146" t="n">
        <f aca="false">'Control de producción'!E834</f>
        <v>0</v>
      </c>
      <c r="PY10" s="147"/>
      <c r="PZ10" s="146" t="n">
        <f aca="false">PY10*PX10</f>
        <v>0</v>
      </c>
      <c r="QA10" s="147"/>
      <c r="QB10" s="148" t="n">
        <f aca="false">(((PX10*PY10)/1000)/40)</f>
        <v>0</v>
      </c>
      <c r="QC10" s="148" t="n">
        <f aca="false">QB10*40</f>
        <v>0</v>
      </c>
      <c r="QD10" s="149"/>
      <c r="QE10" s="146" t="n">
        <f aca="false">(((QF10*QG10)/1000)/40)*QI10</f>
        <v>0</v>
      </c>
      <c r="QF10" s="146" t="n">
        <f aca="false">'Control de producción'!T834</f>
        <v>0</v>
      </c>
      <c r="QG10" s="147"/>
      <c r="QH10" s="146" t="n">
        <f aca="false">QG10*QF10</f>
        <v>0</v>
      </c>
      <c r="QI10" s="147"/>
      <c r="QJ10" s="148" t="n">
        <f aca="false">(((QF10*QG10)/1000)/40)</f>
        <v>0</v>
      </c>
      <c r="QK10" s="148" t="n">
        <f aca="false">QJ10*40</f>
        <v>0</v>
      </c>
      <c r="QL10" s="137"/>
      <c r="QM10" s="140" t="n">
        <f aca="false">(((QN10*QO10)/1000)/40)*QQ10</f>
        <v>0</v>
      </c>
      <c r="QN10" s="140" t="n">
        <f aca="false">'Control de producción'!E864</f>
        <v>0</v>
      </c>
      <c r="QO10" s="143"/>
      <c r="QP10" s="140" t="n">
        <f aca="false">QO10*QN10</f>
        <v>0</v>
      </c>
      <c r="QQ10" s="143"/>
      <c r="QR10" s="142" t="n">
        <f aca="false">(((QN10*QO10)/1000)/40)</f>
        <v>0</v>
      </c>
      <c r="QS10" s="142" t="n">
        <f aca="false">QR10*40</f>
        <v>0</v>
      </c>
      <c r="QT10" s="137"/>
      <c r="QU10" s="140" t="n">
        <f aca="false">(((QV10*QW10)/1000)/40)*QY10</f>
        <v>0</v>
      </c>
      <c r="QV10" s="140" t="n">
        <f aca="false">'Control de producción'!T864</f>
        <v>0</v>
      </c>
      <c r="QW10" s="143"/>
      <c r="QX10" s="140" t="n">
        <f aca="false">QW10*QV10</f>
        <v>0</v>
      </c>
      <c r="QY10" s="143"/>
      <c r="QZ10" s="142" t="n">
        <f aca="false">(((QV10*QW10)/1000)/40)</f>
        <v>0</v>
      </c>
      <c r="RA10" s="142" t="n">
        <f aca="false">QZ10*40</f>
        <v>0</v>
      </c>
      <c r="RB10" s="137"/>
      <c r="RC10" s="146" t="n">
        <f aca="false">(((RD10*RE10)/1000)/40)*RG10</f>
        <v>0</v>
      </c>
      <c r="RD10" s="146" t="n">
        <f aca="false">'Control de producción'!E895</f>
        <v>0</v>
      </c>
      <c r="RE10" s="147"/>
      <c r="RF10" s="146" t="n">
        <f aca="false">RE10*RD10</f>
        <v>0</v>
      </c>
      <c r="RG10" s="147"/>
      <c r="RH10" s="148" t="n">
        <f aca="false">(((RD10*RE10)/1000)/40)</f>
        <v>0</v>
      </c>
      <c r="RI10" s="148" t="n">
        <f aca="false">RH10*40</f>
        <v>0</v>
      </c>
      <c r="RJ10" s="149"/>
      <c r="RK10" s="146" t="n">
        <f aca="false">(((RL10*RM10)/1000)/40)*RO10</f>
        <v>0</v>
      </c>
      <c r="RL10" s="146" t="n">
        <f aca="false">'Control de producción'!T895</f>
        <v>0</v>
      </c>
      <c r="RM10" s="147"/>
      <c r="RN10" s="146" t="n">
        <f aca="false">RM10*RL10</f>
        <v>0</v>
      </c>
      <c r="RO10" s="147"/>
      <c r="RP10" s="148" t="n">
        <f aca="false">(((RL10*RM10)/1000)/40)</f>
        <v>0</v>
      </c>
      <c r="RQ10" s="148" t="n">
        <f aca="false">RP10*40</f>
        <v>0</v>
      </c>
      <c r="RR10" s="149"/>
      <c r="RS10" s="140" t="n">
        <f aca="false">(((RT10*RU10)/1000)/40)*RW10</f>
        <v>0</v>
      </c>
      <c r="RT10" s="140" t="n">
        <f aca="false">'Control de producción'!E925</f>
        <v>0</v>
      </c>
      <c r="RU10" s="143"/>
      <c r="RV10" s="140" t="n">
        <f aca="false">RU10*RT10</f>
        <v>0</v>
      </c>
      <c r="RW10" s="143"/>
      <c r="RX10" s="142" t="n">
        <f aca="false">(((RT10*RU10)/1000)/40)</f>
        <v>0</v>
      </c>
      <c r="RY10" s="142" t="n">
        <f aca="false">RX10*40</f>
        <v>0</v>
      </c>
      <c r="RZ10" s="137"/>
      <c r="SA10" s="140" t="n">
        <f aca="false">(((SB10*SC10)/1000)/40)*SE10</f>
        <v>0</v>
      </c>
      <c r="SB10" s="140" t="n">
        <f aca="false">'Control de producción'!T925</f>
        <v>0</v>
      </c>
      <c r="SC10" s="143"/>
      <c r="SD10" s="140" t="n">
        <f aca="false">SC10*SB10</f>
        <v>0</v>
      </c>
      <c r="SE10" s="143"/>
      <c r="SF10" s="142" t="n">
        <f aca="false">(((SB10*SC10)/1000)/40)</f>
        <v>0</v>
      </c>
      <c r="SG10" s="142" t="n">
        <f aca="false">SF10*40</f>
        <v>0</v>
      </c>
      <c r="SH10" s="137"/>
      <c r="SI10" s="146" t="n">
        <f aca="false">(((SJ10*SK10)/1000)/40)*SM10</f>
        <v>0</v>
      </c>
      <c r="SJ10" s="146" t="n">
        <f aca="false">'Control de producción'!E956</f>
        <v>0</v>
      </c>
      <c r="SK10" s="147"/>
      <c r="SL10" s="146" t="n">
        <f aca="false">SK10*SJ10</f>
        <v>0</v>
      </c>
      <c r="SM10" s="147"/>
      <c r="SN10" s="148" t="n">
        <f aca="false">(((SJ10*SK10)/1000)/40)</f>
        <v>0</v>
      </c>
      <c r="SO10" s="148" t="n">
        <f aca="false">SN10*40</f>
        <v>0</v>
      </c>
      <c r="SP10" s="137"/>
      <c r="SQ10" s="146" t="n">
        <f aca="false">(((SR10*SS10)/1000)/40)*SU10</f>
        <v>0</v>
      </c>
      <c r="SR10" s="146" t="n">
        <f aca="false">'Control de producción'!T956</f>
        <v>0</v>
      </c>
      <c r="SS10" s="147"/>
      <c r="ST10" s="146" t="n">
        <f aca="false">SS10*SR10</f>
        <v>0</v>
      </c>
      <c r="SU10" s="147"/>
      <c r="SV10" s="148" t="n">
        <f aca="false">(((SR10*SS10)/1000)/40)</f>
        <v>0</v>
      </c>
      <c r="SW10" s="148" t="n">
        <f aca="false">SV10*40</f>
        <v>0</v>
      </c>
      <c r="SX10" s="144"/>
      <c r="SY10" s="140" t="n">
        <f aca="false">(((SZ10*TA10)/1000)/40)*TC10</f>
        <v>0</v>
      </c>
      <c r="SZ10" s="140" t="n">
        <f aca="false">'Control de producción'!E987</f>
        <v>0</v>
      </c>
      <c r="TA10" s="143"/>
      <c r="TB10" s="140" t="n">
        <f aca="false">TA10*SZ10</f>
        <v>0</v>
      </c>
      <c r="TC10" s="143"/>
      <c r="TD10" s="142" t="n">
        <f aca="false">(((SZ10*TA10)/1000)/40)</f>
        <v>0</v>
      </c>
      <c r="TE10" s="142" t="n">
        <f aca="false">TD10*40</f>
        <v>0</v>
      </c>
      <c r="TF10" s="137"/>
      <c r="TG10" s="140" t="n">
        <f aca="false">(((TH10*TI10)/1000)/40)*TK10</f>
        <v>0</v>
      </c>
      <c r="TH10" s="140" t="n">
        <f aca="false">'Control de producción'!T987</f>
        <v>0</v>
      </c>
      <c r="TI10" s="143"/>
      <c r="TJ10" s="140" t="n">
        <f aca="false">TI10*TH10</f>
        <v>0</v>
      </c>
      <c r="TK10" s="143"/>
      <c r="TL10" s="142" t="n">
        <f aca="false">(((TH10*TI10)/1000)/40)</f>
        <v>0</v>
      </c>
      <c r="TM10" s="142" t="n">
        <f aca="false">TL10*40</f>
        <v>0</v>
      </c>
      <c r="TN10" s="149"/>
      <c r="TO10" s="146" t="n">
        <f aca="false">(((TP10*TQ10)/1000)/40)*TS10</f>
        <v>0</v>
      </c>
      <c r="TP10" s="146" t="n">
        <f aca="false">'Control de producción'!E1017</f>
        <v>0</v>
      </c>
      <c r="TQ10" s="147"/>
      <c r="TR10" s="146" t="n">
        <f aca="false">TQ10*TP10</f>
        <v>0</v>
      </c>
      <c r="TS10" s="147"/>
      <c r="TT10" s="148" t="n">
        <f aca="false">(((TP10*TQ10)/1000)/40)</f>
        <v>0</v>
      </c>
      <c r="TU10" s="148" t="n">
        <f aca="false">TT10*40</f>
        <v>0</v>
      </c>
      <c r="TV10" s="149"/>
      <c r="TW10" s="146" t="n">
        <f aca="false">(((TX10*TY10)/1000)/40)*UA10</f>
        <v>0</v>
      </c>
      <c r="TX10" s="146" t="n">
        <f aca="false">'Control de producción'!T1017</f>
        <v>0</v>
      </c>
      <c r="TY10" s="147"/>
      <c r="TZ10" s="146" t="n">
        <f aca="false">TY10*TX10</f>
        <v>0</v>
      </c>
      <c r="UA10" s="147"/>
      <c r="UB10" s="148" t="n">
        <f aca="false">(((TX10*TY10)/1000)/40)</f>
        <v>0</v>
      </c>
      <c r="UC10" s="148" t="n">
        <f aca="false">UB10*40</f>
        <v>0</v>
      </c>
      <c r="UD10" s="137"/>
      <c r="UE10" s="140" t="n">
        <f aca="false">(((UF10*UG10)/1000)/40)*UI10</f>
        <v>0</v>
      </c>
      <c r="UF10" s="140" t="n">
        <f aca="false">'Control de producción'!E1048</f>
        <v>0</v>
      </c>
      <c r="UG10" s="143"/>
      <c r="UH10" s="140" t="n">
        <f aca="false">UG10*UF10</f>
        <v>0</v>
      </c>
      <c r="UI10" s="143"/>
      <c r="UJ10" s="142" t="n">
        <f aca="false">(((UF10*UG10)/1000)/40)</f>
        <v>0</v>
      </c>
      <c r="UK10" s="142" t="n">
        <f aca="false">UJ10*40</f>
        <v>0</v>
      </c>
      <c r="UL10" s="137"/>
      <c r="UM10" s="140" t="n">
        <f aca="false">(((UN10*UO10)/1000)/40)*UQ10</f>
        <v>0</v>
      </c>
      <c r="UN10" s="140" t="n">
        <f aca="false">'Control de producción'!T1048</f>
        <v>0</v>
      </c>
      <c r="UO10" s="143"/>
      <c r="UP10" s="140" t="n">
        <f aca="false">UO10*UN10</f>
        <v>0</v>
      </c>
      <c r="UQ10" s="143"/>
      <c r="UR10" s="142" t="n">
        <f aca="false">(((UN10*UO10)/1000)/40)</f>
        <v>0</v>
      </c>
      <c r="US10" s="142" t="n">
        <f aca="false">UR10*40</f>
        <v>0</v>
      </c>
      <c r="UT10" s="137"/>
      <c r="UU10" s="146" t="n">
        <f aca="false">(((UV10*UW10)/1000)/40)*UY10</f>
        <v>0</v>
      </c>
      <c r="UV10" s="146" t="n">
        <f aca="false">'Control de producción'!E1078</f>
        <v>0</v>
      </c>
      <c r="UW10" s="147"/>
      <c r="UX10" s="146" t="n">
        <f aca="false">UW10*UV10</f>
        <v>0</v>
      </c>
      <c r="UY10" s="147"/>
      <c r="UZ10" s="148" t="n">
        <f aca="false">(((UV10*UW10)/1000)/40)</f>
        <v>0</v>
      </c>
      <c r="VA10" s="148" t="n">
        <f aca="false">UZ10*40</f>
        <v>0</v>
      </c>
      <c r="VB10" s="137"/>
      <c r="VC10" s="146" t="n">
        <f aca="false">(((VD10*VE10)/1000)/40)*VG10</f>
        <v>0</v>
      </c>
      <c r="VD10" s="146" t="n">
        <f aca="false">'Control de producción'!T1078</f>
        <v>0</v>
      </c>
      <c r="VE10" s="147"/>
      <c r="VF10" s="146" t="n">
        <f aca="false">VE10*VD10</f>
        <v>0</v>
      </c>
      <c r="VG10" s="147"/>
      <c r="VH10" s="148" t="n">
        <f aca="false">(((VD10*VE10)/1000)/40)</f>
        <v>0</v>
      </c>
      <c r="VI10" s="148" t="n">
        <f aca="false">VH10*40</f>
        <v>0</v>
      </c>
      <c r="VJ10" s="137"/>
    </row>
    <row r="11" customFormat="false" ht="14.25" hidden="false" customHeight="true" outlineLevel="0" collapsed="false">
      <c r="A11" s="137"/>
      <c r="B11" s="153" t="n">
        <v>6</v>
      </c>
      <c r="C11" s="140" t="n">
        <f aca="false">(((D11*E11)/1000)/40)*G11</f>
        <v>0</v>
      </c>
      <c r="D11" s="140" t="n">
        <f aca="false">'Control de producción'!E14</f>
        <v>0</v>
      </c>
      <c r="E11" s="141"/>
      <c r="F11" s="140" t="n">
        <f aca="false">E11*D11</f>
        <v>0</v>
      </c>
      <c r="G11" s="141"/>
      <c r="H11" s="142" t="n">
        <f aca="false">(((D11*E11)/1000)/40)</f>
        <v>0</v>
      </c>
      <c r="I11" s="142" t="n">
        <f aca="false">H11*40</f>
        <v>0</v>
      </c>
      <c r="J11" s="137"/>
      <c r="K11" s="140" t="n">
        <f aca="false">(((L11*M11)/1000)/40)*O11</f>
        <v>0</v>
      </c>
      <c r="L11" s="140" t="n">
        <f aca="false">'Control de producción'!T14</f>
        <v>0</v>
      </c>
      <c r="M11" s="143"/>
      <c r="N11" s="140" t="n">
        <f aca="false">M11*L11</f>
        <v>0</v>
      </c>
      <c r="O11" s="143"/>
      <c r="P11" s="142" t="n">
        <f aca="false">(((L11*M11)/1000)/40)</f>
        <v>0</v>
      </c>
      <c r="Q11" s="142" t="n">
        <f aca="false">P11*40</f>
        <v>0</v>
      </c>
      <c r="R11" s="137"/>
      <c r="S11" s="146" t="n">
        <f aca="false">(((T11*U11)/1000)/40)*W11</f>
        <v>0</v>
      </c>
      <c r="T11" s="146" t="n">
        <f aca="false">'Control de producción'!E45</f>
        <v>0</v>
      </c>
      <c r="U11" s="147"/>
      <c r="V11" s="146" t="n">
        <f aca="false">U11*T11</f>
        <v>0</v>
      </c>
      <c r="W11" s="147"/>
      <c r="X11" s="148" t="n">
        <f aca="false">(((T11*U11)/1000)/40)</f>
        <v>0</v>
      </c>
      <c r="Y11" s="148" t="n">
        <f aca="false">X11*40</f>
        <v>0</v>
      </c>
      <c r="Z11" s="137"/>
      <c r="AA11" s="146" t="n">
        <f aca="false">(((AB11*AC11)/1000)/40)*AE11</f>
        <v>0</v>
      </c>
      <c r="AB11" s="146" t="n">
        <f aca="false">'Control de producción'!T45</f>
        <v>0</v>
      </c>
      <c r="AC11" s="147"/>
      <c r="AD11" s="146" t="n">
        <f aca="false">AC11*AB11</f>
        <v>0</v>
      </c>
      <c r="AE11" s="147"/>
      <c r="AF11" s="148" t="n">
        <f aca="false">(((AB11*AC11)/1000)/40)</f>
        <v>0</v>
      </c>
      <c r="AG11" s="148" t="n">
        <f aca="false">AF11*40</f>
        <v>0</v>
      </c>
      <c r="AH11" s="137"/>
      <c r="AI11" s="140" t="n">
        <f aca="false">(((AJ11*AK11)/1000)/40)*AM11</f>
        <v>0</v>
      </c>
      <c r="AJ11" s="140" t="n">
        <f aca="false">'Control de producción'!E74</f>
        <v>0</v>
      </c>
      <c r="AK11" s="143"/>
      <c r="AL11" s="140" t="n">
        <f aca="false">AK11*AJ11</f>
        <v>0</v>
      </c>
      <c r="AM11" s="143"/>
      <c r="AN11" s="142" t="n">
        <f aca="false">(((AJ11*AK11)/1000)/40)</f>
        <v>0</v>
      </c>
      <c r="AO11" s="142" t="n">
        <f aca="false">AN11*40</f>
        <v>0</v>
      </c>
      <c r="AP11" s="137"/>
      <c r="AQ11" s="140" t="n">
        <f aca="false">(((AR11*AS11)/1000)/40)*AU11</f>
        <v>0</v>
      </c>
      <c r="AR11" s="140" t="n">
        <f aca="false">'Control de producción'!T74</f>
        <v>0</v>
      </c>
      <c r="AS11" s="143"/>
      <c r="AT11" s="140" t="n">
        <f aca="false">AS11*AR11</f>
        <v>0</v>
      </c>
      <c r="AU11" s="143"/>
      <c r="AV11" s="142" t="n">
        <f aca="false">(((AR11*AS11)/1000)/40)</f>
        <v>0</v>
      </c>
      <c r="AW11" s="142" t="n">
        <f aca="false">AV11*40</f>
        <v>0</v>
      </c>
      <c r="AX11" s="137"/>
      <c r="AY11" s="146" t="n">
        <f aca="false">(((AZ11*BA11)/1000)/40)*BC11</f>
        <v>0</v>
      </c>
      <c r="AZ11" s="146" t="n">
        <f aca="false">'Control de producción'!E105</f>
        <v>0</v>
      </c>
      <c r="BA11" s="147"/>
      <c r="BB11" s="146" t="n">
        <f aca="false">BA11*AZ11</f>
        <v>0</v>
      </c>
      <c r="BC11" s="147"/>
      <c r="BD11" s="148" t="n">
        <f aca="false">(((AZ11*BA11)/1000)/40)</f>
        <v>0</v>
      </c>
      <c r="BE11" s="148" t="n">
        <f aca="false">BD11*40</f>
        <v>0</v>
      </c>
      <c r="BF11" s="137"/>
      <c r="BG11" s="146" t="n">
        <f aca="false">(((BH11*BI11)/1000)/40)*BK11</f>
        <v>0</v>
      </c>
      <c r="BH11" s="146" t="n">
        <f aca="false">'Control de producción'!T105</f>
        <v>0</v>
      </c>
      <c r="BI11" s="147"/>
      <c r="BJ11" s="146" t="n">
        <f aca="false">BI11*BH11</f>
        <v>0</v>
      </c>
      <c r="BK11" s="147"/>
      <c r="BL11" s="148" t="n">
        <f aca="false">(((BH11*BI11)/1000)/40)</f>
        <v>0</v>
      </c>
      <c r="BM11" s="148" t="n">
        <f aca="false">BL11*40</f>
        <v>0</v>
      </c>
      <c r="BN11" s="137"/>
      <c r="BO11" s="140" t="n">
        <f aca="false">(((BP11*BQ11)/1000)/40)*BS11</f>
        <v>0</v>
      </c>
      <c r="BP11" s="140" t="n">
        <f aca="false">'Control de producción'!E135</f>
        <v>0</v>
      </c>
      <c r="BQ11" s="143"/>
      <c r="BR11" s="140" t="n">
        <f aca="false">BQ11*BP11</f>
        <v>0</v>
      </c>
      <c r="BS11" s="143"/>
      <c r="BT11" s="142" t="n">
        <f aca="false">(((BP11*BQ11)/1000)/40)</f>
        <v>0</v>
      </c>
      <c r="BU11" s="142" t="n">
        <f aca="false">BT11*40</f>
        <v>0</v>
      </c>
      <c r="BV11" s="137"/>
      <c r="BW11" s="140" t="n">
        <f aca="false">(((BX11*BY11)/1000)/40)*CA11</f>
        <v>0</v>
      </c>
      <c r="BX11" s="140" t="n">
        <f aca="false">'Control de producción'!T135</f>
        <v>0</v>
      </c>
      <c r="BY11" s="143"/>
      <c r="BZ11" s="140" t="n">
        <f aca="false">BY11*BX11</f>
        <v>0</v>
      </c>
      <c r="CA11" s="143"/>
      <c r="CB11" s="142" t="n">
        <f aca="false">(((BX11*BY11)/1000)/40)</f>
        <v>0</v>
      </c>
      <c r="CC11" s="142" t="n">
        <f aca="false">CB11*40</f>
        <v>0</v>
      </c>
      <c r="CD11" s="137"/>
      <c r="CE11" s="146" t="n">
        <f aca="false">(((CF11*CG11)/1000)/40)*CI11</f>
        <v>0</v>
      </c>
      <c r="CF11" s="146" t="n">
        <f aca="false">'Control de producción'!E166</f>
        <v>0</v>
      </c>
      <c r="CG11" s="147"/>
      <c r="CH11" s="146" t="n">
        <f aca="false">CG11*CF11</f>
        <v>0</v>
      </c>
      <c r="CI11" s="147"/>
      <c r="CJ11" s="148" t="n">
        <f aca="false">(((CF11*CG11)/1000)/40)</f>
        <v>0</v>
      </c>
      <c r="CK11" s="148" t="n">
        <f aca="false">CJ11*40</f>
        <v>0</v>
      </c>
      <c r="CL11" s="137"/>
      <c r="CM11" s="146" t="n">
        <f aca="false">(((CN11*CO11)/1000)/40)*CQ11</f>
        <v>0</v>
      </c>
      <c r="CN11" s="146" t="n">
        <f aca="false">'Control de producción'!T166</f>
        <v>0</v>
      </c>
      <c r="CO11" s="147"/>
      <c r="CP11" s="146" t="n">
        <f aca="false">CO11*CN11</f>
        <v>0</v>
      </c>
      <c r="CQ11" s="147"/>
      <c r="CR11" s="148" t="n">
        <f aca="false">(((CN11*CO11)/1000)/40)</f>
        <v>0</v>
      </c>
      <c r="CS11" s="148" t="n">
        <f aca="false">CR11*40</f>
        <v>0</v>
      </c>
      <c r="CT11" s="137"/>
      <c r="CU11" s="140" t="n">
        <f aca="false">(((CV11*CW11)/1000)/40)*CY11</f>
        <v>0</v>
      </c>
      <c r="CV11" s="140" t="n">
        <f aca="false">'Control de producción'!E196</f>
        <v>0</v>
      </c>
      <c r="CW11" s="143"/>
      <c r="CX11" s="140" t="n">
        <f aca="false">CW11*CV11</f>
        <v>0</v>
      </c>
      <c r="CY11" s="143"/>
      <c r="CZ11" s="142" t="n">
        <f aca="false">(((CV11*CW11)/1000)/40)</f>
        <v>0</v>
      </c>
      <c r="DA11" s="142" t="n">
        <f aca="false">CZ11*40</f>
        <v>0</v>
      </c>
      <c r="DB11" s="137"/>
      <c r="DC11" s="140" t="n">
        <f aca="false">(((DD11*DE11)/1000)/40)*DG11</f>
        <v>0</v>
      </c>
      <c r="DD11" s="140" t="n">
        <f aca="false">'Control de producción'!T196</f>
        <v>0</v>
      </c>
      <c r="DE11" s="143"/>
      <c r="DF11" s="140" t="n">
        <f aca="false">DE11*DD11</f>
        <v>0</v>
      </c>
      <c r="DG11" s="143"/>
      <c r="DH11" s="142" t="n">
        <f aca="false">(((DD11*DE11)/1000)/40)</f>
        <v>0</v>
      </c>
      <c r="DI11" s="142" t="n">
        <f aca="false">DH11*40</f>
        <v>0</v>
      </c>
      <c r="DJ11" s="137"/>
      <c r="DK11" s="146" t="n">
        <f aca="false">(((DL11*DM11)/1000)/40)*DO11</f>
        <v>0</v>
      </c>
      <c r="DL11" s="146" t="n">
        <f aca="false">'Control de producción'!E227</f>
        <v>0</v>
      </c>
      <c r="DM11" s="147"/>
      <c r="DN11" s="146" t="n">
        <f aca="false">DM11*DL11</f>
        <v>0</v>
      </c>
      <c r="DO11" s="147"/>
      <c r="DP11" s="148" t="n">
        <f aca="false">(((DL11*DM11)/1000)/40)</f>
        <v>0</v>
      </c>
      <c r="DQ11" s="148" t="n">
        <f aca="false">DP11*40</f>
        <v>0</v>
      </c>
      <c r="DR11" s="149"/>
      <c r="DS11" s="146" t="n">
        <f aca="false">(((DT11*DU11)/1000)/40)*DW11</f>
        <v>0</v>
      </c>
      <c r="DT11" s="146" t="n">
        <f aca="false">'Control de producción'!T227</f>
        <v>0</v>
      </c>
      <c r="DU11" s="147"/>
      <c r="DV11" s="146" t="n">
        <f aca="false">DU11*DT11</f>
        <v>0</v>
      </c>
      <c r="DW11" s="147"/>
      <c r="DX11" s="148" t="n">
        <f aca="false">(((DT11*DU11)/1000)/40)</f>
        <v>0</v>
      </c>
      <c r="DY11" s="148" t="n">
        <f aca="false">DX11*40</f>
        <v>0</v>
      </c>
      <c r="DZ11" s="149"/>
      <c r="EA11" s="140" t="n">
        <f aca="false">(((EB11*EC11)/1000)/40)*EE11</f>
        <v>0</v>
      </c>
      <c r="EB11" s="140" t="n">
        <f aca="false">'Control de producción'!E258</f>
        <v>0</v>
      </c>
      <c r="EC11" s="143"/>
      <c r="ED11" s="140" t="n">
        <f aca="false">EC11*EB11</f>
        <v>0</v>
      </c>
      <c r="EE11" s="143"/>
      <c r="EF11" s="142" t="n">
        <f aca="false">(((EB11*EC11)/1000)/40)</f>
        <v>0</v>
      </c>
      <c r="EG11" s="142" t="n">
        <f aca="false">EF11*40</f>
        <v>0</v>
      </c>
      <c r="EH11" s="137"/>
      <c r="EI11" s="151" t="n">
        <f aca="false">(((EJ11*EK11)/1000)/40)*EM11</f>
        <v>0</v>
      </c>
      <c r="EJ11" s="151" t="n">
        <f aca="false">'Control de producción'!T258</f>
        <v>0</v>
      </c>
      <c r="EK11" s="143"/>
      <c r="EL11" s="140" t="n">
        <f aca="false">EK11*EJ11</f>
        <v>0</v>
      </c>
      <c r="EM11" s="143"/>
      <c r="EN11" s="152" t="n">
        <f aca="false">(((EJ11*EK11)/1000)/40)</f>
        <v>0</v>
      </c>
      <c r="EO11" s="152" t="n">
        <f aca="false">EN11*40</f>
        <v>0</v>
      </c>
      <c r="EP11" s="149"/>
      <c r="EQ11" s="146" t="n">
        <f aca="false">(((ER11*ES11)/1000)/40)*EU11</f>
        <v>0</v>
      </c>
      <c r="ER11" s="146" t="n">
        <f aca="false">'Control de producción'!E288</f>
        <v>0</v>
      </c>
      <c r="ES11" s="147"/>
      <c r="ET11" s="146" t="n">
        <f aca="false">ES11*ER11</f>
        <v>0</v>
      </c>
      <c r="EU11" s="147"/>
      <c r="EV11" s="148" t="n">
        <f aca="false">(((ER11*ES11)/1000)/40)</f>
        <v>0</v>
      </c>
      <c r="EW11" s="148" t="n">
        <f aca="false">EV11*40</f>
        <v>0</v>
      </c>
      <c r="EX11" s="149"/>
      <c r="EY11" s="146" t="n">
        <f aca="false">(((EZ11*FA11)/1000)/40)*FC11</f>
        <v>0</v>
      </c>
      <c r="EZ11" s="146" t="n">
        <f aca="false">'Control de producción'!T288</f>
        <v>0</v>
      </c>
      <c r="FA11" s="147"/>
      <c r="FB11" s="146" t="n">
        <f aca="false">FA11*EZ11</f>
        <v>0</v>
      </c>
      <c r="FC11" s="147"/>
      <c r="FD11" s="148" t="n">
        <f aca="false">(((EZ11*FA11)/1000)/40)</f>
        <v>0</v>
      </c>
      <c r="FE11" s="148" t="n">
        <f aca="false">FD11*40</f>
        <v>0</v>
      </c>
      <c r="FF11" s="137"/>
      <c r="FG11" s="140" t="n">
        <f aca="false">(((FH11*FI11)/1000)/40)*FK11</f>
        <v>0</v>
      </c>
      <c r="FH11" s="140" t="n">
        <f aca="false">'Control de producción'!E319</f>
        <v>0</v>
      </c>
      <c r="FI11" s="143"/>
      <c r="FJ11" s="140" t="n">
        <f aca="false">FI11*FH11</f>
        <v>0</v>
      </c>
      <c r="FK11" s="143"/>
      <c r="FL11" s="142" t="n">
        <f aca="false">(((FH11*FI11)/1000)/40)</f>
        <v>0</v>
      </c>
      <c r="FM11" s="142" t="n">
        <f aca="false">FL11*40</f>
        <v>0</v>
      </c>
      <c r="FN11" s="137"/>
      <c r="FO11" s="140" t="n">
        <f aca="false">(((FP11*FQ11)/1000)/40)*FS11</f>
        <v>0</v>
      </c>
      <c r="FP11" s="140" t="n">
        <f aca="false">'Control de producción'!T319</f>
        <v>0</v>
      </c>
      <c r="FQ11" s="143"/>
      <c r="FR11" s="140" t="n">
        <f aca="false">FQ11*FP11</f>
        <v>0</v>
      </c>
      <c r="FS11" s="143"/>
      <c r="FT11" s="142" t="n">
        <f aca="false">(((FP11*FQ11)/1000)/40)</f>
        <v>0</v>
      </c>
      <c r="FU11" s="142" t="n">
        <f aca="false">FT11*40</f>
        <v>0</v>
      </c>
      <c r="FV11" s="137"/>
      <c r="FW11" s="146" t="n">
        <f aca="false">(((FX11*FY11)/1000)/40)*GA11</f>
        <v>0</v>
      </c>
      <c r="FX11" s="146" t="n">
        <f aca="false">'Control de producción'!E349</f>
        <v>0</v>
      </c>
      <c r="FY11" s="147"/>
      <c r="FZ11" s="146" t="n">
        <f aca="false">FY11*FX11</f>
        <v>0</v>
      </c>
      <c r="GA11" s="147"/>
      <c r="GB11" s="148" t="n">
        <f aca="false">(((FX11*FY11)/1000)/40)</f>
        <v>0</v>
      </c>
      <c r="GC11" s="148" t="n">
        <f aca="false">GB11*40</f>
        <v>0</v>
      </c>
      <c r="GD11" s="137"/>
      <c r="GE11" s="146" t="n">
        <f aca="false">(((GF11*GG11)/1000)/40)*GI11</f>
        <v>0</v>
      </c>
      <c r="GF11" s="146" t="n">
        <f aca="false">'Control de producción'!T349</f>
        <v>0</v>
      </c>
      <c r="GG11" s="147"/>
      <c r="GH11" s="146" t="n">
        <f aca="false">GG11*GF11</f>
        <v>0</v>
      </c>
      <c r="GI11" s="147"/>
      <c r="GJ11" s="148" t="n">
        <f aca="false">(((GF11*GG11)/1000)/40)</f>
        <v>0</v>
      </c>
      <c r="GK11" s="148" t="n">
        <f aca="false">GJ11*40</f>
        <v>0</v>
      </c>
      <c r="GL11" s="149"/>
      <c r="GM11" s="149"/>
      <c r="GN11" s="149"/>
      <c r="GO11" s="140" t="n">
        <f aca="false">(((GP11*GQ11)/1000)/40)*GS11</f>
        <v>0</v>
      </c>
      <c r="GP11" s="140" t="n">
        <f aca="false">'Control de producción'!E380</f>
        <v>0</v>
      </c>
      <c r="GQ11" s="143"/>
      <c r="GR11" s="140" t="n">
        <f aca="false">GQ11*GP11</f>
        <v>0</v>
      </c>
      <c r="GS11" s="143"/>
      <c r="GT11" s="142" t="n">
        <f aca="false">(((GP11*GQ11)/1000)/40)</f>
        <v>0</v>
      </c>
      <c r="GU11" s="142" t="n">
        <f aca="false">GT11*40</f>
        <v>0</v>
      </c>
      <c r="GV11" s="137"/>
      <c r="GW11" s="140" t="n">
        <f aca="false">(((GX11*GY11)/1000)/40)*HA11</f>
        <v>0</v>
      </c>
      <c r="GX11" s="140" t="n">
        <f aca="false">'Control de producción'!T380</f>
        <v>0</v>
      </c>
      <c r="GY11" s="143"/>
      <c r="GZ11" s="140" t="n">
        <f aca="false">GY11*GX11</f>
        <v>0</v>
      </c>
      <c r="HA11" s="143"/>
      <c r="HB11" s="142" t="n">
        <f aca="false">(((GX11*GY11)/1000)/40)</f>
        <v>0</v>
      </c>
      <c r="HC11" s="142" t="n">
        <f aca="false">HB11*40</f>
        <v>0</v>
      </c>
      <c r="HD11" s="137"/>
      <c r="HE11" s="146" t="n">
        <f aca="false">(((HF11*HG11)/1000)/40)*HI11</f>
        <v>0</v>
      </c>
      <c r="HF11" s="146" t="n">
        <f aca="false">'Control de producción'!E411</f>
        <v>0</v>
      </c>
      <c r="HG11" s="147"/>
      <c r="HH11" s="146" t="n">
        <f aca="false">HG11*HF11</f>
        <v>0</v>
      </c>
      <c r="HI11" s="147"/>
      <c r="HJ11" s="148" t="n">
        <f aca="false">(((HF11*HG11)/1000)/40)</f>
        <v>0</v>
      </c>
      <c r="HK11" s="148" t="n">
        <f aca="false">HJ11*40</f>
        <v>0</v>
      </c>
      <c r="HL11" s="137"/>
      <c r="HM11" s="146" t="n">
        <f aca="false">(((HN11*HO11)/1000)/40)*HQ11</f>
        <v>0</v>
      </c>
      <c r="HN11" s="146" t="n">
        <f aca="false">'Control de producción'!T411</f>
        <v>0</v>
      </c>
      <c r="HO11" s="147"/>
      <c r="HP11" s="146" t="n">
        <f aca="false">HO11*HN11</f>
        <v>0</v>
      </c>
      <c r="HQ11" s="147"/>
      <c r="HR11" s="148" t="n">
        <f aca="false">(((HN11*HO11)/1000)/40)</f>
        <v>0</v>
      </c>
      <c r="HS11" s="148" t="n">
        <f aca="false">HR11*40</f>
        <v>0</v>
      </c>
      <c r="HT11" s="149"/>
      <c r="HU11" s="140" t="n">
        <f aca="false">(((HV11*HW11)/1000)/40)*HY11</f>
        <v>0</v>
      </c>
      <c r="HV11" s="140" t="n">
        <f aca="false">'Control de producción'!E439</f>
        <v>0</v>
      </c>
      <c r="HW11" s="143"/>
      <c r="HX11" s="140" t="n">
        <f aca="false">HW11*HV11</f>
        <v>0</v>
      </c>
      <c r="HY11" s="143"/>
      <c r="HZ11" s="142" t="n">
        <f aca="false">(((HV11*HW11)/1000)/40)</f>
        <v>0</v>
      </c>
      <c r="IA11" s="142" t="n">
        <f aca="false">HZ11*40</f>
        <v>0</v>
      </c>
      <c r="IB11" s="137"/>
      <c r="IC11" s="140" t="n">
        <f aca="false">(((ID11*IE11)/1000)/40)*IG11</f>
        <v>0</v>
      </c>
      <c r="ID11" s="140" t="n">
        <f aca="false">'Control de producción'!T439</f>
        <v>0</v>
      </c>
      <c r="IE11" s="143"/>
      <c r="IF11" s="140" t="n">
        <f aca="false">IE11*ID11</f>
        <v>0</v>
      </c>
      <c r="IG11" s="143"/>
      <c r="IH11" s="142" t="n">
        <f aca="false">(((ID11*IE11)/1000)/40)</f>
        <v>0</v>
      </c>
      <c r="II11" s="142" t="n">
        <f aca="false">IH11*40</f>
        <v>0</v>
      </c>
      <c r="IJ11" s="149"/>
      <c r="IK11" s="146" t="n">
        <f aca="false">(((IL11*IM11)/1000)/40)*IO11</f>
        <v>0</v>
      </c>
      <c r="IL11" s="146" t="n">
        <f aca="false">'Control de producción'!E470</f>
        <v>0</v>
      </c>
      <c r="IM11" s="147"/>
      <c r="IN11" s="146" t="n">
        <f aca="false">IM11*IL11</f>
        <v>0</v>
      </c>
      <c r="IO11" s="147"/>
      <c r="IP11" s="148" t="n">
        <f aca="false">(((IL11*IM11)/1000)/40)</f>
        <v>0</v>
      </c>
      <c r="IQ11" s="148" t="n">
        <f aca="false">IP11*40</f>
        <v>0</v>
      </c>
      <c r="IR11" s="149"/>
      <c r="IS11" s="146" t="n">
        <f aca="false">(((IT11*IU11)/1000)/40)*IW11</f>
        <v>0</v>
      </c>
      <c r="IT11" s="146" t="n">
        <f aca="false">'Control de producción'!T470</f>
        <v>0</v>
      </c>
      <c r="IU11" s="147"/>
      <c r="IV11" s="146" t="n">
        <f aca="false">IU11*IT11</f>
        <v>0</v>
      </c>
      <c r="IW11" s="147"/>
      <c r="IX11" s="148" t="n">
        <f aca="false">(((IT11*IU11)/1000)/40)</f>
        <v>0</v>
      </c>
      <c r="IY11" s="148" t="n">
        <f aca="false">IX11*40</f>
        <v>0</v>
      </c>
      <c r="IZ11" s="137"/>
      <c r="JA11" s="140" t="n">
        <f aca="false">(((JB11*JC11)/1000)/40)*JE11</f>
        <v>0</v>
      </c>
      <c r="JB11" s="140" t="n">
        <f aca="false">'Control de producción'!E500</f>
        <v>0</v>
      </c>
      <c r="JC11" s="143"/>
      <c r="JD11" s="140" t="n">
        <f aca="false">JC11*JB11</f>
        <v>0</v>
      </c>
      <c r="JE11" s="143"/>
      <c r="JF11" s="142" t="n">
        <f aca="false">(((JB11*JC11)/1000)/40)</f>
        <v>0</v>
      </c>
      <c r="JG11" s="142" t="n">
        <f aca="false">JF11*40</f>
        <v>0</v>
      </c>
      <c r="JH11" s="137"/>
      <c r="JI11" s="140" t="n">
        <f aca="false">(((JJ11*JK11)/1000)/40)*JM11</f>
        <v>0</v>
      </c>
      <c r="JJ11" s="140" t="n">
        <f aca="false">'Control de producción'!T500</f>
        <v>0</v>
      </c>
      <c r="JK11" s="143"/>
      <c r="JL11" s="140" t="n">
        <f aca="false">JK11*JJ11</f>
        <v>0</v>
      </c>
      <c r="JM11" s="143"/>
      <c r="JN11" s="142" t="n">
        <f aca="false">(((JJ11*JK11)/1000)/40)</f>
        <v>0</v>
      </c>
      <c r="JO11" s="142" t="n">
        <f aca="false">JN11*40</f>
        <v>0</v>
      </c>
      <c r="JP11" s="137"/>
      <c r="JQ11" s="146" t="n">
        <f aca="false">(((JR11*JS11)/1000)/40)*JU11</f>
        <v>0</v>
      </c>
      <c r="JR11" s="146" t="n">
        <f aca="false">'Control de producción'!E531</f>
        <v>0</v>
      </c>
      <c r="JS11" s="147"/>
      <c r="JT11" s="146" t="n">
        <f aca="false">JS11*JR11</f>
        <v>0</v>
      </c>
      <c r="JU11" s="147"/>
      <c r="JV11" s="148" t="n">
        <f aca="false">(((JR11*JS11)/1000)/40)</f>
        <v>0</v>
      </c>
      <c r="JW11" s="148" t="n">
        <f aca="false">JV11*40</f>
        <v>0</v>
      </c>
      <c r="JX11" s="149"/>
      <c r="JY11" s="146" t="n">
        <f aca="false">(((JZ11*KA11)/1000)/40)*KC11</f>
        <v>0</v>
      </c>
      <c r="JZ11" s="146" t="n">
        <f aca="false">'Control de producción'!T531</f>
        <v>0</v>
      </c>
      <c r="KA11" s="147"/>
      <c r="KB11" s="146" t="n">
        <f aca="false">KA11*JZ11</f>
        <v>0</v>
      </c>
      <c r="KC11" s="147"/>
      <c r="KD11" s="148" t="n">
        <f aca="false">(((JZ11*KA11)/1000)/40)</f>
        <v>0</v>
      </c>
      <c r="KE11" s="148" t="n">
        <f aca="false">KD11*40</f>
        <v>0</v>
      </c>
      <c r="KF11" s="149"/>
      <c r="KG11" s="140" t="n">
        <f aca="false">(((KH11*KI11)/1000)/40)*KK11</f>
        <v>0</v>
      </c>
      <c r="KH11" s="140" t="n">
        <f aca="false">'Control de producción'!E561</f>
        <v>0</v>
      </c>
      <c r="KI11" s="143"/>
      <c r="KJ11" s="140" t="n">
        <f aca="false">KI11*KH11</f>
        <v>0</v>
      </c>
      <c r="KK11" s="143"/>
      <c r="KL11" s="142" t="n">
        <f aca="false">(((KH11*KI11)/1000)/40)</f>
        <v>0</v>
      </c>
      <c r="KM11" s="142" t="n">
        <f aca="false">KL11*40</f>
        <v>0</v>
      </c>
      <c r="KN11" s="137"/>
      <c r="KO11" s="140" t="n">
        <f aca="false">(((KP11*KQ11)/1000)/40)*KS11</f>
        <v>0</v>
      </c>
      <c r="KP11" s="140" t="n">
        <f aca="false">'Control de producción'!T561</f>
        <v>0</v>
      </c>
      <c r="KQ11" s="143"/>
      <c r="KR11" s="140" t="n">
        <f aca="false">KQ11*KP11</f>
        <v>0</v>
      </c>
      <c r="KS11" s="143"/>
      <c r="KT11" s="142" t="n">
        <f aca="false">(((KP11*KQ11)/1000)/40)</f>
        <v>0</v>
      </c>
      <c r="KU11" s="142" t="n">
        <f aca="false">KT11*40</f>
        <v>0</v>
      </c>
      <c r="KV11" s="137"/>
      <c r="KW11" s="146" t="n">
        <f aca="false">(((KX11*KY11)/1000)/40)*LA11</f>
        <v>0</v>
      </c>
      <c r="KX11" s="146" t="n">
        <f aca="false">'Control de producción'!E592</f>
        <v>0</v>
      </c>
      <c r="KY11" s="147"/>
      <c r="KZ11" s="146" t="n">
        <f aca="false">KY11*KX11</f>
        <v>0</v>
      </c>
      <c r="LA11" s="147"/>
      <c r="LB11" s="148" t="n">
        <f aca="false">(((KX11*KY11)/1000)/40)</f>
        <v>0</v>
      </c>
      <c r="LC11" s="148" t="n">
        <f aca="false">LB11*40</f>
        <v>0</v>
      </c>
      <c r="LD11" s="149"/>
      <c r="LE11" s="146" t="n">
        <f aca="false">(((LF11*LG11)/1000)/40)*LI11</f>
        <v>0</v>
      </c>
      <c r="LF11" s="146" t="n">
        <f aca="false">'Control de producción'!T592</f>
        <v>0</v>
      </c>
      <c r="LG11" s="147"/>
      <c r="LH11" s="146" t="n">
        <f aca="false">LG11*LF11</f>
        <v>0</v>
      </c>
      <c r="LI11" s="147"/>
      <c r="LJ11" s="148" t="n">
        <f aca="false">(((LF11*LG11)/1000)/40)</f>
        <v>0</v>
      </c>
      <c r="LK11" s="148" t="n">
        <f aca="false">LJ11*40</f>
        <v>0</v>
      </c>
      <c r="LL11" s="149"/>
      <c r="LM11" s="140" t="n">
        <f aca="false">(((LN11*LO11)/1000)/40)*LQ11</f>
        <v>0</v>
      </c>
      <c r="LN11" s="140" t="n">
        <f aca="false">'Control de producción'!E623</f>
        <v>0</v>
      </c>
      <c r="LO11" s="143"/>
      <c r="LP11" s="140" t="n">
        <f aca="false">LO11*LN11</f>
        <v>0</v>
      </c>
      <c r="LQ11" s="143"/>
      <c r="LR11" s="142" t="n">
        <f aca="false">(((LN11*LO11)/1000)/40)</f>
        <v>0</v>
      </c>
      <c r="LS11" s="142" t="n">
        <f aca="false">LR11*40</f>
        <v>0</v>
      </c>
      <c r="LT11" s="137"/>
      <c r="LU11" s="140" t="n">
        <f aca="false">(((LV11*LW11)/1000)/40)*LY11</f>
        <v>0</v>
      </c>
      <c r="LV11" s="140" t="n">
        <f aca="false">'Control de producción'!T623</f>
        <v>0</v>
      </c>
      <c r="LW11" s="143"/>
      <c r="LX11" s="140" t="n">
        <f aca="false">LW11*LV11</f>
        <v>0</v>
      </c>
      <c r="LY11" s="143"/>
      <c r="LZ11" s="142" t="n">
        <f aca="false">(((LV11*LW11)/1000)/40)</f>
        <v>0</v>
      </c>
      <c r="MA11" s="142" t="n">
        <f aca="false">LZ11*40</f>
        <v>0</v>
      </c>
      <c r="MB11" s="149"/>
      <c r="MC11" s="146" t="n">
        <f aca="false">(((MD11*ME11)/1000)/40)*MG11</f>
        <v>0</v>
      </c>
      <c r="MD11" s="146" t="n">
        <f aca="false">'Control de producción'!E653</f>
        <v>0</v>
      </c>
      <c r="ME11" s="147"/>
      <c r="MF11" s="146" t="n">
        <f aca="false">ME11*MD11</f>
        <v>0</v>
      </c>
      <c r="MG11" s="147"/>
      <c r="MH11" s="148" t="n">
        <f aca="false">(((MD11*ME11)/1000)/40)</f>
        <v>0</v>
      </c>
      <c r="MI11" s="148" t="n">
        <f aca="false">MH11*40</f>
        <v>0</v>
      </c>
      <c r="MJ11" s="149"/>
      <c r="MK11" s="146" t="n">
        <f aca="false">(((ML11*MM11)/1000)/40)*MO11</f>
        <v>0</v>
      </c>
      <c r="ML11" s="146" t="n">
        <f aca="false">'Control de producción'!T653</f>
        <v>0</v>
      </c>
      <c r="MM11" s="147"/>
      <c r="MN11" s="146" t="n">
        <f aca="false">MM11*ML11</f>
        <v>0</v>
      </c>
      <c r="MO11" s="147"/>
      <c r="MP11" s="148" t="n">
        <f aca="false">(((ML11*MM11)/1000)/40)</f>
        <v>0</v>
      </c>
      <c r="MQ11" s="148" t="n">
        <f aca="false">MP11*40</f>
        <v>0</v>
      </c>
      <c r="MR11" s="137"/>
      <c r="MS11" s="140" t="n">
        <f aca="false">(((MT11*MU11)/1000)/40)*MW11</f>
        <v>0</v>
      </c>
      <c r="MT11" s="140" t="n">
        <f aca="false">'Control de producción'!E684</f>
        <v>0</v>
      </c>
      <c r="MU11" s="143"/>
      <c r="MV11" s="140" t="n">
        <f aca="false">MU11*MT11</f>
        <v>0</v>
      </c>
      <c r="MW11" s="143"/>
      <c r="MX11" s="142" t="n">
        <f aca="false">(((MT11*MU11)/1000)/40)</f>
        <v>0</v>
      </c>
      <c r="MY11" s="142" t="n">
        <f aca="false">MX11*40</f>
        <v>0</v>
      </c>
      <c r="MZ11" s="137"/>
      <c r="NA11" s="140" t="n">
        <f aca="false">(((NB11*NC11)/1000)/40)*NE11</f>
        <v>0</v>
      </c>
      <c r="NB11" s="140" t="n">
        <f aca="false">'Control de producción'!T684</f>
        <v>0</v>
      </c>
      <c r="NC11" s="143"/>
      <c r="ND11" s="140" t="n">
        <f aca="false">NC11*NB11</f>
        <v>0</v>
      </c>
      <c r="NE11" s="143"/>
      <c r="NF11" s="142" t="n">
        <f aca="false">(((NB11*NC11)/1000)/40)</f>
        <v>0</v>
      </c>
      <c r="NG11" s="142" t="n">
        <f aca="false">NF11*40</f>
        <v>0</v>
      </c>
      <c r="NH11" s="137"/>
      <c r="NI11" s="146" t="n">
        <f aca="false">(((NJ11*NK11)/1000)/40)*NM11</f>
        <v>0</v>
      </c>
      <c r="NJ11" s="146" t="n">
        <f aca="false">'Control de producción'!E714</f>
        <v>0</v>
      </c>
      <c r="NK11" s="147"/>
      <c r="NL11" s="146" t="n">
        <f aca="false">NK11*NJ11</f>
        <v>0</v>
      </c>
      <c r="NM11" s="147"/>
      <c r="NN11" s="148" t="n">
        <f aca="false">(((NJ11*NK11)/1000)/40)</f>
        <v>0</v>
      </c>
      <c r="NO11" s="148" t="n">
        <f aca="false">NN11*40</f>
        <v>0</v>
      </c>
      <c r="NP11" s="137"/>
      <c r="NQ11" s="146" t="n">
        <f aca="false">(((NR11*NS11)/1000)/40)*NU11</f>
        <v>0</v>
      </c>
      <c r="NR11" s="146" t="n">
        <f aca="false">'Control de producción'!T714</f>
        <v>0</v>
      </c>
      <c r="NS11" s="147"/>
      <c r="NT11" s="146" t="n">
        <f aca="false">NS11*NR11</f>
        <v>0</v>
      </c>
      <c r="NU11" s="147"/>
      <c r="NV11" s="148" t="n">
        <f aca="false">(((NR11*NS11)/1000)/40)</f>
        <v>0</v>
      </c>
      <c r="NW11" s="148" t="n">
        <f aca="false">NV11*40</f>
        <v>0</v>
      </c>
      <c r="NX11" s="137"/>
      <c r="NY11" s="137"/>
      <c r="NZ11" s="137"/>
      <c r="OA11" s="140" t="n">
        <f aca="false">(((OB11*OC11)/1000)/40)*OE11</f>
        <v>0</v>
      </c>
      <c r="OB11" s="140" t="n">
        <f aca="false">'Control de producción'!E745</f>
        <v>0</v>
      </c>
      <c r="OC11" s="143"/>
      <c r="OD11" s="140" t="n">
        <f aca="false">OC11*OB11</f>
        <v>0</v>
      </c>
      <c r="OE11" s="143"/>
      <c r="OF11" s="142" t="n">
        <f aca="false">(((OB11*OC11)/1000)/40)</f>
        <v>0</v>
      </c>
      <c r="OG11" s="142" t="n">
        <f aca="false">OF11*40</f>
        <v>0</v>
      </c>
      <c r="OH11" s="137"/>
      <c r="OI11" s="140" t="n">
        <f aca="false">(((OJ11*OK11)/1000)/40)*OM11</f>
        <v>0</v>
      </c>
      <c r="OJ11" s="140" t="n">
        <f aca="false">'Control de producción'!T745</f>
        <v>0</v>
      </c>
      <c r="OK11" s="143"/>
      <c r="OL11" s="140" t="n">
        <f aca="false">OK11*OJ11</f>
        <v>0</v>
      </c>
      <c r="OM11" s="143"/>
      <c r="ON11" s="142" t="n">
        <f aca="false">(((OJ11*OK11)/1000)/40)</f>
        <v>0</v>
      </c>
      <c r="OO11" s="142" t="n">
        <f aca="false">ON11*40</f>
        <v>0</v>
      </c>
      <c r="OP11" s="137"/>
      <c r="OQ11" s="146" t="n">
        <f aca="false">(((OR11*OS11)/1000)/40)*OU11</f>
        <v>0</v>
      </c>
      <c r="OR11" s="146" t="n">
        <f aca="false">'Control de producción'!E776</f>
        <v>0</v>
      </c>
      <c r="OS11" s="147"/>
      <c r="OT11" s="146" t="n">
        <f aca="false">OS11*OR11</f>
        <v>0</v>
      </c>
      <c r="OU11" s="147"/>
      <c r="OV11" s="148" t="n">
        <f aca="false">(((OR11*OS11)/1000)/40)</f>
        <v>0</v>
      </c>
      <c r="OW11" s="148" t="n">
        <f aca="false">OV11*40</f>
        <v>0</v>
      </c>
      <c r="OX11" s="137"/>
      <c r="OY11" s="146" t="n">
        <f aca="false">(((OZ11*PA11)/1000)/40)*PC11</f>
        <v>0</v>
      </c>
      <c r="OZ11" s="146" t="n">
        <f aca="false">'Control de producción'!T776</f>
        <v>0</v>
      </c>
      <c r="PA11" s="147"/>
      <c r="PB11" s="146" t="n">
        <f aca="false">PA11*OZ11</f>
        <v>0</v>
      </c>
      <c r="PC11" s="147"/>
      <c r="PD11" s="148" t="n">
        <f aca="false">(((OZ11*PA11)/1000)/40)</f>
        <v>0</v>
      </c>
      <c r="PE11" s="148" t="n">
        <f aca="false">PD11*40</f>
        <v>0</v>
      </c>
      <c r="PF11" s="149"/>
      <c r="PG11" s="140" t="n">
        <f aca="false">(((PH11*PI11)/1000)/40)*PK11</f>
        <v>0</v>
      </c>
      <c r="PH11" s="140" t="n">
        <f aca="false">'Control de producción'!E804</f>
        <v>0</v>
      </c>
      <c r="PI11" s="143"/>
      <c r="PJ11" s="140" t="n">
        <f aca="false">PI11*PH11</f>
        <v>0</v>
      </c>
      <c r="PK11" s="143"/>
      <c r="PL11" s="142" t="n">
        <f aca="false">(((PH11*PI11)/1000)/40)</f>
        <v>0</v>
      </c>
      <c r="PM11" s="142" t="n">
        <f aca="false">PL11*40</f>
        <v>0</v>
      </c>
      <c r="PN11" s="137"/>
      <c r="PO11" s="140" t="n">
        <f aca="false">(((PP11*PQ11)/1000)/40)*PS11</f>
        <v>0</v>
      </c>
      <c r="PP11" s="140" t="n">
        <f aca="false">'Control de producción'!T804</f>
        <v>0</v>
      </c>
      <c r="PQ11" s="143"/>
      <c r="PR11" s="140" t="n">
        <f aca="false">PQ11*PP11</f>
        <v>0</v>
      </c>
      <c r="PS11" s="143"/>
      <c r="PT11" s="142" t="n">
        <f aca="false">(((PP11*PQ11)/1000)/40)</f>
        <v>0</v>
      </c>
      <c r="PU11" s="142" t="n">
        <f aca="false">PT11*40</f>
        <v>0</v>
      </c>
      <c r="PV11" s="149"/>
      <c r="PW11" s="146" t="n">
        <f aca="false">(((PX11*PY11)/1000)/40)*QA11</f>
        <v>0</v>
      </c>
      <c r="PX11" s="146" t="n">
        <f aca="false">'Control de producción'!E835</f>
        <v>0</v>
      </c>
      <c r="PY11" s="147"/>
      <c r="PZ11" s="146" t="n">
        <f aca="false">PY11*PX11</f>
        <v>0</v>
      </c>
      <c r="QA11" s="147"/>
      <c r="QB11" s="148" t="n">
        <f aca="false">(((PX11*PY11)/1000)/40)</f>
        <v>0</v>
      </c>
      <c r="QC11" s="148" t="n">
        <f aca="false">QB11*40</f>
        <v>0</v>
      </c>
      <c r="QD11" s="149"/>
      <c r="QE11" s="146" t="n">
        <f aca="false">(((QF11*QG11)/1000)/40)*QI11</f>
        <v>0</v>
      </c>
      <c r="QF11" s="146" t="n">
        <f aca="false">'Control de producción'!T835</f>
        <v>0</v>
      </c>
      <c r="QG11" s="147"/>
      <c r="QH11" s="146" t="n">
        <f aca="false">QG11*QF11</f>
        <v>0</v>
      </c>
      <c r="QI11" s="147"/>
      <c r="QJ11" s="148" t="n">
        <f aca="false">(((QF11*QG11)/1000)/40)</f>
        <v>0</v>
      </c>
      <c r="QK11" s="148" t="n">
        <f aca="false">QJ11*40</f>
        <v>0</v>
      </c>
      <c r="QL11" s="137"/>
      <c r="QM11" s="140" t="n">
        <f aca="false">(((QN11*QO11)/1000)/40)*QQ11</f>
        <v>0</v>
      </c>
      <c r="QN11" s="140" t="n">
        <f aca="false">'Control de producción'!E865</f>
        <v>0</v>
      </c>
      <c r="QO11" s="143"/>
      <c r="QP11" s="140" t="n">
        <f aca="false">QO11*QN11</f>
        <v>0</v>
      </c>
      <c r="QQ11" s="143"/>
      <c r="QR11" s="142" t="n">
        <f aca="false">(((QN11*QO11)/1000)/40)</f>
        <v>0</v>
      </c>
      <c r="QS11" s="142" t="n">
        <f aca="false">QR11*40</f>
        <v>0</v>
      </c>
      <c r="QT11" s="137"/>
      <c r="QU11" s="140" t="n">
        <f aca="false">(((QV11*QW11)/1000)/40)*QY11</f>
        <v>0</v>
      </c>
      <c r="QV11" s="140" t="n">
        <f aca="false">'Control de producción'!T865</f>
        <v>0</v>
      </c>
      <c r="QW11" s="143"/>
      <c r="QX11" s="140" t="n">
        <f aca="false">QW11*QV11</f>
        <v>0</v>
      </c>
      <c r="QY11" s="143"/>
      <c r="QZ11" s="142" t="n">
        <f aca="false">(((QV11*QW11)/1000)/40)</f>
        <v>0</v>
      </c>
      <c r="RA11" s="142" t="n">
        <f aca="false">QZ11*40</f>
        <v>0</v>
      </c>
      <c r="RB11" s="137"/>
      <c r="RC11" s="146" t="n">
        <f aca="false">(((RD11*RE11)/1000)/40)*RG11</f>
        <v>0</v>
      </c>
      <c r="RD11" s="146" t="n">
        <f aca="false">'Control de producción'!E896</f>
        <v>0</v>
      </c>
      <c r="RE11" s="147"/>
      <c r="RF11" s="146" t="n">
        <f aca="false">RE11*RD11</f>
        <v>0</v>
      </c>
      <c r="RG11" s="147"/>
      <c r="RH11" s="148" t="n">
        <f aca="false">(((RD11*RE11)/1000)/40)</f>
        <v>0</v>
      </c>
      <c r="RI11" s="148" t="n">
        <f aca="false">RH11*40</f>
        <v>0</v>
      </c>
      <c r="RJ11" s="149"/>
      <c r="RK11" s="146" t="n">
        <f aca="false">(((RL11*RM11)/1000)/40)*RO11</f>
        <v>0</v>
      </c>
      <c r="RL11" s="146" t="n">
        <f aca="false">'Control de producción'!T896</f>
        <v>0</v>
      </c>
      <c r="RM11" s="147"/>
      <c r="RN11" s="146" t="n">
        <f aca="false">RM11*RL11</f>
        <v>0</v>
      </c>
      <c r="RO11" s="147"/>
      <c r="RP11" s="148" t="n">
        <f aca="false">(((RL11*RM11)/1000)/40)</f>
        <v>0</v>
      </c>
      <c r="RQ11" s="148" t="n">
        <f aca="false">RP11*40</f>
        <v>0</v>
      </c>
      <c r="RR11" s="149"/>
      <c r="RS11" s="140" t="n">
        <f aca="false">(((RT11*RU11)/1000)/40)*RW11</f>
        <v>0</v>
      </c>
      <c r="RT11" s="140" t="n">
        <f aca="false">'Control de producción'!E926</f>
        <v>0</v>
      </c>
      <c r="RU11" s="143"/>
      <c r="RV11" s="140" t="n">
        <f aca="false">RU11*RT11</f>
        <v>0</v>
      </c>
      <c r="RW11" s="143"/>
      <c r="RX11" s="142" t="n">
        <f aca="false">(((RT11*RU11)/1000)/40)</f>
        <v>0</v>
      </c>
      <c r="RY11" s="142" t="n">
        <f aca="false">RX11*40</f>
        <v>0</v>
      </c>
      <c r="RZ11" s="137"/>
      <c r="SA11" s="140" t="n">
        <f aca="false">(((SB11*SC11)/1000)/40)*SE11</f>
        <v>0</v>
      </c>
      <c r="SB11" s="140" t="n">
        <f aca="false">'Control de producción'!T926</f>
        <v>0</v>
      </c>
      <c r="SC11" s="143"/>
      <c r="SD11" s="140" t="n">
        <f aca="false">SC11*SB11</f>
        <v>0</v>
      </c>
      <c r="SE11" s="143"/>
      <c r="SF11" s="142" t="n">
        <f aca="false">(((SB11*SC11)/1000)/40)</f>
        <v>0</v>
      </c>
      <c r="SG11" s="142" t="n">
        <f aca="false">SF11*40</f>
        <v>0</v>
      </c>
      <c r="SH11" s="137"/>
      <c r="SI11" s="146" t="n">
        <f aca="false">(((SJ11*SK11)/1000)/40)*SM11</f>
        <v>0</v>
      </c>
      <c r="SJ11" s="146" t="n">
        <f aca="false">'Control de producción'!E957</f>
        <v>0</v>
      </c>
      <c r="SK11" s="147"/>
      <c r="SL11" s="146" t="n">
        <f aca="false">SK11*SJ11</f>
        <v>0</v>
      </c>
      <c r="SM11" s="147"/>
      <c r="SN11" s="148" t="n">
        <f aca="false">(((SJ11*SK11)/1000)/40)</f>
        <v>0</v>
      </c>
      <c r="SO11" s="148" t="n">
        <f aca="false">SN11*40</f>
        <v>0</v>
      </c>
      <c r="SP11" s="137"/>
      <c r="SQ11" s="146" t="n">
        <f aca="false">(((SR11*SS11)/1000)/40)*SU11</f>
        <v>0</v>
      </c>
      <c r="SR11" s="146" t="n">
        <f aca="false">'Control de producción'!T957</f>
        <v>0</v>
      </c>
      <c r="SS11" s="147"/>
      <c r="ST11" s="146" t="n">
        <f aca="false">SS11*SR11</f>
        <v>0</v>
      </c>
      <c r="SU11" s="147"/>
      <c r="SV11" s="148" t="n">
        <f aca="false">(((SR11*SS11)/1000)/40)</f>
        <v>0</v>
      </c>
      <c r="SW11" s="148" t="n">
        <f aca="false">SV11*40</f>
        <v>0</v>
      </c>
      <c r="SX11" s="144"/>
      <c r="SY11" s="140" t="n">
        <f aca="false">(((SZ11*TA11)/1000)/40)*TC11</f>
        <v>0</v>
      </c>
      <c r="SZ11" s="140" t="n">
        <f aca="false">'Control de producción'!E988</f>
        <v>0</v>
      </c>
      <c r="TA11" s="143"/>
      <c r="TB11" s="140" t="n">
        <f aca="false">TA11*SZ11</f>
        <v>0</v>
      </c>
      <c r="TC11" s="143"/>
      <c r="TD11" s="142" t="n">
        <f aca="false">(((SZ11*TA11)/1000)/40)</f>
        <v>0</v>
      </c>
      <c r="TE11" s="142" t="n">
        <f aca="false">TD11*40</f>
        <v>0</v>
      </c>
      <c r="TF11" s="137"/>
      <c r="TG11" s="140" t="n">
        <f aca="false">(((TH11*TI11)/1000)/40)*TK11</f>
        <v>0</v>
      </c>
      <c r="TH11" s="140" t="n">
        <f aca="false">'Control de producción'!T988</f>
        <v>0</v>
      </c>
      <c r="TI11" s="143"/>
      <c r="TJ11" s="140" t="n">
        <f aca="false">TI11*TH11</f>
        <v>0</v>
      </c>
      <c r="TK11" s="143"/>
      <c r="TL11" s="142" t="n">
        <f aca="false">(((TH11*TI11)/1000)/40)</f>
        <v>0</v>
      </c>
      <c r="TM11" s="142" t="n">
        <f aca="false">TL11*40</f>
        <v>0</v>
      </c>
      <c r="TN11" s="149"/>
      <c r="TO11" s="146" t="n">
        <f aca="false">(((TP11*TQ11)/1000)/40)*TS11</f>
        <v>0</v>
      </c>
      <c r="TP11" s="146" t="n">
        <f aca="false">'Control de producción'!E1018</f>
        <v>0</v>
      </c>
      <c r="TQ11" s="147"/>
      <c r="TR11" s="146" t="n">
        <f aca="false">TQ11*TP11</f>
        <v>0</v>
      </c>
      <c r="TS11" s="147"/>
      <c r="TT11" s="148" t="n">
        <f aca="false">(((TP11*TQ11)/1000)/40)</f>
        <v>0</v>
      </c>
      <c r="TU11" s="148" t="n">
        <f aca="false">TT11*40</f>
        <v>0</v>
      </c>
      <c r="TV11" s="149"/>
      <c r="TW11" s="146" t="n">
        <f aca="false">(((TX11*TY11)/1000)/40)*UA11</f>
        <v>0</v>
      </c>
      <c r="TX11" s="146" t="n">
        <f aca="false">'Control de producción'!T1018</f>
        <v>0</v>
      </c>
      <c r="TY11" s="147"/>
      <c r="TZ11" s="146" t="n">
        <f aca="false">TY11*TX11</f>
        <v>0</v>
      </c>
      <c r="UA11" s="147"/>
      <c r="UB11" s="148" t="n">
        <f aca="false">(((TX11*TY11)/1000)/40)</f>
        <v>0</v>
      </c>
      <c r="UC11" s="148" t="n">
        <f aca="false">UB11*40</f>
        <v>0</v>
      </c>
      <c r="UD11" s="137"/>
      <c r="UE11" s="140" t="n">
        <f aca="false">(((UF11*UG11)/1000)/40)*UI11</f>
        <v>0</v>
      </c>
      <c r="UF11" s="140" t="n">
        <f aca="false">'Control de producción'!E1049</f>
        <v>0</v>
      </c>
      <c r="UG11" s="143"/>
      <c r="UH11" s="140" t="n">
        <f aca="false">UG11*UF11</f>
        <v>0</v>
      </c>
      <c r="UI11" s="143"/>
      <c r="UJ11" s="142" t="n">
        <f aca="false">(((UF11*UG11)/1000)/40)</f>
        <v>0</v>
      </c>
      <c r="UK11" s="142" t="n">
        <f aca="false">UJ11*40</f>
        <v>0</v>
      </c>
      <c r="UL11" s="137"/>
      <c r="UM11" s="140" t="n">
        <f aca="false">(((UN11*UO11)/1000)/40)*UQ11</f>
        <v>0</v>
      </c>
      <c r="UN11" s="140" t="n">
        <f aca="false">'Control de producción'!T1049</f>
        <v>0</v>
      </c>
      <c r="UO11" s="143"/>
      <c r="UP11" s="140" t="n">
        <f aca="false">UO11*UN11</f>
        <v>0</v>
      </c>
      <c r="UQ11" s="143"/>
      <c r="UR11" s="142" t="n">
        <f aca="false">(((UN11*UO11)/1000)/40)</f>
        <v>0</v>
      </c>
      <c r="US11" s="142" t="n">
        <f aca="false">UR11*40</f>
        <v>0</v>
      </c>
      <c r="UT11" s="137"/>
      <c r="UU11" s="146" t="n">
        <f aca="false">(((UV11*UW11)/1000)/40)*UY11</f>
        <v>0</v>
      </c>
      <c r="UV11" s="146" t="n">
        <f aca="false">'Control de producción'!E1079</f>
        <v>0</v>
      </c>
      <c r="UW11" s="147"/>
      <c r="UX11" s="146" t="n">
        <f aca="false">UW11*UV11</f>
        <v>0</v>
      </c>
      <c r="UY11" s="147"/>
      <c r="UZ11" s="148" t="n">
        <f aca="false">(((UV11*UW11)/1000)/40)</f>
        <v>0</v>
      </c>
      <c r="VA11" s="148" t="n">
        <f aca="false">UZ11*40</f>
        <v>0</v>
      </c>
      <c r="VB11" s="137"/>
      <c r="VC11" s="146" t="n">
        <f aca="false">(((VD11*VE11)/1000)/40)*VG11</f>
        <v>0</v>
      </c>
      <c r="VD11" s="146" t="n">
        <f aca="false">'Control de producción'!T1079</f>
        <v>0</v>
      </c>
      <c r="VE11" s="147"/>
      <c r="VF11" s="146" t="n">
        <f aca="false">VE11*VD11</f>
        <v>0</v>
      </c>
      <c r="VG11" s="147"/>
      <c r="VH11" s="148" t="n">
        <f aca="false">(((VD11*VE11)/1000)/40)</f>
        <v>0</v>
      </c>
      <c r="VI11" s="148" t="n">
        <f aca="false">VH11*40</f>
        <v>0</v>
      </c>
      <c r="VJ11" s="137"/>
    </row>
    <row r="12" customFormat="false" ht="14.25" hidden="false" customHeight="true" outlineLevel="0" collapsed="false">
      <c r="A12" s="137"/>
      <c r="B12" s="153" t="n">
        <v>7</v>
      </c>
      <c r="C12" s="140" t="n">
        <f aca="false">(((D12*E12)/1000)/40)*G12</f>
        <v>0</v>
      </c>
      <c r="D12" s="140" t="n">
        <f aca="false">'Control de producción'!E15</f>
        <v>0</v>
      </c>
      <c r="E12" s="141"/>
      <c r="F12" s="140" t="n">
        <f aca="false">E12*D12</f>
        <v>0</v>
      </c>
      <c r="G12" s="141"/>
      <c r="H12" s="142" t="n">
        <f aca="false">(((D12*E12)/1000)/40)</f>
        <v>0</v>
      </c>
      <c r="I12" s="142" t="n">
        <f aca="false">H12*40</f>
        <v>0</v>
      </c>
      <c r="J12" s="137"/>
      <c r="K12" s="140" t="n">
        <f aca="false">(((L12*M12)/1000)/40)*O12</f>
        <v>0</v>
      </c>
      <c r="L12" s="140" t="n">
        <f aca="false">'Control de producción'!T15</f>
        <v>0</v>
      </c>
      <c r="M12" s="143"/>
      <c r="N12" s="140" t="n">
        <f aca="false">M12*L12</f>
        <v>0</v>
      </c>
      <c r="O12" s="143"/>
      <c r="P12" s="142" t="n">
        <f aca="false">(((L12*M12)/1000)/40)</f>
        <v>0</v>
      </c>
      <c r="Q12" s="142" t="n">
        <f aca="false">P12*40</f>
        <v>0</v>
      </c>
      <c r="R12" s="137"/>
      <c r="S12" s="146" t="n">
        <f aca="false">(((T12*U12)/1000)/40)*W12</f>
        <v>0</v>
      </c>
      <c r="T12" s="146" t="n">
        <f aca="false">'Control de producción'!E46</f>
        <v>0</v>
      </c>
      <c r="U12" s="147"/>
      <c r="V12" s="146" t="n">
        <f aca="false">U12*T12</f>
        <v>0</v>
      </c>
      <c r="W12" s="147"/>
      <c r="X12" s="148" t="n">
        <f aca="false">(((T12*U12)/1000)/40)</f>
        <v>0</v>
      </c>
      <c r="Y12" s="148" t="n">
        <f aca="false">X12*40</f>
        <v>0</v>
      </c>
      <c r="Z12" s="137"/>
      <c r="AA12" s="146" t="n">
        <f aca="false">(((AB12*AC12)/1000)/40)*AE12</f>
        <v>0</v>
      </c>
      <c r="AB12" s="146" t="n">
        <f aca="false">'Control de producción'!T46</f>
        <v>0</v>
      </c>
      <c r="AC12" s="147"/>
      <c r="AD12" s="146" t="n">
        <f aca="false">AC12*AB12</f>
        <v>0</v>
      </c>
      <c r="AE12" s="147"/>
      <c r="AF12" s="148" t="n">
        <f aca="false">(((AB12*AC12)/1000)/40)</f>
        <v>0</v>
      </c>
      <c r="AG12" s="148" t="n">
        <f aca="false">AF12*40</f>
        <v>0</v>
      </c>
      <c r="AH12" s="137"/>
      <c r="AI12" s="140" t="n">
        <f aca="false">(((AJ12*AK12)/1000)/40)*AM12</f>
        <v>0</v>
      </c>
      <c r="AJ12" s="140" t="n">
        <f aca="false">'Control de producción'!E75</f>
        <v>0</v>
      </c>
      <c r="AK12" s="143"/>
      <c r="AL12" s="140" t="n">
        <f aca="false">AK12*AJ12</f>
        <v>0</v>
      </c>
      <c r="AM12" s="143"/>
      <c r="AN12" s="142" t="n">
        <f aca="false">(((AJ12*AK12)/1000)/40)</f>
        <v>0</v>
      </c>
      <c r="AO12" s="142" t="n">
        <f aca="false">AN12*40</f>
        <v>0</v>
      </c>
      <c r="AP12" s="137"/>
      <c r="AQ12" s="140" t="n">
        <f aca="false">(((AR12*AS12)/1000)/40)*AU12</f>
        <v>0</v>
      </c>
      <c r="AR12" s="140" t="n">
        <f aca="false">'Control de producción'!T75</f>
        <v>0</v>
      </c>
      <c r="AS12" s="143"/>
      <c r="AT12" s="140" t="n">
        <f aca="false">AS12*AR12</f>
        <v>0</v>
      </c>
      <c r="AU12" s="143"/>
      <c r="AV12" s="142" t="n">
        <f aca="false">(((AR12*AS12)/1000)/40)</f>
        <v>0</v>
      </c>
      <c r="AW12" s="142" t="n">
        <f aca="false">AV12*40</f>
        <v>0</v>
      </c>
      <c r="AX12" s="137"/>
      <c r="AY12" s="146" t="n">
        <f aca="false">(((AZ12*BA12)/1000)/40)*BC12</f>
        <v>0</v>
      </c>
      <c r="AZ12" s="146" t="n">
        <f aca="false">'Control de producción'!E106</f>
        <v>0</v>
      </c>
      <c r="BA12" s="147"/>
      <c r="BB12" s="146" t="n">
        <f aca="false">BA12*AZ12</f>
        <v>0</v>
      </c>
      <c r="BC12" s="147"/>
      <c r="BD12" s="148" t="n">
        <f aca="false">(((AZ12*BA12)/1000)/40)</f>
        <v>0</v>
      </c>
      <c r="BE12" s="148" t="n">
        <f aca="false">BD12*40</f>
        <v>0</v>
      </c>
      <c r="BF12" s="137"/>
      <c r="BG12" s="146" t="n">
        <f aca="false">(((BH12*BI12)/1000)/40)*BK12</f>
        <v>0</v>
      </c>
      <c r="BH12" s="146" t="n">
        <f aca="false">'Control de producción'!T106</f>
        <v>0</v>
      </c>
      <c r="BI12" s="147"/>
      <c r="BJ12" s="146" t="n">
        <f aca="false">BI12*BH12</f>
        <v>0</v>
      </c>
      <c r="BK12" s="147"/>
      <c r="BL12" s="148" t="n">
        <f aca="false">(((BH12*BI12)/1000)/40)</f>
        <v>0</v>
      </c>
      <c r="BM12" s="148" t="n">
        <f aca="false">BL12*40</f>
        <v>0</v>
      </c>
      <c r="BN12" s="137"/>
      <c r="BO12" s="140" t="n">
        <f aca="false">(((BP12*BQ12)/1000)/40)*BS12</f>
        <v>0</v>
      </c>
      <c r="BP12" s="140" t="n">
        <f aca="false">'Control de producción'!E136</f>
        <v>0</v>
      </c>
      <c r="BQ12" s="143"/>
      <c r="BR12" s="140" t="n">
        <f aca="false">BQ12*BP12</f>
        <v>0</v>
      </c>
      <c r="BS12" s="143"/>
      <c r="BT12" s="142" t="n">
        <f aca="false">(((BP12*BQ12)/1000)/40)</f>
        <v>0</v>
      </c>
      <c r="BU12" s="142" t="n">
        <f aca="false">BT12*40</f>
        <v>0</v>
      </c>
      <c r="BV12" s="137"/>
      <c r="BW12" s="140" t="n">
        <f aca="false">(((BX12*BY12)/1000)/40)*CA12</f>
        <v>0</v>
      </c>
      <c r="BX12" s="140" t="n">
        <f aca="false">'Control de producción'!T136</f>
        <v>0</v>
      </c>
      <c r="BY12" s="143"/>
      <c r="BZ12" s="140" t="n">
        <f aca="false">BY12*BX12</f>
        <v>0</v>
      </c>
      <c r="CA12" s="143"/>
      <c r="CB12" s="142" t="n">
        <f aca="false">(((BX12*BY12)/1000)/40)</f>
        <v>0</v>
      </c>
      <c r="CC12" s="142" t="n">
        <f aca="false">CB12*40</f>
        <v>0</v>
      </c>
      <c r="CD12" s="137"/>
      <c r="CE12" s="146" t="n">
        <f aca="false">(((CF12*CG12)/1000)/40)*CI12</f>
        <v>0</v>
      </c>
      <c r="CF12" s="146" t="n">
        <f aca="false">'Control de producción'!E167</f>
        <v>0</v>
      </c>
      <c r="CG12" s="147"/>
      <c r="CH12" s="146" t="n">
        <f aca="false">CG12*CF12</f>
        <v>0</v>
      </c>
      <c r="CI12" s="147"/>
      <c r="CJ12" s="148" t="n">
        <f aca="false">(((CF12*CG12)/1000)/40)</f>
        <v>0</v>
      </c>
      <c r="CK12" s="148" t="n">
        <f aca="false">CJ12*40</f>
        <v>0</v>
      </c>
      <c r="CL12" s="137"/>
      <c r="CM12" s="146" t="n">
        <f aca="false">(((CN12*CO12)/1000)/40)*CQ12</f>
        <v>0</v>
      </c>
      <c r="CN12" s="146" t="n">
        <f aca="false">'Control de producción'!T167</f>
        <v>0</v>
      </c>
      <c r="CO12" s="147"/>
      <c r="CP12" s="146" t="n">
        <f aca="false">CO12*CN12</f>
        <v>0</v>
      </c>
      <c r="CQ12" s="147"/>
      <c r="CR12" s="148" t="n">
        <f aca="false">(((CN12*CO12)/1000)/40)</f>
        <v>0</v>
      </c>
      <c r="CS12" s="148" t="n">
        <f aca="false">CR12*40</f>
        <v>0</v>
      </c>
      <c r="CT12" s="137"/>
      <c r="CU12" s="140" t="n">
        <f aca="false">(((CV12*CW12)/1000)/40)*CY12</f>
        <v>0</v>
      </c>
      <c r="CV12" s="140" t="n">
        <f aca="false">'Control de producción'!E197</f>
        <v>0</v>
      </c>
      <c r="CW12" s="143"/>
      <c r="CX12" s="140" t="n">
        <f aca="false">CW12*CV12</f>
        <v>0</v>
      </c>
      <c r="CY12" s="143"/>
      <c r="CZ12" s="142" t="n">
        <f aca="false">(((CV12*CW12)/1000)/40)</f>
        <v>0</v>
      </c>
      <c r="DA12" s="142" t="n">
        <f aca="false">CZ12*40</f>
        <v>0</v>
      </c>
      <c r="DB12" s="137"/>
      <c r="DC12" s="140" t="n">
        <f aca="false">(((DD12*DE12)/1000)/40)*DG12</f>
        <v>0</v>
      </c>
      <c r="DD12" s="140" t="n">
        <f aca="false">'Control de producción'!T197</f>
        <v>0</v>
      </c>
      <c r="DE12" s="143"/>
      <c r="DF12" s="140" t="n">
        <f aca="false">DE12*DD12</f>
        <v>0</v>
      </c>
      <c r="DG12" s="143"/>
      <c r="DH12" s="142" t="n">
        <f aca="false">(((DD12*DE12)/1000)/40)</f>
        <v>0</v>
      </c>
      <c r="DI12" s="142" t="n">
        <f aca="false">DH12*40</f>
        <v>0</v>
      </c>
      <c r="DJ12" s="137"/>
      <c r="DK12" s="146" t="n">
        <f aca="false">(((DL12*DM12)/1000)/40)*DO12</f>
        <v>0</v>
      </c>
      <c r="DL12" s="146" t="n">
        <f aca="false">'Control de producción'!E228</f>
        <v>0</v>
      </c>
      <c r="DM12" s="147"/>
      <c r="DN12" s="146" t="n">
        <f aca="false">DM12*DL12</f>
        <v>0</v>
      </c>
      <c r="DO12" s="147"/>
      <c r="DP12" s="148" t="n">
        <f aca="false">(((DL12*DM12)/1000)/40)</f>
        <v>0</v>
      </c>
      <c r="DQ12" s="148" t="n">
        <f aca="false">DP12*40</f>
        <v>0</v>
      </c>
      <c r="DR12" s="149"/>
      <c r="DS12" s="146" t="n">
        <f aca="false">(((DT12*DU12)/1000)/40)*DW12</f>
        <v>0</v>
      </c>
      <c r="DT12" s="146" t="n">
        <f aca="false">'Control de producción'!T228</f>
        <v>0</v>
      </c>
      <c r="DU12" s="147"/>
      <c r="DV12" s="146" t="n">
        <f aca="false">DU12*DT12</f>
        <v>0</v>
      </c>
      <c r="DW12" s="147"/>
      <c r="DX12" s="148" t="n">
        <f aca="false">(((DT12*DU12)/1000)/40)</f>
        <v>0</v>
      </c>
      <c r="DY12" s="148" t="n">
        <f aca="false">DX12*40</f>
        <v>0</v>
      </c>
      <c r="DZ12" s="149"/>
      <c r="EA12" s="140" t="n">
        <f aca="false">(((EB12*EC12)/1000)/40)*EE12</f>
        <v>0</v>
      </c>
      <c r="EB12" s="140" t="n">
        <f aca="false">'Control de producción'!E259</f>
        <v>0</v>
      </c>
      <c r="EC12" s="143"/>
      <c r="ED12" s="140" t="n">
        <f aca="false">EC12*EB12</f>
        <v>0</v>
      </c>
      <c r="EE12" s="143"/>
      <c r="EF12" s="142" t="n">
        <f aca="false">(((EB12*EC12)/1000)/40)</f>
        <v>0</v>
      </c>
      <c r="EG12" s="142" t="n">
        <f aca="false">EF12*40</f>
        <v>0</v>
      </c>
      <c r="EH12" s="137"/>
      <c r="EI12" s="151" t="n">
        <f aca="false">(((EJ12*EK12)/1000)/40)*EM12</f>
        <v>0</v>
      </c>
      <c r="EJ12" s="151" t="n">
        <f aca="false">'Control de producción'!T259</f>
        <v>0</v>
      </c>
      <c r="EK12" s="143"/>
      <c r="EL12" s="140" t="n">
        <f aca="false">EK12*EJ12</f>
        <v>0</v>
      </c>
      <c r="EM12" s="143"/>
      <c r="EN12" s="152" t="n">
        <f aca="false">(((EJ12*EK12)/1000)/40)</f>
        <v>0</v>
      </c>
      <c r="EO12" s="152" t="n">
        <f aca="false">EN12*40</f>
        <v>0</v>
      </c>
      <c r="EP12" s="149"/>
      <c r="EQ12" s="146" t="n">
        <f aca="false">(((ER12*ES12)/1000)/40)*EU12</f>
        <v>0</v>
      </c>
      <c r="ER12" s="146" t="n">
        <f aca="false">'Control de producción'!E289</f>
        <v>0</v>
      </c>
      <c r="ES12" s="147"/>
      <c r="ET12" s="146" t="n">
        <f aca="false">ES12*ER12</f>
        <v>0</v>
      </c>
      <c r="EU12" s="147"/>
      <c r="EV12" s="148" t="n">
        <f aca="false">(((ER12*ES12)/1000)/40)</f>
        <v>0</v>
      </c>
      <c r="EW12" s="148" t="n">
        <f aca="false">EV12*40</f>
        <v>0</v>
      </c>
      <c r="EX12" s="149"/>
      <c r="EY12" s="146" t="n">
        <f aca="false">(((EZ12*FA12)/1000)/40)*FC12</f>
        <v>0</v>
      </c>
      <c r="EZ12" s="146" t="n">
        <f aca="false">'Control de producción'!T289</f>
        <v>0</v>
      </c>
      <c r="FA12" s="147"/>
      <c r="FB12" s="146" t="n">
        <f aca="false">FA12*EZ12</f>
        <v>0</v>
      </c>
      <c r="FC12" s="147"/>
      <c r="FD12" s="148" t="n">
        <f aca="false">(((EZ12*FA12)/1000)/40)</f>
        <v>0</v>
      </c>
      <c r="FE12" s="148" t="n">
        <f aca="false">FD12*40</f>
        <v>0</v>
      </c>
      <c r="FF12" s="137"/>
      <c r="FG12" s="140" t="n">
        <f aca="false">(((FH12*FI12)/1000)/40)*FK12</f>
        <v>0</v>
      </c>
      <c r="FH12" s="140" t="n">
        <f aca="false">'Control de producción'!E320</f>
        <v>0</v>
      </c>
      <c r="FI12" s="143"/>
      <c r="FJ12" s="140" t="n">
        <f aca="false">FI12*FH12</f>
        <v>0</v>
      </c>
      <c r="FK12" s="143"/>
      <c r="FL12" s="142" t="n">
        <f aca="false">(((FH12*FI12)/1000)/40)</f>
        <v>0</v>
      </c>
      <c r="FM12" s="142" t="n">
        <f aca="false">FL12*40</f>
        <v>0</v>
      </c>
      <c r="FN12" s="137"/>
      <c r="FO12" s="140" t="n">
        <f aca="false">(((FP12*FQ12)/1000)/40)*FS12</f>
        <v>0</v>
      </c>
      <c r="FP12" s="140" t="n">
        <f aca="false">'Control de producción'!T320</f>
        <v>0</v>
      </c>
      <c r="FQ12" s="143"/>
      <c r="FR12" s="140" t="n">
        <f aca="false">FQ12*FP12</f>
        <v>0</v>
      </c>
      <c r="FS12" s="143"/>
      <c r="FT12" s="142" t="n">
        <f aca="false">(((FP12*FQ12)/1000)/40)</f>
        <v>0</v>
      </c>
      <c r="FU12" s="142" t="n">
        <f aca="false">FT12*40</f>
        <v>0</v>
      </c>
      <c r="FV12" s="137"/>
      <c r="FW12" s="146" t="n">
        <f aca="false">(((FX12*FY12)/1000)/40)*GA12</f>
        <v>0</v>
      </c>
      <c r="FX12" s="146" t="n">
        <f aca="false">'Control de producción'!E350</f>
        <v>0</v>
      </c>
      <c r="FY12" s="147"/>
      <c r="FZ12" s="146" t="n">
        <f aca="false">FY12*FX12</f>
        <v>0</v>
      </c>
      <c r="GA12" s="147"/>
      <c r="GB12" s="148" t="n">
        <f aca="false">(((FX12*FY12)/1000)/40)</f>
        <v>0</v>
      </c>
      <c r="GC12" s="148" t="n">
        <f aca="false">GB12*40</f>
        <v>0</v>
      </c>
      <c r="GD12" s="137"/>
      <c r="GE12" s="146" t="n">
        <f aca="false">(((GF12*GG12)/1000)/40)*GI12</f>
        <v>0</v>
      </c>
      <c r="GF12" s="146" t="n">
        <f aca="false">'Control de producción'!T350</f>
        <v>0</v>
      </c>
      <c r="GG12" s="147"/>
      <c r="GH12" s="146" t="n">
        <f aca="false">GG12*GF12</f>
        <v>0</v>
      </c>
      <c r="GI12" s="147"/>
      <c r="GJ12" s="148" t="n">
        <f aca="false">(((GF12*GG12)/1000)/40)</f>
        <v>0</v>
      </c>
      <c r="GK12" s="148" t="n">
        <f aca="false">GJ12*40</f>
        <v>0</v>
      </c>
      <c r="GL12" s="149"/>
      <c r="GM12" s="149"/>
      <c r="GN12" s="149"/>
      <c r="GO12" s="140" t="n">
        <f aca="false">(((GP12*GQ12)/1000)/40)*GS12</f>
        <v>0</v>
      </c>
      <c r="GP12" s="140" t="n">
        <f aca="false">'Control de producción'!E381</f>
        <v>0</v>
      </c>
      <c r="GQ12" s="143"/>
      <c r="GR12" s="140" t="n">
        <f aca="false">GQ12*GP12</f>
        <v>0</v>
      </c>
      <c r="GS12" s="143"/>
      <c r="GT12" s="142" t="n">
        <f aca="false">(((GP12*GQ12)/1000)/40)</f>
        <v>0</v>
      </c>
      <c r="GU12" s="142" t="n">
        <f aca="false">GT12*40</f>
        <v>0</v>
      </c>
      <c r="GV12" s="137"/>
      <c r="GW12" s="140" t="n">
        <f aca="false">(((GX12*GY12)/1000)/40)*HA12</f>
        <v>0</v>
      </c>
      <c r="GX12" s="140" t="n">
        <f aca="false">'Control de producción'!T381</f>
        <v>0</v>
      </c>
      <c r="GY12" s="143"/>
      <c r="GZ12" s="140" t="n">
        <f aca="false">GY12*GX12</f>
        <v>0</v>
      </c>
      <c r="HA12" s="143"/>
      <c r="HB12" s="142" t="n">
        <f aca="false">(((GX12*GY12)/1000)/40)</f>
        <v>0</v>
      </c>
      <c r="HC12" s="142" t="n">
        <f aca="false">HB12*40</f>
        <v>0</v>
      </c>
      <c r="HD12" s="137"/>
      <c r="HE12" s="146" t="n">
        <f aca="false">(((HF12*HG12)/1000)/40)*HI12</f>
        <v>0</v>
      </c>
      <c r="HF12" s="146" t="n">
        <f aca="false">'Control de producción'!E412</f>
        <v>0</v>
      </c>
      <c r="HG12" s="147"/>
      <c r="HH12" s="146" t="n">
        <f aca="false">HG12*HF12</f>
        <v>0</v>
      </c>
      <c r="HI12" s="147"/>
      <c r="HJ12" s="148" t="n">
        <f aca="false">(((HF12*HG12)/1000)/40)</f>
        <v>0</v>
      </c>
      <c r="HK12" s="148" t="n">
        <f aca="false">HJ12*40</f>
        <v>0</v>
      </c>
      <c r="HL12" s="137"/>
      <c r="HM12" s="146" t="n">
        <f aca="false">(((HN12*HO12)/1000)/40)*HQ12</f>
        <v>0</v>
      </c>
      <c r="HN12" s="146" t="n">
        <f aca="false">'Control de producción'!T412</f>
        <v>0</v>
      </c>
      <c r="HO12" s="147"/>
      <c r="HP12" s="146" t="n">
        <f aca="false">HO12*HN12</f>
        <v>0</v>
      </c>
      <c r="HQ12" s="147"/>
      <c r="HR12" s="148" t="n">
        <f aca="false">(((HN12*HO12)/1000)/40)</f>
        <v>0</v>
      </c>
      <c r="HS12" s="148" t="n">
        <f aca="false">HR12*40</f>
        <v>0</v>
      </c>
      <c r="HT12" s="149"/>
      <c r="HU12" s="140" t="n">
        <f aca="false">(((HV12*HW12)/1000)/40)*HY12</f>
        <v>0</v>
      </c>
      <c r="HV12" s="140" t="n">
        <f aca="false">'Control de producción'!E440</f>
        <v>0</v>
      </c>
      <c r="HW12" s="143"/>
      <c r="HX12" s="140" t="n">
        <f aca="false">HW12*HV12</f>
        <v>0</v>
      </c>
      <c r="HY12" s="143"/>
      <c r="HZ12" s="142" t="n">
        <f aca="false">(((HV12*HW12)/1000)/40)</f>
        <v>0</v>
      </c>
      <c r="IA12" s="142" t="n">
        <f aca="false">HZ12*40</f>
        <v>0</v>
      </c>
      <c r="IB12" s="137"/>
      <c r="IC12" s="140" t="n">
        <f aca="false">(((ID12*IE12)/1000)/40)*IG12</f>
        <v>0</v>
      </c>
      <c r="ID12" s="140" t="n">
        <f aca="false">'Control de producción'!T440</f>
        <v>0</v>
      </c>
      <c r="IE12" s="143"/>
      <c r="IF12" s="140" t="n">
        <f aca="false">IE12*ID12</f>
        <v>0</v>
      </c>
      <c r="IG12" s="143"/>
      <c r="IH12" s="142" t="n">
        <f aca="false">(((ID12*IE12)/1000)/40)</f>
        <v>0</v>
      </c>
      <c r="II12" s="142" t="n">
        <f aca="false">IH12*40</f>
        <v>0</v>
      </c>
      <c r="IJ12" s="149"/>
      <c r="IK12" s="146" t="n">
        <f aca="false">(((IL12*IM12)/1000)/40)*IO12</f>
        <v>0</v>
      </c>
      <c r="IL12" s="146" t="n">
        <f aca="false">'Control de producción'!E471</f>
        <v>0</v>
      </c>
      <c r="IM12" s="147"/>
      <c r="IN12" s="146" t="n">
        <f aca="false">IM12*IL12</f>
        <v>0</v>
      </c>
      <c r="IO12" s="147"/>
      <c r="IP12" s="148" t="n">
        <f aca="false">(((IL12*IM12)/1000)/40)</f>
        <v>0</v>
      </c>
      <c r="IQ12" s="148" t="n">
        <f aca="false">IP12*40</f>
        <v>0</v>
      </c>
      <c r="IR12" s="149"/>
      <c r="IS12" s="146" t="n">
        <f aca="false">(((IT12*IU12)/1000)/40)*IW12</f>
        <v>0</v>
      </c>
      <c r="IT12" s="146" t="n">
        <f aca="false">'Control de producción'!T471</f>
        <v>0</v>
      </c>
      <c r="IU12" s="147"/>
      <c r="IV12" s="146" t="n">
        <f aca="false">IU12*IT12</f>
        <v>0</v>
      </c>
      <c r="IW12" s="147"/>
      <c r="IX12" s="148" t="n">
        <f aca="false">(((IT12*IU12)/1000)/40)</f>
        <v>0</v>
      </c>
      <c r="IY12" s="148" t="n">
        <f aca="false">IX12*40</f>
        <v>0</v>
      </c>
      <c r="IZ12" s="137"/>
      <c r="JA12" s="140" t="n">
        <f aca="false">(((JB12*JC12)/1000)/40)*JE12</f>
        <v>0</v>
      </c>
      <c r="JB12" s="140" t="n">
        <f aca="false">'Control de producción'!E501</f>
        <v>0</v>
      </c>
      <c r="JC12" s="143"/>
      <c r="JD12" s="140" t="n">
        <f aca="false">JC12*JB12</f>
        <v>0</v>
      </c>
      <c r="JE12" s="143"/>
      <c r="JF12" s="142" t="n">
        <f aca="false">(((JB12*JC12)/1000)/40)</f>
        <v>0</v>
      </c>
      <c r="JG12" s="142" t="n">
        <f aca="false">JF12*40</f>
        <v>0</v>
      </c>
      <c r="JH12" s="137"/>
      <c r="JI12" s="140" t="n">
        <f aca="false">(((JJ12*JK12)/1000)/40)*JM12</f>
        <v>0</v>
      </c>
      <c r="JJ12" s="140" t="n">
        <f aca="false">'Control de producción'!T501</f>
        <v>0</v>
      </c>
      <c r="JK12" s="143"/>
      <c r="JL12" s="140" t="n">
        <f aca="false">JK12*JJ12</f>
        <v>0</v>
      </c>
      <c r="JM12" s="143"/>
      <c r="JN12" s="142" t="n">
        <f aca="false">(((JJ12*JK12)/1000)/40)</f>
        <v>0</v>
      </c>
      <c r="JO12" s="142" t="n">
        <f aca="false">JN12*40</f>
        <v>0</v>
      </c>
      <c r="JP12" s="137"/>
      <c r="JQ12" s="146" t="n">
        <f aca="false">(((JR12*JS12)/1000)/40)*JU12</f>
        <v>0</v>
      </c>
      <c r="JR12" s="146" t="n">
        <f aca="false">'Control de producción'!E532</f>
        <v>0</v>
      </c>
      <c r="JS12" s="147"/>
      <c r="JT12" s="146" t="n">
        <f aca="false">JS12*JR12</f>
        <v>0</v>
      </c>
      <c r="JU12" s="147"/>
      <c r="JV12" s="148" t="n">
        <f aca="false">(((JR12*JS12)/1000)/40)</f>
        <v>0</v>
      </c>
      <c r="JW12" s="148" t="n">
        <f aca="false">JV12*40</f>
        <v>0</v>
      </c>
      <c r="JX12" s="149"/>
      <c r="JY12" s="146" t="n">
        <f aca="false">(((JZ12*KA12)/1000)/40)*KC12</f>
        <v>0</v>
      </c>
      <c r="JZ12" s="146" t="n">
        <f aca="false">'Control de producción'!T532</f>
        <v>0</v>
      </c>
      <c r="KA12" s="147"/>
      <c r="KB12" s="146" t="n">
        <f aca="false">KA12*JZ12</f>
        <v>0</v>
      </c>
      <c r="KC12" s="147"/>
      <c r="KD12" s="148" t="n">
        <f aca="false">(((JZ12*KA12)/1000)/40)</f>
        <v>0</v>
      </c>
      <c r="KE12" s="148" t="n">
        <f aca="false">KD12*40</f>
        <v>0</v>
      </c>
      <c r="KF12" s="149"/>
      <c r="KG12" s="140" t="n">
        <f aca="false">(((KH12*KI12)/1000)/40)*KK12</f>
        <v>0</v>
      </c>
      <c r="KH12" s="140" t="n">
        <f aca="false">'Control de producción'!E562</f>
        <v>0</v>
      </c>
      <c r="KI12" s="143"/>
      <c r="KJ12" s="140" t="n">
        <f aca="false">KI12*KH12</f>
        <v>0</v>
      </c>
      <c r="KK12" s="143"/>
      <c r="KL12" s="142" t="n">
        <f aca="false">(((KH12*KI12)/1000)/40)</f>
        <v>0</v>
      </c>
      <c r="KM12" s="142" t="n">
        <f aca="false">KL12*40</f>
        <v>0</v>
      </c>
      <c r="KN12" s="137"/>
      <c r="KO12" s="140" t="n">
        <f aca="false">(((KP12*KQ12)/1000)/40)*KS12</f>
        <v>0</v>
      </c>
      <c r="KP12" s="140" t="n">
        <f aca="false">'Control de producción'!T562</f>
        <v>0</v>
      </c>
      <c r="KQ12" s="143"/>
      <c r="KR12" s="140" t="n">
        <f aca="false">KQ12*KP12</f>
        <v>0</v>
      </c>
      <c r="KS12" s="143"/>
      <c r="KT12" s="142" t="n">
        <f aca="false">(((KP12*KQ12)/1000)/40)</f>
        <v>0</v>
      </c>
      <c r="KU12" s="142" t="n">
        <f aca="false">KT12*40</f>
        <v>0</v>
      </c>
      <c r="KV12" s="137"/>
      <c r="KW12" s="146" t="n">
        <f aca="false">(((KX12*KY12)/1000)/40)*LA12</f>
        <v>0</v>
      </c>
      <c r="KX12" s="146" t="n">
        <f aca="false">'Control de producción'!E593</f>
        <v>0</v>
      </c>
      <c r="KY12" s="147"/>
      <c r="KZ12" s="146" t="n">
        <f aca="false">KY12*KX12</f>
        <v>0</v>
      </c>
      <c r="LA12" s="147"/>
      <c r="LB12" s="148" t="n">
        <f aca="false">(((KX12*KY12)/1000)/40)</f>
        <v>0</v>
      </c>
      <c r="LC12" s="148" t="n">
        <f aca="false">LB12*40</f>
        <v>0</v>
      </c>
      <c r="LD12" s="149"/>
      <c r="LE12" s="146" t="n">
        <f aca="false">(((LF12*LG12)/1000)/40)*LI12</f>
        <v>0</v>
      </c>
      <c r="LF12" s="146" t="n">
        <f aca="false">'Control de producción'!T593</f>
        <v>0</v>
      </c>
      <c r="LG12" s="147"/>
      <c r="LH12" s="146" t="n">
        <f aca="false">LG12*LF12</f>
        <v>0</v>
      </c>
      <c r="LI12" s="147"/>
      <c r="LJ12" s="148" t="n">
        <f aca="false">(((LF12*LG12)/1000)/40)</f>
        <v>0</v>
      </c>
      <c r="LK12" s="148" t="n">
        <f aca="false">LJ12*40</f>
        <v>0</v>
      </c>
      <c r="LL12" s="149"/>
      <c r="LM12" s="140" t="n">
        <f aca="false">(((LN12*LO12)/1000)/40)*LQ12</f>
        <v>0</v>
      </c>
      <c r="LN12" s="140" t="n">
        <f aca="false">'Control de producción'!E624</f>
        <v>0</v>
      </c>
      <c r="LO12" s="143"/>
      <c r="LP12" s="140" t="n">
        <f aca="false">LO12*LN12</f>
        <v>0</v>
      </c>
      <c r="LQ12" s="143"/>
      <c r="LR12" s="142" t="n">
        <f aca="false">(((LN12*LO12)/1000)/40)</f>
        <v>0</v>
      </c>
      <c r="LS12" s="142" t="n">
        <f aca="false">LR12*40</f>
        <v>0</v>
      </c>
      <c r="LT12" s="137"/>
      <c r="LU12" s="140" t="n">
        <f aca="false">(((LV12*LW12)/1000)/40)*LY12</f>
        <v>0</v>
      </c>
      <c r="LV12" s="140" t="n">
        <f aca="false">'Control de producción'!T624</f>
        <v>0</v>
      </c>
      <c r="LW12" s="143"/>
      <c r="LX12" s="140" t="n">
        <f aca="false">LW12*LV12</f>
        <v>0</v>
      </c>
      <c r="LY12" s="143"/>
      <c r="LZ12" s="142" t="n">
        <f aca="false">(((LV12*LW12)/1000)/40)</f>
        <v>0</v>
      </c>
      <c r="MA12" s="142" t="n">
        <f aca="false">LZ12*40</f>
        <v>0</v>
      </c>
      <c r="MB12" s="149"/>
      <c r="MC12" s="146" t="n">
        <f aca="false">(((MD12*ME12)/1000)/40)*MG12</f>
        <v>0</v>
      </c>
      <c r="MD12" s="146" t="n">
        <f aca="false">'Control de producción'!E654</f>
        <v>0</v>
      </c>
      <c r="ME12" s="147"/>
      <c r="MF12" s="146" t="n">
        <f aca="false">ME12*MD12</f>
        <v>0</v>
      </c>
      <c r="MG12" s="147"/>
      <c r="MH12" s="148" t="n">
        <f aca="false">(((MD12*ME12)/1000)/40)</f>
        <v>0</v>
      </c>
      <c r="MI12" s="148" t="n">
        <f aca="false">MH12*40</f>
        <v>0</v>
      </c>
      <c r="MJ12" s="149"/>
      <c r="MK12" s="146" t="n">
        <f aca="false">(((ML12*MM12)/1000)/40)*MO12</f>
        <v>0</v>
      </c>
      <c r="ML12" s="146" t="n">
        <f aca="false">'Control de producción'!T654</f>
        <v>0</v>
      </c>
      <c r="MM12" s="147"/>
      <c r="MN12" s="146" t="n">
        <f aca="false">MM12*ML12</f>
        <v>0</v>
      </c>
      <c r="MO12" s="147"/>
      <c r="MP12" s="148" t="n">
        <f aca="false">(((ML12*MM12)/1000)/40)</f>
        <v>0</v>
      </c>
      <c r="MQ12" s="148" t="n">
        <f aca="false">MP12*40</f>
        <v>0</v>
      </c>
      <c r="MR12" s="137"/>
      <c r="MS12" s="140" t="n">
        <f aca="false">(((MT12*MU12)/1000)/40)*MW12</f>
        <v>0</v>
      </c>
      <c r="MT12" s="140" t="n">
        <f aca="false">'Control de producción'!E685</f>
        <v>0</v>
      </c>
      <c r="MU12" s="143"/>
      <c r="MV12" s="140" t="n">
        <f aca="false">MU12*MT12</f>
        <v>0</v>
      </c>
      <c r="MW12" s="143"/>
      <c r="MX12" s="142" t="n">
        <f aca="false">(((MT12*MU12)/1000)/40)</f>
        <v>0</v>
      </c>
      <c r="MY12" s="142" t="n">
        <f aca="false">MX12*40</f>
        <v>0</v>
      </c>
      <c r="MZ12" s="137"/>
      <c r="NA12" s="140" t="n">
        <f aca="false">(((NB12*NC12)/1000)/40)*NE12</f>
        <v>0</v>
      </c>
      <c r="NB12" s="140" t="n">
        <f aca="false">'Control de producción'!T685</f>
        <v>0</v>
      </c>
      <c r="NC12" s="143"/>
      <c r="ND12" s="140" t="n">
        <f aca="false">NC12*NB12</f>
        <v>0</v>
      </c>
      <c r="NE12" s="143"/>
      <c r="NF12" s="142" t="n">
        <f aca="false">(((NB12*NC12)/1000)/40)</f>
        <v>0</v>
      </c>
      <c r="NG12" s="142" t="n">
        <f aca="false">NF12*40</f>
        <v>0</v>
      </c>
      <c r="NH12" s="137"/>
      <c r="NI12" s="146" t="n">
        <f aca="false">(((NJ12*NK12)/1000)/40)*NM12</f>
        <v>0</v>
      </c>
      <c r="NJ12" s="146" t="n">
        <f aca="false">'Control de producción'!E715</f>
        <v>0</v>
      </c>
      <c r="NK12" s="147"/>
      <c r="NL12" s="146" t="n">
        <f aca="false">NK12*NJ12</f>
        <v>0</v>
      </c>
      <c r="NM12" s="147"/>
      <c r="NN12" s="148" t="n">
        <f aca="false">(((NJ12*NK12)/1000)/40)</f>
        <v>0</v>
      </c>
      <c r="NO12" s="148" t="n">
        <f aca="false">NN12*40</f>
        <v>0</v>
      </c>
      <c r="NP12" s="137"/>
      <c r="NQ12" s="146" t="n">
        <f aca="false">(((NR12*NS12)/1000)/40)*NU12</f>
        <v>0</v>
      </c>
      <c r="NR12" s="146" t="n">
        <f aca="false">'Control de producción'!T715</f>
        <v>0</v>
      </c>
      <c r="NS12" s="147"/>
      <c r="NT12" s="146" t="n">
        <f aca="false">NS12*NR12</f>
        <v>0</v>
      </c>
      <c r="NU12" s="147"/>
      <c r="NV12" s="148" t="n">
        <f aca="false">(((NR12*NS12)/1000)/40)</f>
        <v>0</v>
      </c>
      <c r="NW12" s="148" t="n">
        <f aca="false">NV12*40</f>
        <v>0</v>
      </c>
      <c r="NX12" s="137"/>
      <c r="NY12" s="137"/>
      <c r="NZ12" s="137"/>
      <c r="OA12" s="140" t="n">
        <f aca="false">(((OB12*OC12)/1000)/40)*OE12</f>
        <v>0</v>
      </c>
      <c r="OB12" s="140" t="n">
        <f aca="false">'Control de producción'!E746</f>
        <v>0</v>
      </c>
      <c r="OC12" s="143"/>
      <c r="OD12" s="140" t="n">
        <f aca="false">OC12*OB12</f>
        <v>0</v>
      </c>
      <c r="OE12" s="143"/>
      <c r="OF12" s="142" t="n">
        <f aca="false">(((OB12*OC12)/1000)/40)</f>
        <v>0</v>
      </c>
      <c r="OG12" s="142" t="n">
        <f aca="false">OF12*40</f>
        <v>0</v>
      </c>
      <c r="OH12" s="137"/>
      <c r="OI12" s="140" t="n">
        <f aca="false">(((OJ12*OK12)/1000)/40)*OM12</f>
        <v>0</v>
      </c>
      <c r="OJ12" s="140" t="n">
        <f aca="false">'Control de producción'!T746</f>
        <v>0</v>
      </c>
      <c r="OK12" s="143"/>
      <c r="OL12" s="140" t="n">
        <f aca="false">OK12*OJ12</f>
        <v>0</v>
      </c>
      <c r="OM12" s="143"/>
      <c r="ON12" s="142" t="n">
        <f aca="false">(((OJ12*OK12)/1000)/40)</f>
        <v>0</v>
      </c>
      <c r="OO12" s="142" t="n">
        <f aca="false">ON12*40</f>
        <v>0</v>
      </c>
      <c r="OP12" s="137"/>
      <c r="OQ12" s="146" t="n">
        <f aca="false">(((OR12*OS12)/1000)/40)*OU12</f>
        <v>0</v>
      </c>
      <c r="OR12" s="146" t="n">
        <f aca="false">'Control de producción'!E777</f>
        <v>0</v>
      </c>
      <c r="OS12" s="147"/>
      <c r="OT12" s="146" t="n">
        <f aca="false">OS12*OR12</f>
        <v>0</v>
      </c>
      <c r="OU12" s="147"/>
      <c r="OV12" s="148" t="n">
        <f aca="false">(((OR12*OS12)/1000)/40)</f>
        <v>0</v>
      </c>
      <c r="OW12" s="148" t="n">
        <f aca="false">OV12*40</f>
        <v>0</v>
      </c>
      <c r="OX12" s="137"/>
      <c r="OY12" s="146" t="n">
        <f aca="false">(((OZ12*PA12)/1000)/40)*PC12</f>
        <v>0</v>
      </c>
      <c r="OZ12" s="146" t="n">
        <f aca="false">'Control de producción'!T777</f>
        <v>0</v>
      </c>
      <c r="PA12" s="147"/>
      <c r="PB12" s="146" t="n">
        <f aca="false">PA12*OZ12</f>
        <v>0</v>
      </c>
      <c r="PC12" s="147"/>
      <c r="PD12" s="148" t="n">
        <f aca="false">(((OZ12*PA12)/1000)/40)</f>
        <v>0</v>
      </c>
      <c r="PE12" s="148" t="n">
        <f aca="false">PD12*40</f>
        <v>0</v>
      </c>
      <c r="PF12" s="149"/>
      <c r="PG12" s="140" t="n">
        <f aca="false">(((PH12*PI12)/1000)/40)*PK12</f>
        <v>0</v>
      </c>
      <c r="PH12" s="140" t="n">
        <f aca="false">'Control de producción'!E805</f>
        <v>0</v>
      </c>
      <c r="PI12" s="143"/>
      <c r="PJ12" s="140" t="n">
        <f aca="false">PI12*PH12</f>
        <v>0</v>
      </c>
      <c r="PK12" s="143"/>
      <c r="PL12" s="142" t="n">
        <f aca="false">(((PH12*PI12)/1000)/40)</f>
        <v>0</v>
      </c>
      <c r="PM12" s="142" t="n">
        <f aca="false">PL12*40</f>
        <v>0</v>
      </c>
      <c r="PN12" s="137"/>
      <c r="PO12" s="140" t="n">
        <f aca="false">(((PP12*PQ12)/1000)/40)*PS12</f>
        <v>0</v>
      </c>
      <c r="PP12" s="140" t="n">
        <f aca="false">'Control de producción'!T805</f>
        <v>0</v>
      </c>
      <c r="PQ12" s="143"/>
      <c r="PR12" s="140" t="n">
        <f aca="false">PQ12*PP12</f>
        <v>0</v>
      </c>
      <c r="PS12" s="143"/>
      <c r="PT12" s="142" t="n">
        <f aca="false">(((PP12*PQ12)/1000)/40)</f>
        <v>0</v>
      </c>
      <c r="PU12" s="142" t="n">
        <f aca="false">PT12*40</f>
        <v>0</v>
      </c>
      <c r="PV12" s="149"/>
      <c r="PW12" s="146" t="n">
        <f aca="false">(((PX12*PY12)/1000)/40)*QA12</f>
        <v>0</v>
      </c>
      <c r="PX12" s="146" t="n">
        <f aca="false">'Control de producción'!E836</f>
        <v>0</v>
      </c>
      <c r="PY12" s="147"/>
      <c r="PZ12" s="146" t="n">
        <f aca="false">PY12*PX12</f>
        <v>0</v>
      </c>
      <c r="QA12" s="147"/>
      <c r="QB12" s="148" t="n">
        <f aca="false">(((PX12*PY12)/1000)/40)</f>
        <v>0</v>
      </c>
      <c r="QC12" s="148" t="n">
        <f aca="false">QB12*40</f>
        <v>0</v>
      </c>
      <c r="QD12" s="149"/>
      <c r="QE12" s="146" t="n">
        <f aca="false">(((QF12*QG12)/1000)/40)*QI12</f>
        <v>0</v>
      </c>
      <c r="QF12" s="146" t="n">
        <f aca="false">'Control de producción'!T836</f>
        <v>0</v>
      </c>
      <c r="QG12" s="147"/>
      <c r="QH12" s="146" t="n">
        <f aca="false">QG12*QF12</f>
        <v>0</v>
      </c>
      <c r="QI12" s="147"/>
      <c r="QJ12" s="148" t="n">
        <f aca="false">(((QF12*QG12)/1000)/40)</f>
        <v>0</v>
      </c>
      <c r="QK12" s="148" t="n">
        <f aca="false">QJ12*40</f>
        <v>0</v>
      </c>
      <c r="QL12" s="137"/>
      <c r="QM12" s="140" t="n">
        <f aca="false">(((QN12*QO12)/1000)/40)*QQ12</f>
        <v>0</v>
      </c>
      <c r="QN12" s="140" t="n">
        <f aca="false">'Control de producción'!E866</f>
        <v>0</v>
      </c>
      <c r="QO12" s="143"/>
      <c r="QP12" s="140" t="n">
        <f aca="false">QO12*QN12</f>
        <v>0</v>
      </c>
      <c r="QQ12" s="143"/>
      <c r="QR12" s="142" t="n">
        <f aca="false">(((QN12*QO12)/1000)/40)</f>
        <v>0</v>
      </c>
      <c r="QS12" s="142" t="n">
        <f aca="false">QR12*40</f>
        <v>0</v>
      </c>
      <c r="QT12" s="137"/>
      <c r="QU12" s="140" t="n">
        <f aca="false">(((QV12*QW12)/1000)/40)*QY12</f>
        <v>0</v>
      </c>
      <c r="QV12" s="140" t="n">
        <f aca="false">'Control de producción'!T866</f>
        <v>0</v>
      </c>
      <c r="QW12" s="143"/>
      <c r="QX12" s="140" t="n">
        <f aca="false">QW12*QV12</f>
        <v>0</v>
      </c>
      <c r="QY12" s="143"/>
      <c r="QZ12" s="142" t="n">
        <f aca="false">(((QV12*QW12)/1000)/40)</f>
        <v>0</v>
      </c>
      <c r="RA12" s="142" t="n">
        <f aca="false">QZ12*40</f>
        <v>0</v>
      </c>
      <c r="RB12" s="137"/>
      <c r="RC12" s="146" t="n">
        <f aca="false">(((RD12*RE12)/1000)/40)*RG12</f>
        <v>0</v>
      </c>
      <c r="RD12" s="146" t="n">
        <f aca="false">'Control de producción'!E897</f>
        <v>0</v>
      </c>
      <c r="RE12" s="147"/>
      <c r="RF12" s="146" t="n">
        <f aca="false">RE12*RD12</f>
        <v>0</v>
      </c>
      <c r="RG12" s="147"/>
      <c r="RH12" s="148" t="n">
        <f aca="false">(((RD12*RE12)/1000)/40)</f>
        <v>0</v>
      </c>
      <c r="RI12" s="148" t="n">
        <f aca="false">RH12*40</f>
        <v>0</v>
      </c>
      <c r="RJ12" s="149"/>
      <c r="RK12" s="146" t="n">
        <f aca="false">(((RL12*RM12)/1000)/40)*RO12</f>
        <v>0</v>
      </c>
      <c r="RL12" s="146" t="n">
        <f aca="false">'Control de producción'!T897</f>
        <v>0</v>
      </c>
      <c r="RM12" s="147"/>
      <c r="RN12" s="146" t="n">
        <f aca="false">RM12*RL12</f>
        <v>0</v>
      </c>
      <c r="RO12" s="147"/>
      <c r="RP12" s="148" t="n">
        <f aca="false">(((RL12*RM12)/1000)/40)</f>
        <v>0</v>
      </c>
      <c r="RQ12" s="148" t="n">
        <f aca="false">RP12*40</f>
        <v>0</v>
      </c>
      <c r="RR12" s="149"/>
      <c r="RS12" s="140" t="n">
        <f aca="false">(((RT12*RU12)/1000)/40)*RW12</f>
        <v>0</v>
      </c>
      <c r="RT12" s="140" t="n">
        <f aca="false">'Control de producción'!E927</f>
        <v>0</v>
      </c>
      <c r="RU12" s="143"/>
      <c r="RV12" s="140" t="n">
        <f aca="false">RU12*RT12</f>
        <v>0</v>
      </c>
      <c r="RW12" s="143"/>
      <c r="RX12" s="142" t="n">
        <f aca="false">(((RT12*RU12)/1000)/40)</f>
        <v>0</v>
      </c>
      <c r="RY12" s="142" t="n">
        <f aca="false">RX12*40</f>
        <v>0</v>
      </c>
      <c r="RZ12" s="137"/>
      <c r="SA12" s="140" t="n">
        <f aca="false">(((SB12*SC12)/1000)/40)*SE12</f>
        <v>0</v>
      </c>
      <c r="SB12" s="140" t="n">
        <f aca="false">'Control de producción'!T927</f>
        <v>0</v>
      </c>
      <c r="SC12" s="143"/>
      <c r="SD12" s="140" t="n">
        <f aca="false">SC12*SB12</f>
        <v>0</v>
      </c>
      <c r="SE12" s="143"/>
      <c r="SF12" s="142" t="n">
        <f aca="false">(((SB12*SC12)/1000)/40)</f>
        <v>0</v>
      </c>
      <c r="SG12" s="142" t="n">
        <f aca="false">SF12*40</f>
        <v>0</v>
      </c>
      <c r="SH12" s="137"/>
      <c r="SI12" s="146" t="n">
        <f aca="false">(((SJ12*SK12)/1000)/40)*SM12</f>
        <v>0</v>
      </c>
      <c r="SJ12" s="146" t="n">
        <f aca="false">'Control de producción'!E958</f>
        <v>0</v>
      </c>
      <c r="SK12" s="147"/>
      <c r="SL12" s="146" t="n">
        <f aca="false">SK12*SJ12</f>
        <v>0</v>
      </c>
      <c r="SM12" s="147"/>
      <c r="SN12" s="148" t="n">
        <f aca="false">(((SJ12*SK12)/1000)/40)</f>
        <v>0</v>
      </c>
      <c r="SO12" s="148" t="n">
        <f aca="false">SN12*40</f>
        <v>0</v>
      </c>
      <c r="SP12" s="137"/>
      <c r="SQ12" s="146" t="n">
        <f aca="false">(((SR12*SS12)/1000)/40)*SU12</f>
        <v>0</v>
      </c>
      <c r="SR12" s="146" t="n">
        <f aca="false">'Control de producción'!T958</f>
        <v>0</v>
      </c>
      <c r="SS12" s="147"/>
      <c r="ST12" s="146" t="n">
        <f aca="false">SS12*SR12</f>
        <v>0</v>
      </c>
      <c r="SU12" s="147"/>
      <c r="SV12" s="148" t="n">
        <f aca="false">(((SR12*SS12)/1000)/40)</f>
        <v>0</v>
      </c>
      <c r="SW12" s="148" t="n">
        <f aca="false">SV12*40</f>
        <v>0</v>
      </c>
      <c r="SX12" s="144"/>
      <c r="SY12" s="140" t="n">
        <f aca="false">(((SZ12*TA12)/1000)/40)*TC12</f>
        <v>0</v>
      </c>
      <c r="SZ12" s="140" t="n">
        <f aca="false">'Control de producción'!E989</f>
        <v>0</v>
      </c>
      <c r="TA12" s="143"/>
      <c r="TB12" s="140" t="n">
        <f aca="false">TA12*SZ12</f>
        <v>0</v>
      </c>
      <c r="TC12" s="143"/>
      <c r="TD12" s="142" t="n">
        <f aca="false">(((SZ12*TA12)/1000)/40)</f>
        <v>0</v>
      </c>
      <c r="TE12" s="142" t="n">
        <f aca="false">TD12*40</f>
        <v>0</v>
      </c>
      <c r="TF12" s="137"/>
      <c r="TG12" s="140" t="n">
        <f aca="false">(((TH12*TI12)/1000)/40)*TK12</f>
        <v>0</v>
      </c>
      <c r="TH12" s="140" t="n">
        <f aca="false">'Control de producción'!T989</f>
        <v>0</v>
      </c>
      <c r="TI12" s="143"/>
      <c r="TJ12" s="140" t="n">
        <f aca="false">TI12*TH12</f>
        <v>0</v>
      </c>
      <c r="TK12" s="143"/>
      <c r="TL12" s="142" t="n">
        <f aca="false">(((TH12*TI12)/1000)/40)</f>
        <v>0</v>
      </c>
      <c r="TM12" s="142" t="n">
        <f aca="false">TL12*40</f>
        <v>0</v>
      </c>
      <c r="TN12" s="149"/>
      <c r="TO12" s="146" t="n">
        <f aca="false">(((TP12*TQ12)/1000)/40)*TS12</f>
        <v>0</v>
      </c>
      <c r="TP12" s="146" t="n">
        <f aca="false">'Control de producción'!E1019</f>
        <v>0</v>
      </c>
      <c r="TQ12" s="147"/>
      <c r="TR12" s="146" t="n">
        <f aca="false">TQ12*TP12</f>
        <v>0</v>
      </c>
      <c r="TS12" s="147"/>
      <c r="TT12" s="148" t="n">
        <f aca="false">(((TP12*TQ12)/1000)/40)</f>
        <v>0</v>
      </c>
      <c r="TU12" s="148" t="n">
        <f aca="false">TT12*40</f>
        <v>0</v>
      </c>
      <c r="TV12" s="149"/>
      <c r="TW12" s="146" t="n">
        <f aca="false">(((TX12*TY12)/1000)/40)*UA12</f>
        <v>0</v>
      </c>
      <c r="TX12" s="146" t="n">
        <f aca="false">'Control de producción'!T1019</f>
        <v>0</v>
      </c>
      <c r="TY12" s="147"/>
      <c r="TZ12" s="146" t="n">
        <f aca="false">TY12*TX12</f>
        <v>0</v>
      </c>
      <c r="UA12" s="147"/>
      <c r="UB12" s="148" t="n">
        <f aca="false">(((TX12*TY12)/1000)/40)</f>
        <v>0</v>
      </c>
      <c r="UC12" s="148" t="n">
        <f aca="false">UB12*40</f>
        <v>0</v>
      </c>
      <c r="UD12" s="137"/>
      <c r="UE12" s="140" t="n">
        <f aca="false">(((UF12*UG12)/1000)/40)*UI12</f>
        <v>0</v>
      </c>
      <c r="UF12" s="140" t="n">
        <f aca="false">'Control de producción'!E1050</f>
        <v>0</v>
      </c>
      <c r="UG12" s="143"/>
      <c r="UH12" s="140" t="n">
        <f aca="false">UG12*UF12</f>
        <v>0</v>
      </c>
      <c r="UI12" s="143"/>
      <c r="UJ12" s="142" t="n">
        <f aca="false">(((UF12*UG12)/1000)/40)</f>
        <v>0</v>
      </c>
      <c r="UK12" s="142" t="n">
        <f aca="false">UJ12*40</f>
        <v>0</v>
      </c>
      <c r="UL12" s="137"/>
      <c r="UM12" s="140" t="n">
        <f aca="false">(((UN12*UO12)/1000)/40)*UQ12</f>
        <v>0</v>
      </c>
      <c r="UN12" s="140" t="n">
        <f aca="false">'Control de producción'!T1050</f>
        <v>0</v>
      </c>
      <c r="UO12" s="143"/>
      <c r="UP12" s="140" t="n">
        <f aca="false">UO12*UN12</f>
        <v>0</v>
      </c>
      <c r="UQ12" s="143"/>
      <c r="UR12" s="142" t="n">
        <f aca="false">(((UN12*UO12)/1000)/40)</f>
        <v>0</v>
      </c>
      <c r="US12" s="142" t="n">
        <f aca="false">UR12*40</f>
        <v>0</v>
      </c>
      <c r="UT12" s="137"/>
      <c r="UU12" s="146" t="n">
        <f aca="false">(((UV12*UW12)/1000)/40)*UY12</f>
        <v>0</v>
      </c>
      <c r="UV12" s="146" t="n">
        <f aca="false">'Control de producción'!E1080</f>
        <v>0</v>
      </c>
      <c r="UW12" s="147"/>
      <c r="UX12" s="146" t="n">
        <f aca="false">UW12*UV12</f>
        <v>0</v>
      </c>
      <c r="UY12" s="147"/>
      <c r="UZ12" s="148" t="n">
        <f aca="false">(((UV12*UW12)/1000)/40)</f>
        <v>0</v>
      </c>
      <c r="VA12" s="148" t="n">
        <f aca="false">UZ12*40</f>
        <v>0</v>
      </c>
      <c r="VB12" s="137"/>
      <c r="VC12" s="146" t="n">
        <f aca="false">(((VD12*VE12)/1000)/40)*VG12</f>
        <v>0</v>
      </c>
      <c r="VD12" s="146" t="n">
        <f aca="false">'Control de producción'!T1080</f>
        <v>0</v>
      </c>
      <c r="VE12" s="147"/>
      <c r="VF12" s="146" t="n">
        <f aca="false">VE12*VD12</f>
        <v>0</v>
      </c>
      <c r="VG12" s="147"/>
      <c r="VH12" s="148" t="n">
        <f aca="false">(((VD12*VE12)/1000)/40)</f>
        <v>0</v>
      </c>
      <c r="VI12" s="148" t="n">
        <f aca="false">VH12*40</f>
        <v>0</v>
      </c>
      <c r="VJ12" s="137"/>
    </row>
    <row r="13" customFormat="false" ht="14.25" hidden="false" customHeight="true" outlineLevel="0" collapsed="false">
      <c r="A13" s="137"/>
      <c r="B13" s="153" t="n">
        <v>8</v>
      </c>
      <c r="C13" s="140" t="n">
        <f aca="false">(((D13*E13)/1000)/40)*G13</f>
        <v>0</v>
      </c>
      <c r="D13" s="140" t="n">
        <f aca="false">'Control de producción'!E16</f>
        <v>0</v>
      </c>
      <c r="E13" s="141"/>
      <c r="F13" s="140" t="n">
        <f aca="false">E13*D13</f>
        <v>0</v>
      </c>
      <c r="G13" s="141"/>
      <c r="H13" s="142" t="n">
        <f aca="false">(((D13*E13)/1000)/40)</f>
        <v>0</v>
      </c>
      <c r="I13" s="142" t="n">
        <f aca="false">H13*40</f>
        <v>0</v>
      </c>
      <c r="J13" s="137"/>
      <c r="K13" s="140" t="n">
        <f aca="false">(((L13*M13)/1000)/40)*O13</f>
        <v>0</v>
      </c>
      <c r="L13" s="140" t="n">
        <f aca="false">'Control de producción'!T16</f>
        <v>0</v>
      </c>
      <c r="M13" s="143"/>
      <c r="N13" s="140" t="n">
        <f aca="false">M13*L13</f>
        <v>0</v>
      </c>
      <c r="O13" s="143"/>
      <c r="P13" s="142" t="n">
        <f aca="false">(((L13*M13)/1000)/40)</f>
        <v>0</v>
      </c>
      <c r="Q13" s="142" t="n">
        <f aca="false">P13*40</f>
        <v>0</v>
      </c>
      <c r="R13" s="137"/>
      <c r="S13" s="146" t="n">
        <f aca="false">(((T13*U13)/1000)/40)*W13</f>
        <v>0</v>
      </c>
      <c r="T13" s="146" t="n">
        <f aca="false">'Control de producción'!E47</f>
        <v>0</v>
      </c>
      <c r="U13" s="147"/>
      <c r="V13" s="146" t="n">
        <f aca="false">U13*T13</f>
        <v>0</v>
      </c>
      <c r="W13" s="147"/>
      <c r="X13" s="148" t="n">
        <f aca="false">(((T13*U13)/1000)/40)</f>
        <v>0</v>
      </c>
      <c r="Y13" s="148" t="n">
        <f aca="false">X13*40</f>
        <v>0</v>
      </c>
      <c r="Z13" s="137"/>
      <c r="AA13" s="146" t="n">
        <f aca="false">(((AB13*AC13)/1000)/40)*AE13</f>
        <v>0</v>
      </c>
      <c r="AB13" s="146" t="n">
        <f aca="false">'Control de producción'!T47</f>
        <v>0</v>
      </c>
      <c r="AC13" s="147"/>
      <c r="AD13" s="146" t="n">
        <f aca="false">AC13*AB13</f>
        <v>0</v>
      </c>
      <c r="AE13" s="147"/>
      <c r="AF13" s="148" t="n">
        <f aca="false">(((AB13*AC13)/1000)/40)</f>
        <v>0</v>
      </c>
      <c r="AG13" s="148" t="n">
        <f aca="false">AF13*40</f>
        <v>0</v>
      </c>
      <c r="AH13" s="137"/>
      <c r="AI13" s="140" t="n">
        <f aca="false">(((AJ13*AK13)/1000)/40)*AM13</f>
        <v>0</v>
      </c>
      <c r="AJ13" s="140" t="n">
        <f aca="false">'Control de producción'!E76</f>
        <v>0</v>
      </c>
      <c r="AK13" s="143"/>
      <c r="AL13" s="140" t="n">
        <f aca="false">AK13*AJ13</f>
        <v>0</v>
      </c>
      <c r="AM13" s="143"/>
      <c r="AN13" s="142" t="n">
        <f aca="false">(((AJ13*AK13)/1000)/40)</f>
        <v>0</v>
      </c>
      <c r="AO13" s="142" t="n">
        <f aca="false">AN13*40</f>
        <v>0</v>
      </c>
      <c r="AP13" s="137"/>
      <c r="AQ13" s="140" t="n">
        <f aca="false">(((AR13*AS13)/1000)/40)*AU13</f>
        <v>0</v>
      </c>
      <c r="AR13" s="140" t="n">
        <f aca="false">'Control de producción'!T76</f>
        <v>0</v>
      </c>
      <c r="AS13" s="143"/>
      <c r="AT13" s="140" t="n">
        <f aca="false">AS13*AR13</f>
        <v>0</v>
      </c>
      <c r="AU13" s="143"/>
      <c r="AV13" s="142" t="n">
        <f aca="false">(((AR13*AS13)/1000)/40)</f>
        <v>0</v>
      </c>
      <c r="AW13" s="142" t="n">
        <f aca="false">AV13*40</f>
        <v>0</v>
      </c>
      <c r="AX13" s="137"/>
      <c r="AY13" s="146" t="n">
        <f aca="false">(((AZ13*BA13)/1000)/40)*BC13</f>
        <v>0</v>
      </c>
      <c r="AZ13" s="146" t="n">
        <f aca="false">'Control de producción'!E107</f>
        <v>0</v>
      </c>
      <c r="BA13" s="147"/>
      <c r="BB13" s="146" t="n">
        <f aca="false">BA13*AZ13</f>
        <v>0</v>
      </c>
      <c r="BC13" s="147"/>
      <c r="BD13" s="148" t="n">
        <f aca="false">(((AZ13*BA13)/1000)/40)</f>
        <v>0</v>
      </c>
      <c r="BE13" s="148" t="n">
        <f aca="false">BD13*40</f>
        <v>0</v>
      </c>
      <c r="BF13" s="137"/>
      <c r="BG13" s="146" t="n">
        <f aca="false">(((BH13*BI13)/1000)/40)*BK13</f>
        <v>0</v>
      </c>
      <c r="BH13" s="146" t="n">
        <f aca="false">'Control de producción'!T107</f>
        <v>0</v>
      </c>
      <c r="BI13" s="147"/>
      <c r="BJ13" s="146" t="n">
        <f aca="false">BI13*BH13</f>
        <v>0</v>
      </c>
      <c r="BK13" s="147"/>
      <c r="BL13" s="148" t="n">
        <f aca="false">(((BH13*BI13)/1000)/40)</f>
        <v>0</v>
      </c>
      <c r="BM13" s="148" t="n">
        <f aca="false">BL13*40</f>
        <v>0</v>
      </c>
      <c r="BN13" s="137"/>
      <c r="BO13" s="140" t="n">
        <f aca="false">(((BP13*BQ13)/1000)/40)*BS13</f>
        <v>0</v>
      </c>
      <c r="BP13" s="140" t="n">
        <f aca="false">'Control de producción'!E137</f>
        <v>0</v>
      </c>
      <c r="BQ13" s="143"/>
      <c r="BR13" s="140" t="n">
        <f aca="false">BQ13*BP13</f>
        <v>0</v>
      </c>
      <c r="BS13" s="143"/>
      <c r="BT13" s="142" t="n">
        <f aca="false">(((BP13*BQ13)/1000)/40)</f>
        <v>0</v>
      </c>
      <c r="BU13" s="142" t="n">
        <f aca="false">BT13*40</f>
        <v>0</v>
      </c>
      <c r="BV13" s="137"/>
      <c r="BW13" s="140" t="n">
        <f aca="false">(((BX13*BY13)/1000)/40)*CA13</f>
        <v>0</v>
      </c>
      <c r="BX13" s="140" t="n">
        <f aca="false">'Control de producción'!T137</f>
        <v>0</v>
      </c>
      <c r="BY13" s="143"/>
      <c r="BZ13" s="140" t="n">
        <f aca="false">BY13*BX13</f>
        <v>0</v>
      </c>
      <c r="CA13" s="143"/>
      <c r="CB13" s="142" t="n">
        <f aca="false">(((BX13*BY13)/1000)/40)</f>
        <v>0</v>
      </c>
      <c r="CC13" s="142" t="n">
        <f aca="false">CB13*40</f>
        <v>0</v>
      </c>
      <c r="CD13" s="137"/>
      <c r="CE13" s="146" t="n">
        <f aca="false">(((CF13*CG13)/1000)/40)*CI13</f>
        <v>0</v>
      </c>
      <c r="CF13" s="146" t="n">
        <f aca="false">'Control de producción'!E168</f>
        <v>0</v>
      </c>
      <c r="CG13" s="147"/>
      <c r="CH13" s="146" t="n">
        <f aca="false">CG13*CF13</f>
        <v>0</v>
      </c>
      <c r="CI13" s="147"/>
      <c r="CJ13" s="148" t="n">
        <f aca="false">(((CF13*CG13)/1000)/40)</f>
        <v>0</v>
      </c>
      <c r="CK13" s="148" t="n">
        <f aca="false">CJ13*40</f>
        <v>0</v>
      </c>
      <c r="CL13" s="137"/>
      <c r="CM13" s="146" t="n">
        <f aca="false">(((CN13*CO13)/1000)/40)*CQ13</f>
        <v>0</v>
      </c>
      <c r="CN13" s="146" t="n">
        <f aca="false">'Control de producción'!T168</f>
        <v>0</v>
      </c>
      <c r="CO13" s="147"/>
      <c r="CP13" s="146" t="n">
        <f aca="false">CO13*CN13</f>
        <v>0</v>
      </c>
      <c r="CQ13" s="147"/>
      <c r="CR13" s="148" t="n">
        <f aca="false">(((CN13*CO13)/1000)/40)</f>
        <v>0</v>
      </c>
      <c r="CS13" s="148" t="n">
        <f aca="false">CR13*40</f>
        <v>0</v>
      </c>
      <c r="CT13" s="137"/>
      <c r="CU13" s="140" t="n">
        <f aca="false">(((CV13*CW13)/1000)/40)*CY13</f>
        <v>0</v>
      </c>
      <c r="CV13" s="140" t="n">
        <f aca="false">'Control de producción'!E198</f>
        <v>0</v>
      </c>
      <c r="CW13" s="143"/>
      <c r="CX13" s="140" t="n">
        <f aca="false">CW13*CV13</f>
        <v>0</v>
      </c>
      <c r="CY13" s="143"/>
      <c r="CZ13" s="142" t="n">
        <f aca="false">(((CV13*CW13)/1000)/40)</f>
        <v>0</v>
      </c>
      <c r="DA13" s="142" t="n">
        <f aca="false">CZ13*40</f>
        <v>0</v>
      </c>
      <c r="DB13" s="137"/>
      <c r="DC13" s="140" t="n">
        <f aca="false">(((DD13*DE13)/1000)/40)*DG13</f>
        <v>0</v>
      </c>
      <c r="DD13" s="140" t="n">
        <f aca="false">'Control de producción'!T198</f>
        <v>0</v>
      </c>
      <c r="DE13" s="143"/>
      <c r="DF13" s="140" t="n">
        <f aca="false">DE13*DD13</f>
        <v>0</v>
      </c>
      <c r="DG13" s="143"/>
      <c r="DH13" s="142" t="n">
        <f aca="false">(((DD13*DE13)/1000)/40)</f>
        <v>0</v>
      </c>
      <c r="DI13" s="142" t="n">
        <f aca="false">DH13*40</f>
        <v>0</v>
      </c>
      <c r="DJ13" s="137"/>
      <c r="DK13" s="146" t="n">
        <f aca="false">(((DL13*DM13)/1000)/40)*DO13</f>
        <v>0</v>
      </c>
      <c r="DL13" s="146" t="n">
        <f aca="false">'Control de producción'!E229</f>
        <v>0</v>
      </c>
      <c r="DM13" s="147"/>
      <c r="DN13" s="146" t="n">
        <f aca="false">DM13*DL13</f>
        <v>0</v>
      </c>
      <c r="DO13" s="147"/>
      <c r="DP13" s="148" t="n">
        <f aca="false">(((DL13*DM13)/1000)/40)</f>
        <v>0</v>
      </c>
      <c r="DQ13" s="148" t="n">
        <f aca="false">DP13*40</f>
        <v>0</v>
      </c>
      <c r="DR13" s="149"/>
      <c r="DS13" s="146" t="n">
        <f aca="false">(((DT13*DU13)/1000)/40)*DW13</f>
        <v>0</v>
      </c>
      <c r="DT13" s="146" t="n">
        <f aca="false">'Control de producción'!T229</f>
        <v>0</v>
      </c>
      <c r="DU13" s="147"/>
      <c r="DV13" s="146" t="n">
        <f aca="false">DU13*DT13</f>
        <v>0</v>
      </c>
      <c r="DW13" s="147"/>
      <c r="DX13" s="148" t="n">
        <f aca="false">(((DT13*DU13)/1000)/40)</f>
        <v>0</v>
      </c>
      <c r="DY13" s="148" t="n">
        <f aca="false">DX13*40</f>
        <v>0</v>
      </c>
      <c r="DZ13" s="149"/>
      <c r="EA13" s="140" t="n">
        <f aca="false">(((EB13*EC13)/1000)/40)*EE13</f>
        <v>0</v>
      </c>
      <c r="EB13" s="140" t="n">
        <f aca="false">'Control de producción'!E260</f>
        <v>0</v>
      </c>
      <c r="EC13" s="143"/>
      <c r="ED13" s="140" t="n">
        <f aca="false">EC13*EB13</f>
        <v>0</v>
      </c>
      <c r="EE13" s="143"/>
      <c r="EF13" s="142" t="n">
        <f aca="false">(((EB13*EC13)/1000)/40)</f>
        <v>0</v>
      </c>
      <c r="EG13" s="142" t="n">
        <f aca="false">EF13*40</f>
        <v>0</v>
      </c>
      <c r="EH13" s="137"/>
      <c r="EI13" s="151" t="n">
        <f aca="false">(((EJ13*EK13)/1000)/40)*EM13</f>
        <v>0</v>
      </c>
      <c r="EJ13" s="151" t="n">
        <f aca="false">'Control de producción'!T260</f>
        <v>0</v>
      </c>
      <c r="EK13" s="143"/>
      <c r="EL13" s="140" t="n">
        <f aca="false">EK13*EJ13</f>
        <v>0</v>
      </c>
      <c r="EM13" s="143"/>
      <c r="EN13" s="152" t="n">
        <f aca="false">(((EJ13*EK13)/1000)/40)</f>
        <v>0</v>
      </c>
      <c r="EO13" s="152" t="n">
        <f aca="false">EN13*40</f>
        <v>0</v>
      </c>
      <c r="EP13" s="149"/>
      <c r="EQ13" s="146" t="n">
        <f aca="false">(((ER13*ES13)/1000)/40)*EU13</f>
        <v>0</v>
      </c>
      <c r="ER13" s="146" t="n">
        <f aca="false">'Control de producción'!E290</f>
        <v>0</v>
      </c>
      <c r="ES13" s="147"/>
      <c r="ET13" s="146" t="n">
        <f aca="false">ES13*ER13</f>
        <v>0</v>
      </c>
      <c r="EU13" s="147"/>
      <c r="EV13" s="148" t="n">
        <f aca="false">(((ER13*ES13)/1000)/40)</f>
        <v>0</v>
      </c>
      <c r="EW13" s="148" t="n">
        <f aca="false">EV13*40</f>
        <v>0</v>
      </c>
      <c r="EX13" s="149"/>
      <c r="EY13" s="146" t="n">
        <f aca="false">(((EZ13*FA13)/1000)/40)*FC13</f>
        <v>0</v>
      </c>
      <c r="EZ13" s="146" t="n">
        <f aca="false">'Control de producción'!T290</f>
        <v>0</v>
      </c>
      <c r="FA13" s="147"/>
      <c r="FB13" s="146" t="n">
        <f aca="false">FA13*EZ13</f>
        <v>0</v>
      </c>
      <c r="FC13" s="147"/>
      <c r="FD13" s="148" t="n">
        <f aca="false">(((EZ13*FA13)/1000)/40)</f>
        <v>0</v>
      </c>
      <c r="FE13" s="148" t="n">
        <f aca="false">FD13*40</f>
        <v>0</v>
      </c>
      <c r="FF13" s="137"/>
      <c r="FG13" s="140" t="n">
        <f aca="false">(((FH13*FI13)/1000)/40)*FK13</f>
        <v>0</v>
      </c>
      <c r="FH13" s="140" t="n">
        <f aca="false">'Control de producción'!E321</f>
        <v>0</v>
      </c>
      <c r="FI13" s="143"/>
      <c r="FJ13" s="140" t="n">
        <f aca="false">FI13*FH13</f>
        <v>0</v>
      </c>
      <c r="FK13" s="143"/>
      <c r="FL13" s="142" t="n">
        <f aca="false">(((FH13*FI13)/1000)/40)</f>
        <v>0</v>
      </c>
      <c r="FM13" s="142" t="n">
        <f aca="false">FL13*40</f>
        <v>0</v>
      </c>
      <c r="FN13" s="137"/>
      <c r="FO13" s="140" t="n">
        <f aca="false">(((FP13*FQ13)/1000)/40)*FS13</f>
        <v>0</v>
      </c>
      <c r="FP13" s="140" t="n">
        <f aca="false">'Control de producción'!T321</f>
        <v>0</v>
      </c>
      <c r="FQ13" s="143"/>
      <c r="FR13" s="140" t="n">
        <f aca="false">FQ13*FP13</f>
        <v>0</v>
      </c>
      <c r="FS13" s="143"/>
      <c r="FT13" s="142" t="n">
        <f aca="false">(((FP13*FQ13)/1000)/40)</f>
        <v>0</v>
      </c>
      <c r="FU13" s="142" t="n">
        <f aca="false">FT13*40</f>
        <v>0</v>
      </c>
      <c r="FV13" s="137"/>
      <c r="FW13" s="146" t="n">
        <f aca="false">(((FX13*FY13)/1000)/40)*GA13</f>
        <v>0</v>
      </c>
      <c r="FX13" s="146" t="n">
        <f aca="false">'Control de producción'!E351</f>
        <v>0</v>
      </c>
      <c r="FY13" s="147"/>
      <c r="FZ13" s="146" t="n">
        <f aca="false">FY13*FX13</f>
        <v>0</v>
      </c>
      <c r="GA13" s="147"/>
      <c r="GB13" s="148" t="n">
        <f aca="false">(((FX13*FY13)/1000)/40)</f>
        <v>0</v>
      </c>
      <c r="GC13" s="148" t="n">
        <f aca="false">GB13*40</f>
        <v>0</v>
      </c>
      <c r="GD13" s="137"/>
      <c r="GE13" s="146" t="n">
        <f aca="false">(((GF13*GG13)/1000)/40)*GI13</f>
        <v>0</v>
      </c>
      <c r="GF13" s="146" t="n">
        <f aca="false">'Control de producción'!T351</f>
        <v>0</v>
      </c>
      <c r="GG13" s="147"/>
      <c r="GH13" s="146" t="n">
        <f aca="false">GG13*GF13</f>
        <v>0</v>
      </c>
      <c r="GI13" s="147"/>
      <c r="GJ13" s="148" t="n">
        <f aca="false">(((GF13*GG13)/1000)/40)</f>
        <v>0</v>
      </c>
      <c r="GK13" s="148" t="n">
        <f aca="false">GJ13*40</f>
        <v>0</v>
      </c>
      <c r="GL13" s="149"/>
      <c r="GM13" s="149"/>
      <c r="GN13" s="149"/>
      <c r="GO13" s="140" t="n">
        <f aca="false">(((GP13*GQ13)/1000)/40)*GS13</f>
        <v>0</v>
      </c>
      <c r="GP13" s="140" t="n">
        <f aca="false">'Control de producción'!E382</f>
        <v>0</v>
      </c>
      <c r="GQ13" s="143"/>
      <c r="GR13" s="140" t="n">
        <f aca="false">GQ13*GP13</f>
        <v>0</v>
      </c>
      <c r="GS13" s="143"/>
      <c r="GT13" s="142" t="n">
        <f aca="false">(((GP13*GQ13)/1000)/40)</f>
        <v>0</v>
      </c>
      <c r="GU13" s="142" t="n">
        <f aca="false">GT13*40</f>
        <v>0</v>
      </c>
      <c r="GV13" s="137"/>
      <c r="GW13" s="140" t="n">
        <f aca="false">(((GX13*GY13)/1000)/40)*HA13</f>
        <v>0</v>
      </c>
      <c r="GX13" s="140" t="n">
        <f aca="false">'Control de producción'!T382</f>
        <v>0</v>
      </c>
      <c r="GY13" s="143"/>
      <c r="GZ13" s="140" t="n">
        <f aca="false">GY13*GX13</f>
        <v>0</v>
      </c>
      <c r="HA13" s="143"/>
      <c r="HB13" s="142" t="n">
        <f aca="false">(((GX13*GY13)/1000)/40)</f>
        <v>0</v>
      </c>
      <c r="HC13" s="142" t="n">
        <f aca="false">HB13*40</f>
        <v>0</v>
      </c>
      <c r="HD13" s="137"/>
      <c r="HE13" s="146" t="n">
        <f aca="false">(((HF13*HG13)/1000)/40)*HI13</f>
        <v>0</v>
      </c>
      <c r="HF13" s="146" t="n">
        <f aca="false">'Control de producción'!E413</f>
        <v>0</v>
      </c>
      <c r="HG13" s="147"/>
      <c r="HH13" s="146" t="n">
        <f aca="false">HG13*HF13</f>
        <v>0</v>
      </c>
      <c r="HI13" s="147"/>
      <c r="HJ13" s="148" t="n">
        <f aca="false">(((HF13*HG13)/1000)/40)</f>
        <v>0</v>
      </c>
      <c r="HK13" s="148" t="n">
        <f aca="false">HJ13*40</f>
        <v>0</v>
      </c>
      <c r="HL13" s="137"/>
      <c r="HM13" s="146" t="n">
        <f aca="false">(((HN13*HO13)/1000)/40)*HQ13</f>
        <v>0</v>
      </c>
      <c r="HN13" s="146" t="n">
        <f aca="false">'Control de producción'!T413</f>
        <v>0</v>
      </c>
      <c r="HO13" s="147"/>
      <c r="HP13" s="146" t="n">
        <f aca="false">HO13*HN13</f>
        <v>0</v>
      </c>
      <c r="HQ13" s="147"/>
      <c r="HR13" s="148" t="n">
        <f aca="false">(((HN13*HO13)/1000)/40)</f>
        <v>0</v>
      </c>
      <c r="HS13" s="148" t="n">
        <f aca="false">HR13*40</f>
        <v>0</v>
      </c>
      <c r="HT13" s="149"/>
      <c r="HU13" s="140" t="n">
        <f aca="false">(((HV13*HW13)/1000)/40)*HY13</f>
        <v>0</v>
      </c>
      <c r="HV13" s="140" t="n">
        <f aca="false">'Control de producción'!E441</f>
        <v>0</v>
      </c>
      <c r="HW13" s="143"/>
      <c r="HX13" s="140" t="n">
        <f aca="false">HW13*HV13</f>
        <v>0</v>
      </c>
      <c r="HY13" s="143"/>
      <c r="HZ13" s="142" t="n">
        <f aca="false">(((HV13*HW13)/1000)/40)</f>
        <v>0</v>
      </c>
      <c r="IA13" s="142" t="n">
        <f aca="false">HZ13*40</f>
        <v>0</v>
      </c>
      <c r="IB13" s="137"/>
      <c r="IC13" s="140" t="n">
        <f aca="false">(((ID13*IE13)/1000)/40)*IG13</f>
        <v>0</v>
      </c>
      <c r="ID13" s="140" t="n">
        <f aca="false">'Control de producción'!T441</f>
        <v>0</v>
      </c>
      <c r="IE13" s="143"/>
      <c r="IF13" s="140" t="n">
        <f aca="false">IE13*ID13</f>
        <v>0</v>
      </c>
      <c r="IG13" s="143"/>
      <c r="IH13" s="142" t="n">
        <f aca="false">(((ID13*IE13)/1000)/40)</f>
        <v>0</v>
      </c>
      <c r="II13" s="142" t="n">
        <f aca="false">IH13*40</f>
        <v>0</v>
      </c>
      <c r="IJ13" s="149"/>
      <c r="IK13" s="146" t="n">
        <f aca="false">(((IL13*IM13)/1000)/40)*IO13</f>
        <v>0</v>
      </c>
      <c r="IL13" s="146" t="n">
        <f aca="false">'Control de producción'!E472</f>
        <v>0</v>
      </c>
      <c r="IM13" s="147"/>
      <c r="IN13" s="146" t="n">
        <f aca="false">IM13*IL13</f>
        <v>0</v>
      </c>
      <c r="IO13" s="147"/>
      <c r="IP13" s="148" t="n">
        <f aca="false">(((IL13*IM13)/1000)/40)</f>
        <v>0</v>
      </c>
      <c r="IQ13" s="148" t="n">
        <f aca="false">IP13*40</f>
        <v>0</v>
      </c>
      <c r="IR13" s="149"/>
      <c r="IS13" s="146" t="n">
        <f aca="false">(((IT13*IU13)/1000)/40)*IW13</f>
        <v>0</v>
      </c>
      <c r="IT13" s="146" t="n">
        <f aca="false">'Control de producción'!T472</f>
        <v>0</v>
      </c>
      <c r="IU13" s="147"/>
      <c r="IV13" s="146" t="n">
        <f aca="false">IU13*IT13</f>
        <v>0</v>
      </c>
      <c r="IW13" s="147"/>
      <c r="IX13" s="148" t="n">
        <f aca="false">(((IT13*IU13)/1000)/40)</f>
        <v>0</v>
      </c>
      <c r="IY13" s="148" t="n">
        <f aca="false">IX13*40</f>
        <v>0</v>
      </c>
      <c r="IZ13" s="137"/>
      <c r="JA13" s="140" t="n">
        <f aca="false">(((JB13*JC13)/1000)/40)*JE13</f>
        <v>0</v>
      </c>
      <c r="JB13" s="140" t="n">
        <f aca="false">'Control de producción'!E502</f>
        <v>0</v>
      </c>
      <c r="JC13" s="143"/>
      <c r="JD13" s="140" t="n">
        <f aca="false">JC13*JB13</f>
        <v>0</v>
      </c>
      <c r="JE13" s="143"/>
      <c r="JF13" s="142" t="n">
        <f aca="false">(((JB13*JC13)/1000)/40)</f>
        <v>0</v>
      </c>
      <c r="JG13" s="142" t="n">
        <f aca="false">JF13*40</f>
        <v>0</v>
      </c>
      <c r="JH13" s="137"/>
      <c r="JI13" s="140" t="n">
        <f aca="false">(((JJ13*JK13)/1000)/40)*JM13</f>
        <v>0</v>
      </c>
      <c r="JJ13" s="140" t="n">
        <f aca="false">'Control de producción'!T502</f>
        <v>0</v>
      </c>
      <c r="JK13" s="143"/>
      <c r="JL13" s="140" t="n">
        <f aca="false">JK13*JJ13</f>
        <v>0</v>
      </c>
      <c r="JM13" s="143"/>
      <c r="JN13" s="142" t="n">
        <f aca="false">(((JJ13*JK13)/1000)/40)</f>
        <v>0</v>
      </c>
      <c r="JO13" s="142" t="n">
        <f aca="false">JN13*40</f>
        <v>0</v>
      </c>
      <c r="JP13" s="137"/>
      <c r="JQ13" s="146" t="n">
        <f aca="false">(((JR13*JS13)/1000)/40)*JU13</f>
        <v>0</v>
      </c>
      <c r="JR13" s="146" t="n">
        <f aca="false">'Control de producción'!E533</f>
        <v>0</v>
      </c>
      <c r="JS13" s="147"/>
      <c r="JT13" s="146" t="n">
        <f aca="false">JS13*JR13</f>
        <v>0</v>
      </c>
      <c r="JU13" s="147"/>
      <c r="JV13" s="148" t="n">
        <f aca="false">(((JR13*JS13)/1000)/40)</f>
        <v>0</v>
      </c>
      <c r="JW13" s="148" t="n">
        <f aca="false">JV13*40</f>
        <v>0</v>
      </c>
      <c r="JX13" s="149"/>
      <c r="JY13" s="146" t="n">
        <f aca="false">(((JZ13*KA13)/1000)/40)*KC13</f>
        <v>0</v>
      </c>
      <c r="JZ13" s="146" t="n">
        <f aca="false">'Control de producción'!T533</f>
        <v>0</v>
      </c>
      <c r="KA13" s="147"/>
      <c r="KB13" s="146" t="n">
        <f aca="false">KA13*JZ13</f>
        <v>0</v>
      </c>
      <c r="KC13" s="147"/>
      <c r="KD13" s="148" t="n">
        <f aca="false">(((JZ13*KA13)/1000)/40)</f>
        <v>0</v>
      </c>
      <c r="KE13" s="148" t="n">
        <f aca="false">KD13*40</f>
        <v>0</v>
      </c>
      <c r="KF13" s="149"/>
      <c r="KG13" s="140" t="n">
        <f aca="false">(((KH13*KI13)/1000)/40)*KK13</f>
        <v>0</v>
      </c>
      <c r="KH13" s="140" t="n">
        <f aca="false">'Control de producción'!E563</f>
        <v>0</v>
      </c>
      <c r="KI13" s="143"/>
      <c r="KJ13" s="140" t="n">
        <f aca="false">KI13*KH13</f>
        <v>0</v>
      </c>
      <c r="KK13" s="143"/>
      <c r="KL13" s="142" t="n">
        <f aca="false">(((KH13*KI13)/1000)/40)</f>
        <v>0</v>
      </c>
      <c r="KM13" s="142" t="n">
        <f aca="false">KL13*40</f>
        <v>0</v>
      </c>
      <c r="KN13" s="137"/>
      <c r="KO13" s="140" t="n">
        <f aca="false">(((KP13*KQ13)/1000)/40)*KS13</f>
        <v>0</v>
      </c>
      <c r="KP13" s="140" t="n">
        <f aca="false">'Control de producción'!T563</f>
        <v>0</v>
      </c>
      <c r="KQ13" s="143"/>
      <c r="KR13" s="140" t="n">
        <f aca="false">KQ13*KP13</f>
        <v>0</v>
      </c>
      <c r="KS13" s="143"/>
      <c r="KT13" s="142" t="n">
        <f aca="false">(((KP13*KQ13)/1000)/40)</f>
        <v>0</v>
      </c>
      <c r="KU13" s="142" t="n">
        <f aca="false">KT13*40</f>
        <v>0</v>
      </c>
      <c r="KV13" s="137"/>
      <c r="KW13" s="146" t="n">
        <f aca="false">(((KX13*KY13)/1000)/40)*LA13</f>
        <v>0</v>
      </c>
      <c r="KX13" s="146" t="n">
        <f aca="false">'Control de producción'!E594</f>
        <v>0</v>
      </c>
      <c r="KY13" s="147"/>
      <c r="KZ13" s="146" t="n">
        <f aca="false">KY13*KX13</f>
        <v>0</v>
      </c>
      <c r="LA13" s="147"/>
      <c r="LB13" s="148" t="n">
        <f aca="false">(((KX13*KY13)/1000)/40)</f>
        <v>0</v>
      </c>
      <c r="LC13" s="148" t="n">
        <f aca="false">LB13*40</f>
        <v>0</v>
      </c>
      <c r="LD13" s="149"/>
      <c r="LE13" s="146" t="n">
        <f aca="false">(((LF13*LG13)/1000)/40)*LI13</f>
        <v>0</v>
      </c>
      <c r="LF13" s="146" t="n">
        <f aca="false">'Control de producción'!T594</f>
        <v>0</v>
      </c>
      <c r="LG13" s="147"/>
      <c r="LH13" s="146" t="n">
        <f aca="false">LG13*LF13</f>
        <v>0</v>
      </c>
      <c r="LI13" s="147"/>
      <c r="LJ13" s="148" t="n">
        <f aca="false">(((LF13*LG13)/1000)/40)</f>
        <v>0</v>
      </c>
      <c r="LK13" s="148" t="n">
        <f aca="false">LJ13*40</f>
        <v>0</v>
      </c>
      <c r="LL13" s="149"/>
      <c r="LM13" s="140" t="n">
        <f aca="false">(((LN13*LO13)/1000)/40)*LQ13</f>
        <v>0</v>
      </c>
      <c r="LN13" s="140" t="n">
        <f aca="false">'Control de producción'!E625</f>
        <v>0</v>
      </c>
      <c r="LO13" s="143"/>
      <c r="LP13" s="140" t="n">
        <f aca="false">LO13*LN13</f>
        <v>0</v>
      </c>
      <c r="LQ13" s="143"/>
      <c r="LR13" s="142" t="n">
        <f aca="false">(((LN13*LO13)/1000)/40)</f>
        <v>0</v>
      </c>
      <c r="LS13" s="142" t="n">
        <f aca="false">LR13*40</f>
        <v>0</v>
      </c>
      <c r="LT13" s="137"/>
      <c r="LU13" s="140" t="n">
        <f aca="false">(((LV13*LW13)/1000)/40)*LY13</f>
        <v>0</v>
      </c>
      <c r="LV13" s="140" t="n">
        <f aca="false">'Control de producción'!T625</f>
        <v>0</v>
      </c>
      <c r="LW13" s="143"/>
      <c r="LX13" s="140" t="n">
        <f aca="false">LW13*LV13</f>
        <v>0</v>
      </c>
      <c r="LY13" s="143"/>
      <c r="LZ13" s="142" t="n">
        <f aca="false">(((LV13*LW13)/1000)/40)</f>
        <v>0</v>
      </c>
      <c r="MA13" s="142" t="n">
        <f aca="false">LZ13*40</f>
        <v>0</v>
      </c>
      <c r="MB13" s="149"/>
      <c r="MC13" s="146" t="n">
        <f aca="false">(((MD13*ME13)/1000)/40)*MG13</f>
        <v>0</v>
      </c>
      <c r="MD13" s="146" t="n">
        <f aca="false">'Control de producción'!E655</f>
        <v>0</v>
      </c>
      <c r="ME13" s="147"/>
      <c r="MF13" s="146" t="n">
        <f aca="false">ME13*MD13</f>
        <v>0</v>
      </c>
      <c r="MG13" s="147"/>
      <c r="MH13" s="148" t="n">
        <f aca="false">(((MD13*ME13)/1000)/40)</f>
        <v>0</v>
      </c>
      <c r="MI13" s="148" t="n">
        <f aca="false">MH13*40</f>
        <v>0</v>
      </c>
      <c r="MJ13" s="149"/>
      <c r="MK13" s="146" t="n">
        <f aca="false">(((ML13*MM13)/1000)/40)*MO13</f>
        <v>0</v>
      </c>
      <c r="ML13" s="146" t="n">
        <f aca="false">'Control de producción'!T655</f>
        <v>0</v>
      </c>
      <c r="MM13" s="147"/>
      <c r="MN13" s="146" t="n">
        <f aca="false">MM13*ML13</f>
        <v>0</v>
      </c>
      <c r="MO13" s="147"/>
      <c r="MP13" s="148" t="n">
        <f aca="false">(((ML13*MM13)/1000)/40)</f>
        <v>0</v>
      </c>
      <c r="MQ13" s="148" t="n">
        <f aca="false">MP13*40</f>
        <v>0</v>
      </c>
      <c r="MR13" s="137"/>
      <c r="MS13" s="140" t="n">
        <f aca="false">(((MT13*MU13)/1000)/40)*MW13</f>
        <v>0</v>
      </c>
      <c r="MT13" s="140" t="n">
        <f aca="false">'Control de producción'!E686</f>
        <v>0</v>
      </c>
      <c r="MU13" s="143"/>
      <c r="MV13" s="140" t="n">
        <f aca="false">MU13*MT13</f>
        <v>0</v>
      </c>
      <c r="MW13" s="143"/>
      <c r="MX13" s="142" t="n">
        <f aca="false">(((MT13*MU13)/1000)/40)</f>
        <v>0</v>
      </c>
      <c r="MY13" s="142" t="n">
        <f aca="false">MX13*40</f>
        <v>0</v>
      </c>
      <c r="MZ13" s="137"/>
      <c r="NA13" s="140" t="n">
        <f aca="false">(((NB13*NC13)/1000)/40)*NE13</f>
        <v>0</v>
      </c>
      <c r="NB13" s="140" t="n">
        <f aca="false">'Control de producción'!T686</f>
        <v>0</v>
      </c>
      <c r="NC13" s="143"/>
      <c r="ND13" s="140" t="n">
        <f aca="false">NC13*NB13</f>
        <v>0</v>
      </c>
      <c r="NE13" s="143"/>
      <c r="NF13" s="142" t="n">
        <f aca="false">(((NB13*NC13)/1000)/40)</f>
        <v>0</v>
      </c>
      <c r="NG13" s="142" t="n">
        <f aca="false">NF13*40</f>
        <v>0</v>
      </c>
      <c r="NH13" s="137"/>
      <c r="NI13" s="146" t="n">
        <f aca="false">(((NJ13*NK13)/1000)/40)*NM13</f>
        <v>0</v>
      </c>
      <c r="NJ13" s="146" t="n">
        <f aca="false">'Control de producción'!E716</f>
        <v>0</v>
      </c>
      <c r="NK13" s="147"/>
      <c r="NL13" s="146" t="n">
        <f aca="false">NK13*NJ13</f>
        <v>0</v>
      </c>
      <c r="NM13" s="147"/>
      <c r="NN13" s="148" t="n">
        <f aca="false">(((NJ13*NK13)/1000)/40)</f>
        <v>0</v>
      </c>
      <c r="NO13" s="148" t="n">
        <f aca="false">NN13*40</f>
        <v>0</v>
      </c>
      <c r="NP13" s="137"/>
      <c r="NQ13" s="146" t="n">
        <f aca="false">(((NR13*NS13)/1000)/40)*NU13</f>
        <v>0</v>
      </c>
      <c r="NR13" s="146" t="n">
        <f aca="false">'Control de producción'!T716</f>
        <v>0</v>
      </c>
      <c r="NS13" s="147"/>
      <c r="NT13" s="146" t="n">
        <f aca="false">NS13*NR13</f>
        <v>0</v>
      </c>
      <c r="NU13" s="147"/>
      <c r="NV13" s="148" t="n">
        <f aca="false">(((NR13*NS13)/1000)/40)</f>
        <v>0</v>
      </c>
      <c r="NW13" s="148" t="n">
        <f aca="false">NV13*40</f>
        <v>0</v>
      </c>
      <c r="NX13" s="137"/>
      <c r="NY13" s="137"/>
      <c r="NZ13" s="137"/>
      <c r="OA13" s="140" t="n">
        <f aca="false">(((OB13*OC13)/1000)/40)*OE13</f>
        <v>0</v>
      </c>
      <c r="OB13" s="140" t="n">
        <f aca="false">'Control de producción'!E747</f>
        <v>0</v>
      </c>
      <c r="OC13" s="143"/>
      <c r="OD13" s="140" t="n">
        <f aca="false">OC13*OB13</f>
        <v>0</v>
      </c>
      <c r="OE13" s="143"/>
      <c r="OF13" s="142" t="n">
        <f aca="false">(((OB13*OC13)/1000)/40)</f>
        <v>0</v>
      </c>
      <c r="OG13" s="142" t="n">
        <f aca="false">OF13*40</f>
        <v>0</v>
      </c>
      <c r="OH13" s="137"/>
      <c r="OI13" s="140" t="n">
        <f aca="false">(((OJ13*OK13)/1000)/40)*OM13</f>
        <v>0</v>
      </c>
      <c r="OJ13" s="140" t="n">
        <f aca="false">'Control de producción'!T747</f>
        <v>0</v>
      </c>
      <c r="OK13" s="143"/>
      <c r="OL13" s="140" t="n">
        <f aca="false">OK13*OJ13</f>
        <v>0</v>
      </c>
      <c r="OM13" s="143"/>
      <c r="ON13" s="142" t="n">
        <f aca="false">(((OJ13*OK13)/1000)/40)</f>
        <v>0</v>
      </c>
      <c r="OO13" s="142" t="n">
        <f aca="false">ON13*40</f>
        <v>0</v>
      </c>
      <c r="OP13" s="137"/>
      <c r="OQ13" s="146" t="n">
        <f aca="false">(((OR13*OS13)/1000)/40)*OU13</f>
        <v>0</v>
      </c>
      <c r="OR13" s="146" t="n">
        <f aca="false">'Control de producción'!E778</f>
        <v>0</v>
      </c>
      <c r="OS13" s="147"/>
      <c r="OT13" s="146" t="n">
        <f aca="false">OS13*OR13</f>
        <v>0</v>
      </c>
      <c r="OU13" s="147"/>
      <c r="OV13" s="148" t="n">
        <f aca="false">(((OR13*OS13)/1000)/40)</f>
        <v>0</v>
      </c>
      <c r="OW13" s="148" t="n">
        <f aca="false">OV13*40</f>
        <v>0</v>
      </c>
      <c r="OX13" s="137"/>
      <c r="OY13" s="146" t="n">
        <f aca="false">(((OZ13*PA13)/1000)/40)*PC13</f>
        <v>0</v>
      </c>
      <c r="OZ13" s="146" t="n">
        <f aca="false">'Control de producción'!T778</f>
        <v>0</v>
      </c>
      <c r="PA13" s="147"/>
      <c r="PB13" s="146" t="n">
        <f aca="false">PA13*OZ13</f>
        <v>0</v>
      </c>
      <c r="PC13" s="147"/>
      <c r="PD13" s="148" t="n">
        <f aca="false">(((OZ13*PA13)/1000)/40)</f>
        <v>0</v>
      </c>
      <c r="PE13" s="148" t="n">
        <f aca="false">PD13*40</f>
        <v>0</v>
      </c>
      <c r="PF13" s="149"/>
      <c r="PG13" s="140" t="n">
        <f aca="false">(((PH13*PI13)/1000)/40)*PK13</f>
        <v>0</v>
      </c>
      <c r="PH13" s="140" t="n">
        <f aca="false">'Control de producción'!E806</f>
        <v>0</v>
      </c>
      <c r="PI13" s="143"/>
      <c r="PJ13" s="140" t="n">
        <f aca="false">PI13*PH13</f>
        <v>0</v>
      </c>
      <c r="PK13" s="143"/>
      <c r="PL13" s="142" t="n">
        <f aca="false">(((PH13*PI13)/1000)/40)</f>
        <v>0</v>
      </c>
      <c r="PM13" s="142" t="n">
        <f aca="false">PL13*40</f>
        <v>0</v>
      </c>
      <c r="PN13" s="137"/>
      <c r="PO13" s="140" t="n">
        <f aca="false">(((PP13*PQ13)/1000)/40)*PS13</f>
        <v>0</v>
      </c>
      <c r="PP13" s="140" t="n">
        <f aca="false">'Control de producción'!T806</f>
        <v>0</v>
      </c>
      <c r="PQ13" s="143"/>
      <c r="PR13" s="140" t="n">
        <f aca="false">PQ13*PP13</f>
        <v>0</v>
      </c>
      <c r="PS13" s="143"/>
      <c r="PT13" s="142" t="n">
        <f aca="false">(((PP13*PQ13)/1000)/40)</f>
        <v>0</v>
      </c>
      <c r="PU13" s="142" t="n">
        <f aca="false">PT13*40</f>
        <v>0</v>
      </c>
      <c r="PV13" s="149"/>
      <c r="PW13" s="146" t="n">
        <f aca="false">(((PX13*PY13)/1000)/40)*QA13</f>
        <v>0</v>
      </c>
      <c r="PX13" s="146" t="n">
        <f aca="false">'Control de producción'!E837</f>
        <v>0</v>
      </c>
      <c r="PY13" s="147"/>
      <c r="PZ13" s="146" t="n">
        <f aca="false">PY13*PX13</f>
        <v>0</v>
      </c>
      <c r="QA13" s="147"/>
      <c r="QB13" s="148" t="n">
        <f aca="false">(((PX13*PY13)/1000)/40)</f>
        <v>0</v>
      </c>
      <c r="QC13" s="148" t="n">
        <f aca="false">QB13*40</f>
        <v>0</v>
      </c>
      <c r="QD13" s="149"/>
      <c r="QE13" s="146" t="n">
        <f aca="false">(((QF13*QG13)/1000)/40)*QI13</f>
        <v>0</v>
      </c>
      <c r="QF13" s="146" t="n">
        <f aca="false">'Control de producción'!T837</f>
        <v>0</v>
      </c>
      <c r="QG13" s="147"/>
      <c r="QH13" s="146" t="n">
        <f aca="false">QG13*QF13</f>
        <v>0</v>
      </c>
      <c r="QI13" s="147"/>
      <c r="QJ13" s="148" t="n">
        <f aca="false">(((QF13*QG13)/1000)/40)</f>
        <v>0</v>
      </c>
      <c r="QK13" s="148" t="n">
        <f aca="false">QJ13*40</f>
        <v>0</v>
      </c>
      <c r="QL13" s="137"/>
      <c r="QM13" s="140" t="n">
        <f aca="false">(((QN13*QO13)/1000)/40)*QQ13</f>
        <v>0</v>
      </c>
      <c r="QN13" s="140" t="n">
        <f aca="false">'Control de producción'!E867</f>
        <v>0</v>
      </c>
      <c r="QO13" s="143"/>
      <c r="QP13" s="140" t="n">
        <f aca="false">QO13*QN13</f>
        <v>0</v>
      </c>
      <c r="QQ13" s="143"/>
      <c r="QR13" s="142" t="n">
        <f aca="false">(((QN13*QO13)/1000)/40)</f>
        <v>0</v>
      </c>
      <c r="QS13" s="142" t="n">
        <f aca="false">QR13*40</f>
        <v>0</v>
      </c>
      <c r="QT13" s="137"/>
      <c r="QU13" s="140" t="n">
        <f aca="false">(((QV13*QW13)/1000)/40)*QY13</f>
        <v>0</v>
      </c>
      <c r="QV13" s="140" t="n">
        <f aca="false">'Control de producción'!T867</f>
        <v>0</v>
      </c>
      <c r="QW13" s="143"/>
      <c r="QX13" s="140" t="n">
        <f aca="false">QW13*QV13</f>
        <v>0</v>
      </c>
      <c r="QY13" s="143"/>
      <c r="QZ13" s="142" t="n">
        <f aca="false">(((QV13*QW13)/1000)/40)</f>
        <v>0</v>
      </c>
      <c r="RA13" s="142" t="n">
        <f aca="false">QZ13*40</f>
        <v>0</v>
      </c>
      <c r="RB13" s="137"/>
      <c r="RC13" s="146" t="n">
        <f aca="false">(((RD13*RE13)/1000)/40)*RG13</f>
        <v>0</v>
      </c>
      <c r="RD13" s="146" t="n">
        <f aca="false">'Control de producción'!E898</f>
        <v>0</v>
      </c>
      <c r="RE13" s="147"/>
      <c r="RF13" s="146" t="n">
        <f aca="false">RE13*RD13</f>
        <v>0</v>
      </c>
      <c r="RG13" s="147"/>
      <c r="RH13" s="148" t="n">
        <f aca="false">(((RD13*RE13)/1000)/40)</f>
        <v>0</v>
      </c>
      <c r="RI13" s="148" t="n">
        <f aca="false">RH13*40</f>
        <v>0</v>
      </c>
      <c r="RJ13" s="149"/>
      <c r="RK13" s="146" t="n">
        <f aca="false">(((RL13*RM13)/1000)/40)*RO13</f>
        <v>0</v>
      </c>
      <c r="RL13" s="146" t="n">
        <f aca="false">'Control de producción'!T898</f>
        <v>0</v>
      </c>
      <c r="RM13" s="147"/>
      <c r="RN13" s="146" t="n">
        <f aca="false">RM13*RL13</f>
        <v>0</v>
      </c>
      <c r="RO13" s="147"/>
      <c r="RP13" s="148" t="n">
        <f aca="false">(((RL13*RM13)/1000)/40)</f>
        <v>0</v>
      </c>
      <c r="RQ13" s="148" t="n">
        <f aca="false">RP13*40</f>
        <v>0</v>
      </c>
      <c r="RR13" s="149"/>
      <c r="RS13" s="140" t="n">
        <f aca="false">(((RT13*RU13)/1000)/40)*RW13</f>
        <v>0</v>
      </c>
      <c r="RT13" s="140" t="n">
        <f aca="false">'Control de producción'!E928</f>
        <v>0</v>
      </c>
      <c r="RU13" s="143"/>
      <c r="RV13" s="140" t="n">
        <f aca="false">RU13*RT13</f>
        <v>0</v>
      </c>
      <c r="RW13" s="143"/>
      <c r="RX13" s="142" t="n">
        <f aca="false">(((RT13*RU13)/1000)/40)</f>
        <v>0</v>
      </c>
      <c r="RY13" s="142" t="n">
        <f aca="false">RX13*40</f>
        <v>0</v>
      </c>
      <c r="RZ13" s="137"/>
      <c r="SA13" s="140" t="n">
        <f aca="false">(((SB13*SC13)/1000)/40)*SE13</f>
        <v>0</v>
      </c>
      <c r="SB13" s="140" t="n">
        <f aca="false">'Control de producción'!T928</f>
        <v>0</v>
      </c>
      <c r="SC13" s="143"/>
      <c r="SD13" s="140" t="n">
        <f aca="false">SC13*SB13</f>
        <v>0</v>
      </c>
      <c r="SE13" s="143"/>
      <c r="SF13" s="142" t="n">
        <f aca="false">(((SB13*SC13)/1000)/40)</f>
        <v>0</v>
      </c>
      <c r="SG13" s="142" t="n">
        <f aca="false">SF13*40</f>
        <v>0</v>
      </c>
      <c r="SH13" s="137"/>
      <c r="SI13" s="146" t="n">
        <f aca="false">(((SJ13*SK13)/1000)/40)*SM13</f>
        <v>0</v>
      </c>
      <c r="SJ13" s="146" t="n">
        <f aca="false">'Control de producción'!E959</f>
        <v>0</v>
      </c>
      <c r="SK13" s="147"/>
      <c r="SL13" s="146" t="n">
        <f aca="false">SK13*SJ13</f>
        <v>0</v>
      </c>
      <c r="SM13" s="147"/>
      <c r="SN13" s="148" t="n">
        <f aca="false">(((SJ13*SK13)/1000)/40)</f>
        <v>0</v>
      </c>
      <c r="SO13" s="148" t="n">
        <f aca="false">SN13*40</f>
        <v>0</v>
      </c>
      <c r="SP13" s="137"/>
      <c r="SQ13" s="146" t="n">
        <f aca="false">(((SR13*SS13)/1000)/40)*SU13</f>
        <v>0</v>
      </c>
      <c r="SR13" s="146" t="n">
        <f aca="false">'Control de producción'!T959</f>
        <v>0</v>
      </c>
      <c r="SS13" s="147"/>
      <c r="ST13" s="146" t="n">
        <f aca="false">SS13*SR13</f>
        <v>0</v>
      </c>
      <c r="SU13" s="147"/>
      <c r="SV13" s="148" t="n">
        <f aca="false">(((SR13*SS13)/1000)/40)</f>
        <v>0</v>
      </c>
      <c r="SW13" s="148" t="n">
        <f aca="false">SV13*40</f>
        <v>0</v>
      </c>
      <c r="SX13" s="144"/>
      <c r="SY13" s="140" t="n">
        <f aca="false">(((SZ13*TA13)/1000)/40)*TC13</f>
        <v>0</v>
      </c>
      <c r="SZ13" s="140" t="n">
        <f aca="false">'Control de producción'!E990</f>
        <v>0</v>
      </c>
      <c r="TA13" s="143"/>
      <c r="TB13" s="140" t="n">
        <f aca="false">TA13*SZ13</f>
        <v>0</v>
      </c>
      <c r="TC13" s="143"/>
      <c r="TD13" s="142" t="n">
        <f aca="false">(((SZ13*TA13)/1000)/40)</f>
        <v>0</v>
      </c>
      <c r="TE13" s="142" t="n">
        <f aca="false">TD13*40</f>
        <v>0</v>
      </c>
      <c r="TF13" s="137"/>
      <c r="TG13" s="140" t="n">
        <f aca="false">(((TH13*TI13)/1000)/40)*TK13</f>
        <v>0</v>
      </c>
      <c r="TH13" s="140" t="n">
        <f aca="false">'Control de producción'!T990</f>
        <v>0</v>
      </c>
      <c r="TI13" s="143"/>
      <c r="TJ13" s="140" t="n">
        <f aca="false">TI13*TH13</f>
        <v>0</v>
      </c>
      <c r="TK13" s="143"/>
      <c r="TL13" s="142" t="n">
        <f aca="false">(((TH13*TI13)/1000)/40)</f>
        <v>0</v>
      </c>
      <c r="TM13" s="142" t="n">
        <f aca="false">TL13*40</f>
        <v>0</v>
      </c>
      <c r="TN13" s="149"/>
      <c r="TO13" s="146" t="n">
        <f aca="false">(((TP13*TQ13)/1000)/40)*TS13</f>
        <v>0</v>
      </c>
      <c r="TP13" s="146" t="n">
        <f aca="false">'Control de producción'!E1020</f>
        <v>0</v>
      </c>
      <c r="TQ13" s="147"/>
      <c r="TR13" s="146" t="n">
        <f aca="false">TQ13*TP13</f>
        <v>0</v>
      </c>
      <c r="TS13" s="147"/>
      <c r="TT13" s="148" t="n">
        <f aca="false">(((TP13*TQ13)/1000)/40)</f>
        <v>0</v>
      </c>
      <c r="TU13" s="148" t="n">
        <f aca="false">TT13*40</f>
        <v>0</v>
      </c>
      <c r="TV13" s="149"/>
      <c r="TW13" s="146" t="n">
        <f aca="false">(((TX13*TY13)/1000)/40)*UA13</f>
        <v>0</v>
      </c>
      <c r="TX13" s="146" t="n">
        <f aca="false">'Control de producción'!T1020</f>
        <v>0</v>
      </c>
      <c r="TY13" s="147"/>
      <c r="TZ13" s="146" t="n">
        <f aca="false">TY13*TX13</f>
        <v>0</v>
      </c>
      <c r="UA13" s="147"/>
      <c r="UB13" s="148" t="n">
        <f aca="false">(((TX13*TY13)/1000)/40)</f>
        <v>0</v>
      </c>
      <c r="UC13" s="148" t="n">
        <f aca="false">UB13*40</f>
        <v>0</v>
      </c>
      <c r="UD13" s="137"/>
      <c r="UE13" s="140" t="n">
        <f aca="false">(((UF13*UG13)/1000)/40)*UI13</f>
        <v>0</v>
      </c>
      <c r="UF13" s="140" t="n">
        <f aca="false">'Control de producción'!E1051</f>
        <v>0</v>
      </c>
      <c r="UG13" s="143"/>
      <c r="UH13" s="140" t="n">
        <f aca="false">UG13*UF13</f>
        <v>0</v>
      </c>
      <c r="UI13" s="143"/>
      <c r="UJ13" s="142" t="n">
        <f aca="false">(((UF13*UG13)/1000)/40)</f>
        <v>0</v>
      </c>
      <c r="UK13" s="142" t="n">
        <f aca="false">UJ13*40</f>
        <v>0</v>
      </c>
      <c r="UL13" s="137"/>
      <c r="UM13" s="140" t="n">
        <f aca="false">(((UN13*UO13)/1000)/40)*UQ13</f>
        <v>0</v>
      </c>
      <c r="UN13" s="140" t="n">
        <f aca="false">'Control de producción'!T1051</f>
        <v>0</v>
      </c>
      <c r="UO13" s="143"/>
      <c r="UP13" s="140" t="n">
        <f aca="false">UO13*UN13</f>
        <v>0</v>
      </c>
      <c r="UQ13" s="143"/>
      <c r="UR13" s="142" t="n">
        <f aca="false">(((UN13*UO13)/1000)/40)</f>
        <v>0</v>
      </c>
      <c r="US13" s="142" t="n">
        <f aca="false">UR13*40</f>
        <v>0</v>
      </c>
      <c r="UT13" s="137"/>
      <c r="UU13" s="146" t="n">
        <f aca="false">(((UV13*UW13)/1000)/40)*UY13</f>
        <v>0</v>
      </c>
      <c r="UV13" s="146" t="n">
        <f aca="false">'Control de producción'!E1081</f>
        <v>0</v>
      </c>
      <c r="UW13" s="147"/>
      <c r="UX13" s="146" t="n">
        <f aca="false">UW13*UV13</f>
        <v>0</v>
      </c>
      <c r="UY13" s="147"/>
      <c r="UZ13" s="148" t="n">
        <f aca="false">(((UV13*UW13)/1000)/40)</f>
        <v>0</v>
      </c>
      <c r="VA13" s="148" t="n">
        <f aca="false">UZ13*40</f>
        <v>0</v>
      </c>
      <c r="VB13" s="137"/>
      <c r="VC13" s="146" t="n">
        <f aca="false">(((VD13*VE13)/1000)/40)*VG13</f>
        <v>0</v>
      </c>
      <c r="VD13" s="146" t="n">
        <f aca="false">'Control de producción'!T1081</f>
        <v>0</v>
      </c>
      <c r="VE13" s="147"/>
      <c r="VF13" s="146" t="n">
        <f aca="false">VE13*VD13</f>
        <v>0</v>
      </c>
      <c r="VG13" s="147"/>
      <c r="VH13" s="148" t="n">
        <f aca="false">(((VD13*VE13)/1000)/40)</f>
        <v>0</v>
      </c>
      <c r="VI13" s="148" t="n">
        <f aca="false">VH13*40</f>
        <v>0</v>
      </c>
      <c r="VJ13" s="137"/>
    </row>
    <row r="14" customFormat="false" ht="14.25" hidden="false" customHeight="true" outlineLevel="0" collapsed="false">
      <c r="A14" s="137"/>
      <c r="B14" s="153" t="n">
        <v>9</v>
      </c>
      <c r="C14" s="140" t="n">
        <f aca="false">(((D14*E14)/1000)/40)*G14</f>
        <v>0</v>
      </c>
      <c r="D14" s="140" t="n">
        <f aca="false">'Control de producción'!E17</f>
        <v>0</v>
      </c>
      <c r="E14" s="141"/>
      <c r="F14" s="140" t="n">
        <f aca="false">E14*D14</f>
        <v>0</v>
      </c>
      <c r="G14" s="141"/>
      <c r="H14" s="142" t="n">
        <f aca="false">(((D14*E14)/1000)/40)</f>
        <v>0</v>
      </c>
      <c r="I14" s="142" t="n">
        <f aca="false">H14*40</f>
        <v>0</v>
      </c>
      <c r="J14" s="137"/>
      <c r="K14" s="140" t="n">
        <f aca="false">(((L14*M14)/1000)/40)*O14</f>
        <v>0</v>
      </c>
      <c r="L14" s="140" t="n">
        <f aca="false">'Control de producción'!T17</f>
        <v>0</v>
      </c>
      <c r="M14" s="143"/>
      <c r="N14" s="140" t="n">
        <f aca="false">M14*L14</f>
        <v>0</v>
      </c>
      <c r="O14" s="143"/>
      <c r="P14" s="142" t="n">
        <f aca="false">(((L14*M14)/1000)/40)</f>
        <v>0</v>
      </c>
      <c r="Q14" s="142" t="n">
        <f aca="false">P14*40</f>
        <v>0</v>
      </c>
      <c r="R14" s="137"/>
      <c r="S14" s="146" t="n">
        <f aca="false">(((T14*U14)/1000)/40)*W14</f>
        <v>0</v>
      </c>
      <c r="T14" s="146" t="n">
        <f aca="false">'Control de producción'!E48</f>
        <v>0</v>
      </c>
      <c r="U14" s="147"/>
      <c r="V14" s="146" t="n">
        <f aca="false">U14*T14</f>
        <v>0</v>
      </c>
      <c r="W14" s="147"/>
      <c r="X14" s="148" t="n">
        <f aca="false">(((T14*U14)/1000)/40)</f>
        <v>0</v>
      </c>
      <c r="Y14" s="148" t="n">
        <f aca="false">X14*40</f>
        <v>0</v>
      </c>
      <c r="Z14" s="137"/>
      <c r="AA14" s="146" t="n">
        <f aca="false">(((AB14*AC14)/1000)/40)*AE14</f>
        <v>0</v>
      </c>
      <c r="AB14" s="146" t="n">
        <f aca="false">'Control de producción'!T48</f>
        <v>0</v>
      </c>
      <c r="AC14" s="147"/>
      <c r="AD14" s="146" t="n">
        <f aca="false">AC14*AB14</f>
        <v>0</v>
      </c>
      <c r="AE14" s="147"/>
      <c r="AF14" s="148" t="n">
        <f aca="false">(((AB14*AC14)/1000)/40)</f>
        <v>0</v>
      </c>
      <c r="AG14" s="148" t="n">
        <f aca="false">AF14*40</f>
        <v>0</v>
      </c>
      <c r="AH14" s="137"/>
      <c r="AI14" s="140" t="n">
        <f aca="false">(((AJ14*AK14)/1000)/40)*AM14</f>
        <v>0</v>
      </c>
      <c r="AJ14" s="140" t="n">
        <f aca="false">'Control de producción'!E77</f>
        <v>0</v>
      </c>
      <c r="AK14" s="143"/>
      <c r="AL14" s="140" t="n">
        <f aca="false">AK14*AJ14</f>
        <v>0</v>
      </c>
      <c r="AM14" s="143"/>
      <c r="AN14" s="142" t="n">
        <f aca="false">(((AJ14*AK14)/1000)/40)</f>
        <v>0</v>
      </c>
      <c r="AO14" s="142" t="n">
        <f aca="false">AN14*40</f>
        <v>0</v>
      </c>
      <c r="AP14" s="137"/>
      <c r="AQ14" s="140" t="n">
        <f aca="false">(((AR14*AS14)/1000)/40)*AU14</f>
        <v>0</v>
      </c>
      <c r="AR14" s="140" t="n">
        <f aca="false">'Control de producción'!T77</f>
        <v>0</v>
      </c>
      <c r="AS14" s="143"/>
      <c r="AT14" s="140" t="n">
        <f aca="false">AS14*AR14</f>
        <v>0</v>
      </c>
      <c r="AU14" s="143"/>
      <c r="AV14" s="142" t="n">
        <f aca="false">(((AR14*AS14)/1000)/40)</f>
        <v>0</v>
      </c>
      <c r="AW14" s="142" t="n">
        <f aca="false">AV14*40</f>
        <v>0</v>
      </c>
      <c r="AX14" s="137"/>
      <c r="AY14" s="146" t="n">
        <f aca="false">(((AZ14*BA14)/1000)/40)*BC14</f>
        <v>0</v>
      </c>
      <c r="AZ14" s="146" t="n">
        <f aca="false">'Control de producción'!E108</f>
        <v>0</v>
      </c>
      <c r="BA14" s="147"/>
      <c r="BB14" s="146" t="n">
        <f aca="false">BA14*AZ14</f>
        <v>0</v>
      </c>
      <c r="BC14" s="147"/>
      <c r="BD14" s="148" t="n">
        <f aca="false">(((AZ14*BA14)/1000)/40)</f>
        <v>0</v>
      </c>
      <c r="BE14" s="148" t="n">
        <f aca="false">BD14*40</f>
        <v>0</v>
      </c>
      <c r="BF14" s="137"/>
      <c r="BG14" s="146" t="n">
        <f aca="false">(((BH14*BI14)/1000)/40)*BK14</f>
        <v>0</v>
      </c>
      <c r="BH14" s="146" t="n">
        <f aca="false">'Control de producción'!T108</f>
        <v>0</v>
      </c>
      <c r="BI14" s="147"/>
      <c r="BJ14" s="146" t="n">
        <f aca="false">BI14*BH14</f>
        <v>0</v>
      </c>
      <c r="BK14" s="147"/>
      <c r="BL14" s="148" t="n">
        <f aca="false">(((BH14*BI14)/1000)/40)</f>
        <v>0</v>
      </c>
      <c r="BM14" s="148" t="n">
        <f aca="false">BL14*40</f>
        <v>0</v>
      </c>
      <c r="BN14" s="137"/>
      <c r="BO14" s="140" t="n">
        <f aca="false">(((BP14*BQ14)/1000)/40)*BS14</f>
        <v>0</v>
      </c>
      <c r="BP14" s="140" t="n">
        <f aca="false">'Control de producción'!E138</f>
        <v>0</v>
      </c>
      <c r="BQ14" s="143"/>
      <c r="BR14" s="140" t="n">
        <f aca="false">BQ14*BP14</f>
        <v>0</v>
      </c>
      <c r="BS14" s="143"/>
      <c r="BT14" s="142" t="n">
        <f aca="false">(((BP14*BQ14)/1000)/40)</f>
        <v>0</v>
      </c>
      <c r="BU14" s="142" t="n">
        <f aca="false">BT14*40</f>
        <v>0</v>
      </c>
      <c r="BV14" s="137"/>
      <c r="BW14" s="140" t="n">
        <f aca="false">(((BX14*BY14)/1000)/40)*CA14</f>
        <v>0</v>
      </c>
      <c r="BX14" s="140" t="n">
        <f aca="false">'Control de producción'!T138</f>
        <v>0</v>
      </c>
      <c r="BY14" s="143"/>
      <c r="BZ14" s="140" t="n">
        <f aca="false">BY14*BX14</f>
        <v>0</v>
      </c>
      <c r="CA14" s="143"/>
      <c r="CB14" s="142" t="n">
        <f aca="false">(((BX14*BY14)/1000)/40)</f>
        <v>0</v>
      </c>
      <c r="CC14" s="142" t="n">
        <f aca="false">CB14*40</f>
        <v>0</v>
      </c>
      <c r="CD14" s="137"/>
      <c r="CE14" s="146" t="n">
        <f aca="false">(((CF14*CG14)/1000)/40)*CI14</f>
        <v>0</v>
      </c>
      <c r="CF14" s="146" t="n">
        <f aca="false">'Control de producción'!E169</f>
        <v>0</v>
      </c>
      <c r="CG14" s="147"/>
      <c r="CH14" s="146" t="n">
        <f aca="false">CG14*CF14</f>
        <v>0</v>
      </c>
      <c r="CI14" s="147"/>
      <c r="CJ14" s="148" t="n">
        <f aca="false">(((CF14*CG14)/1000)/40)</f>
        <v>0</v>
      </c>
      <c r="CK14" s="148" t="n">
        <f aca="false">CJ14*40</f>
        <v>0</v>
      </c>
      <c r="CL14" s="137"/>
      <c r="CM14" s="146" t="n">
        <f aca="false">(((CN14*CO14)/1000)/40)*CQ14</f>
        <v>0</v>
      </c>
      <c r="CN14" s="146" t="n">
        <f aca="false">'Control de producción'!T169</f>
        <v>0</v>
      </c>
      <c r="CO14" s="147"/>
      <c r="CP14" s="146" t="n">
        <f aca="false">CO14*CN14</f>
        <v>0</v>
      </c>
      <c r="CQ14" s="147"/>
      <c r="CR14" s="148" t="n">
        <f aca="false">(((CN14*CO14)/1000)/40)</f>
        <v>0</v>
      </c>
      <c r="CS14" s="148" t="n">
        <f aca="false">CR14*40</f>
        <v>0</v>
      </c>
      <c r="CT14" s="137"/>
      <c r="CU14" s="140" t="n">
        <f aca="false">(((CV14*CW14)/1000)/40)*CY14</f>
        <v>0</v>
      </c>
      <c r="CV14" s="140" t="n">
        <f aca="false">'Control de producción'!E199</f>
        <v>0</v>
      </c>
      <c r="CW14" s="143"/>
      <c r="CX14" s="140" t="n">
        <f aca="false">CW14*CV14</f>
        <v>0</v>
      </c>
      <c r="CY14" s="143"/>
      <c r="CZ14" s="142" t="n">
        <f aca="false">(((CV14*CW14)/1000)/40)</f>
        <v>0</v>
      </c>
      <c r="DA14" s="142" t="n">
        <f aca="false">CZ14*40</f>
        <v>0</v>
      </c>
      <c r="DB14" s="137"/>
      <c r="DC14" s="140" t="n">
        <f aca="false">(((DD14*DE14)/1000)/40)*DG14</f>
        <v>0</v>
      </c>
      <c r="DD14" s="140" t="n">
        <f aca="false">'Control de producción'!T199</f>
        <v>0</v>
      </c>
      <c r="DE14" s="143"/>
      <c r="DF14" s="140" t="n">
        <f aca="false">DE14*DD14</f>
        <v>0</v>
      </c>
      <c r="DG14" s="143"/>
      <c r="DH14" s="142" t="n">
        <f aca="false">(((DD14*DE14)/1000)/40)</f>
        <v>0</v>
      </c>
      <c r="DI14" s="142" t="n">
        <f aca="false">DH14*40</f>
        <v>0</v>
      </c>
      <c r="DJ14" s="137"/>
      <c r="DK14" s="146" t="n">
        <f aca="false">(((DL14*DM14)/1000)/40)*DO14</f>
        <v>0</v>
      </c>
      <c r="DL14" s="146" t="n">
        <f aca="false">'Control de producción'!E230</f>
        <v>0</v>
      </c>
      <c r="DM14" s="147"/>
      <c r="DN14" s="146" t="n">
        <f aca="false">DM14*DL14</f>
        <v>0</v>
      </c>
      <c r="DO14" s="147"/>
      <c r="DP14" s="148" t="n">
        <f aca="false">(((DL14*DM14)/1000)/40)</f>
        <v>0</v>
      </c>
      <c r="DQ14" s="148" t="n">
        <f aca="false">DP14*40</f>
        <v>0</v>
      </c>
      <c r="DR14" s="149"/>
      <c r="DS14" s="146" t="n">
        <f aca="false">(((DT14*DU14)/1000)/40)*DW14</f>
        <v>0</v>
      </c>
      <c r="DT14" s="146" t="n">
        <f aca="false">'Control de producción'!T230</f>
        <v>0</v>
      </c>
      <c r="DU14" s="147"/>
      <c r="DV14" s="146" t="n">
        <f aca="false">DU14*DT14</f>
        <v>0</v>
      </c>
      <c r="DW14" s="147"/>
      <c r="DX14" s="148" t="n">
        <f aca="false">(((DT14*DU14)/1000)/40)</f>
        <v>0</v>
      </c>
      <c r="DY14" s="148" t="n">
        <f aca="false">DX14*40</f>
        <v>0</v>
      </c>
      <c r="DZ14" s="149"/>
      <c r="EA14" s="140" t="n">
        <f aca="false">(((EB14*EC14)/1000)/40)*EE14</f>
        <v>0</v>
      </c>
      <c r="EB14" s="140" t="n">
        <f aca="false">'Control de producción'!E261</f>
        <v>0</v>
      </c>
      <c r="EC14" s="143"/>
      <c r="ED14" s="140" t="n">
        <f aca="false">EC14*EB14</f>
        <v>0</v>
      </c>
      <c r="EE14" s="143"/>
      <c r="EF14" s="142" t="n">
        <f aca="false">(((EB14*EC14)/1000)/40)</f>
        <v>0</v>
      </c>
      <c r="EG14" s="142" t="n">
        <f aca="false">EF14*40</f>
        <v>0</v>
      </c>
      <c r="EH14" s="137"/>
      <c r="EI14" s="151" t="n">
        <f aca="false">(((EJ14*EK14)/1000)/40)*EM14</f>
        <v>0</v>
      </c>
      <c r="EJ14" s="151" t="n">
        <f aca="false">'Control de producción'!T261</f>
        <v>0</v>
      </c>
      <c r="EK14" s="143"/>
      <c r="EL14" s="140" t="n">
        <f aca="false">EK14*EJ14</f>
        <v>0</v>
      </c>
      <c r="EM14" s="143"/>
      <c r="EN14" s="152" t="n">
        <f aca="false">(((EJ14*EK14)/1000)/40)</f>
        <v>0</v>
      </c>
      <c r="EO14" s="152" t="n">
        <f aca="false">EN14*40</f>
        <v>0</v>
      </c>
      <c r="EP14" s="149"/>
      <c r="EQ14" s="146" t="n">
        <f aca="false">(((ER14*ES14)/1000)/40)*EU14</f>
        <v>0</v>
      </c>
      <c r="ER14" s="146" t="n">
        <f aca="false">'Control de producción'!E291</f>
        <v>0</v>
      </c>
      <c r="ES14" s="147"/>
      <c r="ET14" s="146" t="n">
        <f aca="false">ES14*ER14</f>
        <v>0</v>
      </c>
      <c r="EU14" s="147"/>
      <c r="EV14" s="148" t="n">
        <f aca="false">(((ER14*ES14)/1000)/40)</f>
        <v>0</v>
      </c>
      <c r="EW14" s="148" t="n">
        <f aca="false">EV14*40</f>
        <v>0</v>
      </c>
      <c r="EX14" s="149"/>
      <c r="EY14" s="146" t="n">
        <f aca="false">(((EZ14*FA14)/1000)/40)*FC14</f>
        <v>0</v>
      </c>
      <c r="EZ14" s="146" t="n">
        <f aca="false">'Control de producción'!T291</f>
        <v>0</v>
      </c>
      <c r="FA14" s="147"/>
      <c r="FB14" s="146" t="n">
        <f aca="false">FA14*EZ14</f>
        <v>0</v>
      </c>
      <c r="FC14" s="147"/>
      <c r="FD14" s="148" t="n">
        <f aca="false">(((EZ14*FA14)/1000)/40)</f>
        <v>0</v>
      </c>
      <c r="FE14" s="148" t="n">
        <f aca="false">FD14*40</f>
        <v>0</v>
      </c>
      <c r="FF14" s="137"/>
      <c r="FG14" s="140" t="n">
        <f aca="false">(((FH14*FI14)/1000)/40)*FK14</f>
        <v>0</v>
      </c>
      <c r="FH14" s="140" t="n">
        <f aca="false">'Control de producción'!E322</f>
        <v>0</v>
      </c>
      <c r="FI14" s="143"/>
      <c r="FJ14" s="140" t="n">
        <f aca="false">FI14*FH14</f>
        <v>0</v>
      </c>
      <c r="FK14" s="143"/>
      <c r="FL14" s="142" t="n">
        <f aca="false">(((FH14*FI14)/1000)/40)</f>
        <v>0</v>
      </c>
      <c r="FM14" s="142" t="n">
        <f aca="false">FL14*40</f>
        <v>0</v>
      </c>
      <c r="FN14" s="137"/>
      <c r="FO14" s="140" t="n">
        <f aca="false">(((FP14*FQ14)/1000)/40)*FS14</f>
        <v>0</v>
      </c>
      <c r="FP14" s="140" t="n">
        <f aca="false">'Control de producción'!T322</f>
        <v>0</v>
      </c>
      <c r="FQ14" s="143"/>
      <c r="FR14" s="140" t="n">
        <f aca="false">FQ14*FP14</f>
        <v>0</v>
      </c>
      <c r="FS14" s="143"/>
      <c r="FT14" s="142" t="n">
        <f aca="false">(((FP14*FQ14)/1000)/40)</f>
        <v>0</v>
      </c>
      <c r="FU14" s="142" t="n">
        <f aca="false">FT14*40</f>
        <v>0</v>
      </c>
      <c r="FV14" s="137"/>
      <c r="FW14" s="146" t="n">
        <f aca="false">(((FX14*FY14)/1000)/40)*GA14</f>
        <v>0</v>
      </c>
      <c r="FX14" s="146" t="n">
        <f aca="false">'Control de producción'!E352</f>
        <v>0</v>
      </c>
      <c r="FY14" s="147"/>
      <c r="FZ14" s="146" t="n">
        <f aca="false">FY14*FX14</f>
        <v>0</v>
      </c>
      <c r="GA14" s="147"/>
      <c r="GB14" s="148" t="n">
        <f aca="false">(((FX14*FY14)/1000)/40)</f>
        <v>0</v>
      </c>
      <c r="GC14" s="148" t="n">
        <f aca="false">GB14*40</f>
        <v>0</v>
      </c>
      <c r="GD14" s="137"/>
      <c r="GE14" s="146" t="n">
        <f aca="false">(((GF14*GG14)/1000)/40)*GI14</f>
        <v>0</v>
      </c>
      <c r="GF14" s="146" t="n">
        <f aca="false">'Control de producción'!T352</f>
        <v>0</v>
      </c>
      <c r="GG14" s="147"/>
      <c r="GH14" s="146" t="n">
        <f aca="false">GG14*GF14</f>
        <v>0</v>
      </c>
      <c r="GI14" s="147"/>
      <c r="GJ14" s="148" t="n">
        <f aca="false">(((GF14*GG14)/1000)/40)</f>
        <v>0</v>
      </c>
      <c r="GK14" s="148" t="n">
        <f aca="false">GJ14*40</f>
        <v>0</v>
      </c>
      <c r="GL14" s="149"/>
      <c r="GM14" s="149"/>
      <c r="GN14" s="149"/>
      <c r="GO14" s="140" t="n">
        <f aca="false">(((GP14*GQ14)/1000)/40)*GS14</f>
        <v>0</v>
      </c>
      <c r="GP14" s="140" t="n">
        <f aca="false">'Control de producción'!E383</f>
        <v>0</v>
      </c>
      <c r="GQ14" s="143"/>
      <c r="GR14" s="140" t="n">
        <f aca="false">GQ14*GP14</f>
        <v>0</v>
      </c>
      <c r="GS14" s="143"/>
      <c r="GT14" s="142" t="n">
        <f aca="false">(((GP14*GQ14)/1000)/40)</f>
        <v>0</v>
      </c>
      <c r="GU14" s="142" t="n">
        <f aca="false">GT14*40</f>
        <v>0</v>
      </c>
      <c r="GV14" s="137"/>
      <c r="GW14" s="140" t="n">
        <f aca="false">(((GX14*GY14)/1000)/40)*HA14</f>
        <v>0</v>
      </c>
      <c r="GX14" s="140" t="n">
        <f aca="false">'Control de producción'!T383</f>
        <v>0</v>
      </c>
      <c r="GY14" s="143"/>
      <c r="GZ14" s="140" t="n">
        <f aca="false">GY14*GX14</f>
        <v>0</v>
      </c>
      <c r="HA14" s="143"/>
      <c r="HB14" s="142" t="n">
        <f aca="false">(((GX14*GY14)/1000)/40)</f>
        <v>0</v>
      </c>
      <c r="HC14" s="142" t="n">
        <f aca="false">HB14*40</f>
        <v>0</v>
      </c>
      <c r="HD14" s="137"/>
      <c r="HE14" s="146" t="n">
        <f aca="false">(((HF14*HG14)/1000)/40)*HI14</f>
        <v>0</v>
      </c>
      <c r="HF14" s="146" t="n">
        <f aca="false">'Control de producción'!E414</f>
        <v>0</v>
      </c>
      <c r="HG14" s="147"/>
      <c r="HH14" s="146" t="n">
        <f aca="false">HG14*HF14</f>
        <v>0</v>
      </c>
      <c r="HI14" s="147"/>
      <c r="HJ14" s="148" t="n">
        <f aca="false">(((HF14*HG14)/1000)/40)</f>
        <v>0</v>
      </c>
      <c r="HK14" s="148" t="n">
        <f aca="false">HJ14*40</f>
        <v>0</v>
      </c>
      <c r="HL14" s="137"/>
      <c r="HM14" s="146" t="n">
        <f aca="false">(((HN14*HO14)/1000)/40)*HQ14</f>
        <v>0</v>
      </c>
      <c r="HN14" s="146" t="n">
        <f aca="false">'Control de producción'!T414</f>
        <v>0</v>
      </c>
      <c r="HO14" s="147"/>
      <c r="HP14" s="146" t="n">
        <f aca="false">HO14*HN14</f>
        <v>0</v>
      </c>
      <c r="HQ14" s="147"/>
      <c r="HR14" s="148" t="n">
        <f aca="false">(((HN14*HO14)/1000)/40)</f>
        <v>0</v>
      </c>
      <c r="HS14" s="148" t="n">
        <f aca="false">HR14*40</f>
        <v>0</v>
      </c>
      <c r="HT14" s="149"/>
      <c r="HU14" s="140" t="n">
        <f aca="false">(((HV14*HW14)/1000)/40)*HY14</f>
        <v>0</v>
      </c>
      <c r="HV14" s="140" t="n">
        <f aca="false">'Control de producción'!E442</f>
        <v>0</v>
      </c>
      <c r="HW14" s="143"/>
      <c r="HX14" s="140" t="n">
        <f aca="false">HW14*HV14</f>
        <v>0</v>
      </c>
      <c r="HY14" s="143"/>
      <c r="HZ14" s="142" t="n">
        <f aca="false">(((HV14*HW14)/1000)/40)</f>
        <v>0</v>
      </c>
      <c r="IA14" s="142" t="n">
        <f aca="false">HZ14*40</f>
        <v>0</v>
      </c>
      <c r="IB14" s="137"/>
      <c r="IC14" s="140" t="n">
        <f aca="false">(((ID14*IE14)/1000)/40)*IG14</f>
        <v>0</v>
      </c>
      <c r="ID14" s="140" t="n">
        <f aca="false">'Control de producción'!T442</f>
        <v>0</v>
      </c>
      <c r="IE14" s="143"/>
      <c r="IF14" s="140" t="n">
        <f aca="false">IE14*ID14</f>
        <v>0</v>
      </c>
      <c r="IG14" s="143"/>
      <c r="IH14" s="142" t="n">
        <f aca="false">(((ID14*IE14)/1000)/40)</f>
        <v>0</v>
      </c>
      <c r="II14" s="142" t="n">
        <f aca="false">IH14*40</f>
        <v>0</v>
      </c>
      <c r="IJ14" s="149"/>
      <c r="IK14" s="146" t="n">
        <f aca="false">(((IL14*IM14)/1000)/40)*IO14</f>
        <v>0</v>
      </c>
      <c r="IL14" s="146" t="n">
        <f aca="false">'Control de producción'!E473</f>
        <v>0</v>
      </c>
      <c r="IM14" s="147"/>
      <c r="IN14" s="146" t="n">
        <f aca="false">IM14*IL14</f>
        <v>0</v>
      </c>
      <c r="IO14" s="147"/>
      <c r="IP14" s="148" t="n">
        <f aca="false">(((IL14*IM14)/1000)/40)</f>
        <v>0</v>
      </c>
      <c r="IQ14" s="148" t="n">
        <f aca="false">IP14*40</f>
        <v>0</v>
      </c>
      <c r="IR14" s="149"/>
      <c r="IS14" s="146" t="n">
        <f aca="false">(((IT14*IU14)/1000)/40)*IW14</f>
        <v>0</v>
      </c>
      <c r="IT14" s="146" t="n">
        <f aca="false">'Control de producción'!T473</f>
        <v>0</v>
      </c>
      <c r="IU14" s="147"/>
      <c r="IV14" s="146" t="n">
        <f aca="false">IU14*IT14</f>
        <v>0</v>
      </c>
      <c r="IW14" s="147"/>
      <c r="IX14" s="148" t="n">
        <f aca="false">(((IT14*IU14)/1000)/40)</f>
        <v>0</v>
      </c>
      <c r="IY14" s="148" t="n">
        <f aca="false">IX14*40</f>
        <v>0</v>
      </c>
      <c r="IZ14" s="137"/>
      <c r="JA14" s="140" t="n">
        <f aca="false">(((JB14*JC14)/1000)/40)*JE14</f>
        <v>0</v>
      </c>
      <c r="JB14" s="140" t="n">
        <f aca="false">'Control de producción'!E503</f>
        <v>0</v>
      </c>
      <c r="JC14" s="143"/>
      <c r="JD14" s="140" t="n">
        <f aca="false">JC14*JB14</f>
        <v>0</v>
      </c>
      <c r="JE14" s="143"/>
      <c r="JF14" s="142" t="n">
        <f aca="false">(((JB14*JC14)/1000)/40)</f>
        <v>0</v>
      </c>
      <c r="JG14" s="142" t="n">
        <f aca="false">JF14*40</f>
        <v>0</v>
      </c>
      <c r="JH14" s="137"/>
      <c r="JI14" s="140" t="n">
        <f aca="false">(((JJ14*JK14)/1000)/40)*JM14</f>
        <v>0</v>
      </c>
      <c r="JJ14" s="140" t="n">
        <f aca="false">'Control de producción'!T503</f>
        <v>0</v>
      </c>
      <c r="JK14" s="143"/>
      <c r="JL14" s="140" t="n">
        <f aca="false">JK14*JJ14</f>
        <v>0</v>
      </c>
      <c r="JM14" s="143"/>
      <c r="JN14" s="142" t="n">
        <f aca="false">(((JJ14*JK14)/1000)/40)</f>
        <v>0</v>
      </c>
      <c r="JO14" s="142" t="n">
        <f aca="false">JN14*40</f>
        <v>0</v>
      </c>
      <c r="JP14" s="137"/>
      <c r="JQ14" s="146" t="n">
        <f aca="false">(((JR14*JS14)/1000)/40)*JU14</f>
        <v>0</v>
      </c>
      <c r="JR14" s="146" t="n">
        <f aca="false">'Control de producción'!E534</f>
        <v>0</v>
      </c>
      <c r="JS14" s="147"/>
      <c r="JT14" s="146" t="n">
        <f aca="false">JS14*JR14</f>
        <v>0</v>
      </c>
      <c r="JU14" s="147"/>
      <c r="JV14" s="148" t="n">
        <f aca="false">(((JR14*JS14)/1000)/40)</f>
        <v>0</v>
      </c>
      <c r="JW14" s="148" t="n">
        <f aca="false">JV14*40</f>
        <v>0</v>
      </c>
      <c r="JX14" s="149"/>
      <c r="JY14" s="146" t="n">
        <f aca="false">(((JZ14*KA14)/1000)/40)*KC14</f>
        <v>0</v>
      </c>
      <c r="JZ14" s="146" t="n">
        <f aca="false">'Control de producción'!T534</f>
        <v>0</v>
      </c>
      <c r="KA14" s="147"/>
      <c r="KB14" s="146" t="n">
        <f aca="false">KA14*JZ14</f>
        <v>0</v>
      </c>
      <c r="KC14" s="147"/>
      <c r="KD14" s="148" t="n">
        <f aca="false">(((JZ14*KA14)/1000)/40)</f>
        <v>0</v>
      </c>
      <c r="KE14" s="148" t="n">
        <f aca="false">KD14*40</f>
        <v>0</v>
      </c>
      <c r="KF14" s="149"/>
      <c r="KG14" s="140" t="n">
        <f aca="false">(((KH14*KI14)/1000)/40)*KK14</f>
        <v>0</v>
      </c>
      <c r="KH14" s="140" t="n">
        <f aca="false">'Control de producción'!E564</f>
        <v>0</v>
      </c>
      <c r="KI14" s="143"/>
      <c r="KJ14" s="140" t="n">
        <f aca="false">KI14*KH14</f>
        <v>0</v>
      </c>
      <c r="KK14" s="143"/>
      <c r="KL14" s="142" t="n">
        <f aca="false">(((KH14*KI14)/1000)/40)</f>
        <v>0</v>
      </c>
      <c r="KM14" s="142" t="n">
        <f aca="false">KL14*40</f>
        <v>0</v>
      </c>
      <c r="KN14" s="137"/>
      <c r="KO14" s="140" t="n">
        <f aca="false">(((KP14*KQ14)/1000)/40)*KS14</f>
        <v>0</v>
      </c>
      <c r="KP14" s="140" t="n">
        <f aca="false">'Control de producción'!T564</f>
        <v>0</v>
      </c>
      <c r="KQ14" s="143"/>
      <c r="KR14" s="140" t="n">
        <f aca="false">KQ14*KP14</f>
        <v>0</v>
      </c>
      <c r="KS14" s="143"/>
      <c r="KT14" s="142" t="n">
        <f aca="false">(((KP14*KQ14)/1000)/40)</f>
        <v>0</v>
      </c>
      <c r="KU14" s="142" t="n">
        <f aca="false">KT14*40</f>
        <v>0</v>
      </c>
      <c r="KV14" s="137"/>
      <c r="KW14" s="146" t="n">
        <f aca="false">(((KX14*KY14)/1000)/40)*LA14</f>
        <v>0</v>
      </c>
      <c r="KX14" s="146" t="n">
        <f aca="false">'Control de producción'!E595</f>
        <v>0</v>
      </c>
      <c r="KY14" s="147"/>
      <c r="KZ14" s="146" t="n">
        <f aca="false">KY14*KX14</f>
        <v>0</v>
      </c>
      <c r="LA14" s="147"/>
      <c r="LB14" s="148" t="n">
        <f aca="false">(((KX14*KY14)/1000)/40)</f>
        <v>0</v>
      </c>
      <c r="LC14" s="148" t="n">
        <f aca="false">LB14*40</f>
        <v>0</v>
      </c>
      <c r="LD14" s="149"/>
      <c r="LE14" s="146" t="n">
        <f aca="false">(((LF14*LG14)/1000)/40)*LI14</f>
        <v>0</v>
      </c>
      <c r="LF14" s="146" t="n">
        <f aca="false">'Control de producción'!T595</f>
        <v>0</v>
      </c>
      <c r="LG14" s="147"/>
      <c r="LH14" s="146" t="n">
        <f aca="false">LG14*LF14</f>
        <v>0</v>
      </c>
      <c r="LI14" s="147"/>
      <c r="LJ14" s="148" t="n">
        <f aca="false">(((LF14*LG14)/1000)/40)</f>
        <v>0</v>
      </c>
      <c r="LK14" s="148" t="n">
        <f aca="false">LJ14*40</f>
        <v>0</v>
      </c>
      <c r="LL14" s="149"/>
      <c r="LM14" s="140" t="n">
        <f aca="false">(((LN14*LO14)/1000)/40)*LQ14</f>
        <v>0</v>
      </c>
      <c r="LN14" s="140" t="n">
        <f aca="false">'Control de producción'!E626</f>
        <v>0</v>
      </c>
      <c r="LO14" s="143"/>
      <c r="LP14" s="140" t="n">
        <f aca="false">LO14*LN14</f>
        <v>0</v>
      </c>
      <c r="LQ14" s="143"/>
      <c r="LR14" s="142" t="n">
        <f aca="false">(((LN14*LO14)/1000)/40)</f>
        <v>0</v>
      </c>
      <c r="LS14" s="142" t="n">
        <f aca="false">LR14*40</f>
        <v>0</v>
      </c>
      <c r="LT14" s="137"/>
      <c r="LU14" s="140" t="n">
        <f aca="false">(((LV14*LW14)/1000)/40)*LY14</f>
        <v>0</v>
      </c>
      <c r="LV14" s="140" t="n">
        <f aca="false">'Control de producción'!T626</f>
        <v>0</v>
      </c>
      <c r="LW14" s="143"/>
      <c r="LX14" s="140" t="n">
        <f aca="false">LW14*LV14</f>
        <v>0</v>
      </c>
      <c r="LY14" s="143"/>
      <c r="LZ14" s="142" t="n">
        <f aca="false">(((LV14*LW14)/1000)/40)</f>
        <v>0</v>
      </c>
      <c r="MA14" s="142" t="n">
        <f aca="false">LZ14*40</f>
        <v>0</v>
      </c>
      <c r="MB14" s="149"/>
      <c r="MC14" s="146" t="n">
        <f aca="false">(((MD14*ME14)/1000)/40)*MG14</f>
        <v>0</v>
      </c>
      <c r="MD14" s="146" t="n">
        <f aca="false">'Control de producción'!E656</f>
        <v>0</v>
      </c>
      <c r="ME14" s="147"/>
      <c r="MF14" s="146" t="n">
        <f aca="false">ME14*MD14</f>
        <v>0</v>
      </c>
      <c r="MG14" s="147"/>
      <c r="MH14" s="148" t="n">
        <f aca="false">(((MD14*ME14)/1000)/40)</f>
        <v>0</v>
      </c>
      <c r="MI14" s="148" t="n">
        <f aca="false">MH14*40</f>
        <v>0</v>
      </c>
      <c r="MJ14" s="149"/>
      <c r="MK14" s="146" t="n">
        <f aca="false">(((ML14*MM14)/1000)/40)*MO14</f>
        <v>0</v>
      </c>
      <c r="ML14" s="146" t="n">
        <f aca="false">'Control de producción'!T656</f>
        <v>0</v>
      </c>
      <c r="MM14" s="147"/>
      <c r="MN14" s="146" t="n">
        <f aca="false">MM14*ML14</f>
        <v>0</v>
      </c>
      <c r="MO14" s="147"/>
      <c r="MP14" s="148" t="n">
        <f aca="false">(((ML14*MM14)/1000)/40)</f>
        <v>0</v>
      </c>
      <c r="MQ14" s="148" t="n">
        <f aca="false">MP14*40</f>
        <v>0</v>
      </c>
      <c r="MR14" s="137"/>
      <c r="MS14" s="140" t="n">
        <f aca="false">(((MT14*MU14)/1000)/40)*MW14</f>
        <v>0</v>
      </c>
      <c r="MT14" s="140" t="n">
        <f aca="false">'Control de producción'!E687</f>
        <v>0</v>
      </c>
      <c r="MU14" s="143"/>
      <c r="MV14" s="140" t="n">
        <f aca="false">MU14*MT14</f>
        <v>0</v>
      </c>
      <c r="MW14" s="143"/>
      <c r="MX14" s="142" t="n">
        <f aca="false">(((MT14*MU14)/1000)/40)</f>
        <v>0</v>
      </c>
      <c r="MY14" s="142" t="n">
        <f aca="false">MX14*40</f>
        <v>0</v>
      </c>
      <c r="MZ14" s="137"/>
      <c r="NA14" s="140" t="n">
        <f aca="false">(((NB14*NC14)/1000)/40)*NE14</f>
        <v>0</v>
      </c>
      <c r="NB14" s="140" t="n">
        <f aca="false">'Control de producción'!T687</f>
        <v>0</v>
      </c>
      <c r="NC14" s="143"/>
      <c r="ND14" s="140" t="n">
        <f aca="false">NC14*NB14</f>
        <v>0</v>
      </c>
      <c r="NE14" s="143"/>
      <c r="NF14" s="142" t="n">
        <f aca="false">(((NB14*NC14)/1000)/40)</f>
        <v>0</v>
      </c>
      <c r="NG14" s="142" t="n">
        <f aca="false">NF14*40</f>
        <v>0</v>
      </c>
      <c r="NH14" s="137"/>
      <c r="NI14" s="146" t="n">
        <f aca="false">(((NJ14*NK14)/1000)/40)*NM14</f>
        <v>0</v>
      </c>
      <c r="NJ14" s="146" t="n">
        <f aca="false">'Control de producción'!E717</f>
        <v>0</v>
      </c>
      <c r="NK14" s="147"/>
      <c r="NL14" s="146" t="n">
        <f aca="false">NK14*NJ14</f>
        <v>0</v>
      </c>
      <c r="NM14" s="147"/>
      <c r="NN14" s="148" t="n">
        <f aca="false">(((NJ14*NK14)/1000)/40)</f>
        <v>0</v>
      </c>
      <c r="NO14" s="148" t="n">
        <f aca="false">NN14*40</f>
        <v>0</v>
      </c>
      <c r="NP14" s="137"/>
      <c r="NQ14" s="146" t="n">
        <f aca="false">(((NR14*NS14)/1000)/40)*NU14</f>
        <v>0</v>
      </c>
      <c r="NR14" s="146" t="n">
        <f aca="false">'Control de producción'!T717</f>
        <v>0</v>
      </c>
      <c r="NS14" s="147"/>
      <c r="NT14" s="146" t="n">
        <f aca="false">NS14*NR14</f>
        <v>0</v>
      </c>
      <c r="NU14" s="147"/>
      <c r="NV14" s="148" t="n">
        <f aca="false">(((NR14*NS14)/1000)/40)</f>
        <v>0</v>
      </c>
      <c r="NW14" s="148" t="n">
        <f aca="false">NV14*40</f>
        <v>0</v>
      </c>
      <c r="NX14" s="137"/>
      <c r="NY14" s="137"/>
      <c r="NZ14" s="137"/>
      <c r="OA14" s="140" t="n">
        <f aca="false">(((OB14*OC14)/1000)/40)*OE14</f>
        <v>0</v>
      </c>
      <c r="OB14" s="140" t="n">
        <f aca="false">'Control de producción'!E748</f>
        <v>0</v>
      </c>
      <c r="OC14" s="143"/>
      <c r="OD14" s="140" t="n">
        <f aca="false">OC14*OB14</f>
        <v>0</v>
      </c>
      <c r="OE14" s="143"/>
      <c r="OF14" s="142" t="n">
        <f aca="false">(((OB14*OC14)/1000)/40)</f>
        <v>0</v>
      </c>
      <c r="OG14" s="142" t="n">
        <f aca="false">OF14*40</f>
        <v>0</v>
      </c>
      <c r="OH14" s="137"/>
      <c r="OI14" s="140" t="n">
        <f aca="false">(((OJ14*OK14)/1000)/40)*OM14</f>
        <v>0</v>
      </c>
      <c r="OJ14" s="140" t="n">
        <f aca="false">'Control de producción'!T748</f>
        <v>0</v>
      </c>
      <c r="OK14" s="143"/>
      <c r="OL14" s="140" t="n">
        <f aca="false">OK14*OJ14</f>
        <v>0</v>
      </c>
      <c r="OM14" s="143"/>
      <c r="ON14" s="142" t="n">
        <f aca="false">(((OJ14*OK14)/1000)/40)</f>
        <v>0</v>
      </c>
      <c r="OO14" s="142" t="n">
        <f aca="false">ON14*40</f>
        <v>0</v>
      </c>
      <c r="OP14" s="137"/>
      <c r="OQ14" s="146" t="n">
        <f aca="false">(((OR14*OS14)/1000)/40)*OU14</f>
        <v>0</v>
      </c>
      <c r="OR14" s="146" t="n">
        <f aca="false">'Control de producción'!E779</f>
        <v>0</v>
      </c>
      <c r="OS14" s="147"/>
      <c r="OT14" s="146" t="n">
        <f aca="false">OS14*OR14</f>
        <v>0</v>
      </c>
      <c r="OU14" s="147"/>
      <c r="OV14" s="148" t="n">
        <f aca="false">(((OR14*OS14)/1000)/40)</f>
        <v>0</v>
      </c>
      <c r="OW14" s="148" t="n">
        <f aca="false">OV14*40</f>
        <v>0</v>
      </c>
      <c r="OX14" s="137"/>
      <c r="OY14" s="146" t="n">
        <f aca="false">(((OZ14*PA14)/1000)/40)*PC14</f>
        <v>0</v>
      </c>
      <c r="OZ14" s="146" t="n">
        <f aca="false">'Control de producción'!T779</f>
        <v>0</v>
      </c>
      <c r="PA14" s="147"/>
      <c r="PB14" s="146" t="n">
        <f aca="false">PA14*OZ14</f>
        <v>0</v>
      </c>
      <c r="PC14" s="147"/>
      <c r="PD14" s="148" t="n">
        <f aca="false">(((OZ14*PA14)/1000)/40)</f>
        <v>0</v>
      </c>
      <c r="PE14" s="148" t="n">
        <f aca="false">PD14*40</f>
        <v>0</v>
      </c>
      <c r="PF14" s="149"/>
      <c r="PG14" s="140" t="n">
        <f aca="false">(((PH14*PI14)/1000)/40)*PK14</f>
        <v>0</v>
      </c>
      <c r="PH14" s="140" t="n">
        <f aca="false">'Control de producción'!E807</f>
        <v>0</v>
      </c>
      <c r="PI14" s="143"/>
      <c r="PJ14" s="140" t="n">
        <f aca="false">PI14*PH14</f>
        <v>0</v>
      </c>
      <c r="PK14" s="143"/>
      <c r="PL14" s="142" t="n">
        <f aca="false">(((PH14*PI14)/1000)/40)</f>
        <v>0</v>
      </c>
      <c r="PM14" s="142" t="n">
        <f aca="false">PL14*40</f>
        <v>0</v>
      </c>
      <c r="PN14" s="137"/>
      <c r="PO14" s="140" t="n">
        <f aca="false">(((PP14*PQ14)/1000)/40)*PS14</f>
        <v>0</v>
      </c>
      <c r="PP14" s="140" t="n">
        <f aca="false">'Control de producción'!T807</f>
        <v>0</v>
      </c>
      <c r="PQ14" s="143"/>
      <c r="PR14" s="140" t="n">
        <f aca="false">PQ14*PP14</f>
        <v>0</v>
      </c>
      <c r="PS14" s="143"/>
      <c r="PT14" s="142" t="n">
        <f aca="false">(((PP14*PQ14)/1000)/40)</f>
        <v>0</v>
      </c>
      <c r="PU14" s="142" t="n">
        <f aca="false">PT14*40</f>
        <v>0</v>
      </c>
      <c r="PV14" s="149"/>
      <c r="PW14" s="146" t="n">
        <f aca="false">(((PX14*PY14)/1000)/40)*QA14</f>
        <v>0</v>
      </c>
      <c r="PX14" s="146" t="n">
        <f aca="false">'Control de producción'!E838</f>
        <v>0</v>
      </c>
      <c r="PY14" s="147"/>
      <c r="PZ14" s="146" t="n">
        <f aca="false">PY14*PX14</f>
        <v>0</v>
      </c>
      <c r="QA14" s="147"/>
      <c r="QB14" s="148" t="n">
        <f aca="false">(((PX14*PY14)/1000)/40)</f>
        <v>0</v>
      </c>
      <c r="QC14" s="148" t="n">
        <f aca="false">QB14*40</f>
        <v>0</v>
      </c>
      <c r="QD14" s="149"/>
      <c r="QE14" s="146" t="n">
        <f aca="false">(((QF14*QG14)/1000)/40)*QI14</f>
        <v>0</v>
      </c>
      <c r="QF14" s="146" t="n">
        <f aca="false">'Control de producción'!T838</f>
        <v>0</v>
      </c>
      <c r="QG14" s="147"/>
      <c r="QH14" s="146" t="n">
        <f aca="false">QG14*QF14</f>
        <v>0</v>
      </c>
      <c r="QI14" s="147"/>
      <c r="QJ14" s="148" t="n">
        <f aca="false">(((QF14*QG14)/1000)/40)</f>
        <v>0</v>
      </c>
      <c r="QK14" s="148" t="n">
        <f aca="false">QJ14*40</f>
        <v>0</v>
      </c>
      <c r="QL14" s="137"/>
      <c r="QM14" s="140" t="n">
        <f aca="false">(((QN14*QO14)/1000)/40)*QQ14</f>
        <v>0</v>
      </c>
      <c r="QN14" s="140" t="n">
        <f aca="false">'Control de producción'!E868</f>
        <v>0</v>
      </c>
      <c r="QO14" s="143"/>
      <c r="QP14" s="140" t="n">
        <f aca="false">QO14*QN14</f>
        <v>0</v>
      </c>
      <c r="QQ14" s="143"/>
      <c r="QR14" s="142" t="n">
        <f aca="false">(((QN14*QO14)/1000)/40)</f>
        <v>0</v>
      </c>
      <c r="QS14" s="142" t="n">
        <f aca="false">QR14*40</f>
        <v>0</v>
      </c>
      <c r="QT14" s="137"/>
      <c r="QU14" s="140" t="n">
        <f aca="false">(((QV14*QW14)/1000)/40)*QY14</f>
        <v>0</v>
      </c>
      <c r="QV14" s="140" t="n">
        <f aca="false">'Control de producción'!T868</f>
        <v>0</v>
      </c>
      <c r="QW14" s="143"/>
      <c r="QX14" s="140" t="n">
        <f aca="false">QW14*QV14</f>
        <v>0</v>
      </c>
      <c r="QY14" s="143"/>
      <c r="QZ14" s="142" t="n">
        <f aca="false">(((QV14*QW14)/1000)/40)</f>
        <v>0</v>
      </c>
      <c r="RA14" s="142" t="n">
        <f aca="false">QZ14*40</f>
        <v>0</v>
      </c>
      <c r="RB14" s="137"/>
      <c r="RC14" s="146" t="n">
        <f aca="false">(((RD14*RE14)/1000)/40)*RG14</f>
        <v>0</v>
      </c>
      <c r="RD14" s="146" t="n">
        <f aca="false">'Control de producción'!E899</f>
        <v>0</v>
      </c>
      <c r="RE14" s="147"/>
      <c r="RF14" s="146" t="n">
        <f aca="false">RE14*RD14</f>
        <v>0</v>
      </c>
      <c r="RG14" s="147"/>
      <c r="RH14" s="148" t="n">
        <f aca="false">(((RD14*RE14)/1000)/40)</f>
        <v>0</v>
      </c>
      <c r="RI14" s="148" t="n">
        <f aca="false">RH14*40</f>
        <v>0</v>
      </c>
      <c r="RJ14" s="149"/>
      <c r="RK14" s="146" t="n">
        <f aca="false">(((RL14*RM14)/1000)/40)*RO14</f>
        <v>0</v>
      </c>
      <c r="RL14" s="146" t="n">
        <f aca="false">'Control de producción'!T899</f>
        <v>0</v>
      </c>
      <c r="RM14" s="147"/>
      <c r="RN14" s="146" t="n">
        <f aca="false">RM14*RL14</f>
        <v>0</v>
      </c>
      <c r="RO14" s="147"/>
      <c r="RP14" s="148" t="n">
        <f aca="false">(((RL14*RM14)/1000)/40)</f>
        <v>0</v>
      </c>
      <c r="RQ14" s="148" t="n">
        <f aca="false">RP14*40</f>
        <v>0</v>
      </c>
      <c r="RR14" s="149"/>
      <c r="RS14" s="140" t="n">
        <f aca="false">(((RT14*RU14)/1000)/40)*RW14</f>
        <v>0</v>
      </c>
      <c r="RT14" s="140" t="n">
        <f aca="false">'Control de producción'!E929</f>
        <v>0</v>
      </c>
      <c r="RU14" s="143"/>
      <c r="RV14" s="140" t="n">
        <f aca="false">RU14*RT14</f>
        <v>0</v>
      </c>
      <c r="RW14" s="143"/>
      <c r="RX14" s="142" t="n">
        <f aca="false">(((RT14*RU14)/1000)/40)</f>
        <v>0</v>
      </c>
      <c r="RY14" s="142" t="n">
        <f aca="false">RX14*40</f>
        <v>0</v>
      </c>
      <c r="RZ14" s="137"/>
      <c r="SA14" s="140" t="n">
        <f aca="false">(((SB14*SC14)/1000)/40)*SE14</f>
        <v>0</v>
      </c>
      <c r="SB14" s="140" t="n">
        <f aca="false">'Control de producción'!T929</f>
        <v>0</v>
      </c>
      <c r="SC14" s="143"/>
      <c r="SD14" s="140" t="n">
        <f aca="false">SC14*SB14</f>
        <v>0</v>
      </c>
      <c r="SE14" s="143"/>
      <c r="SF14" s="142" t="n">
        <f aca="false">(((SB14*SC14)/1000)/40)</f>
        <v>0</v>
      </c>
      <c r="SG14" s="142" t="n">
        <f aca="false">SF14*40</f>
        <v>0</v>
      </c>
      <c r="SH14" s="137"/>
      <c r="SI14" s="146" t="n">
        <f aca="false">(((SJ14*SK14)/1000)/40)*SM14</f>
        <v>0</v>
      </c>
      <c r="SJ14" s="146" t="n">
        <f aca="false">'Control de producción'!E960</f>
        <v>0</v>
      </c>
      <c r="SK14" s="147"/>
      <c r="SL14" s="146" t="n">
        <f aca="false">SK14*SJ14</f>
        <v>0</v>
      </c>
      <c r="SM14" s="147"/>
      <c r="SN14" s="148" t="n">
        <f aca="false">(((SJ14*SK14)/1000)/40)</f>
        <v>0</v>
      </c>
      <c r="SO14" s="148" t="n">
        <f aca="false">SN14*40</f>
        <v>0</v>
      </c>
      <c r="SP14" s="137"/>
      <c r="SQ14" s="146" t="n">
        <f aca="false">(((SR14*SS14)/1000)/40)*SU14</f>
        <v>0</v>
      </c>
      <c r="SR14" s="146" t="n">
        <f aca="false">'Control de producción'!T960</f>
        <v>0</v>
      </c>
      <c r="SS14" s="147"/>
      <c r="ST14" s="146" t="n">
        <f aca="false">SS14*SR14</f>
        <v>0</v>
      </c>
      <c r="SU14" s="147"/>
      <c r="SV14" s="148" t="n">
        <f aca="false">(((SR14*SS14)/1000)/40)</f>
        <v>0</v>
      </c>
      <c r="SW14" s="148" t="n">
        <f aca="false">SV14*40</f>
        <v>0</v>
      </c>
      <c r="SX14" s="144"/>
      <c r="SY14" s="140" t="n">
        <f aca="false">(((SZ14*TA14)/1000)/40)*TC14</f>
        <v>0</v>
      </c>
      <c r="SZ14" s="140" t="n">
        <f aca="false">'Control de producción'!E991</f>
        <v>0</v>
      </c>
      <c r="TA14" s="143"/>
      <c r="TB14" s="140" t="n">
        <f aca="false">TA14*SZ14</f>
        <v>0</v>
      </c>
      <c r="TC14" s="143"/>
      <c r="TD14" s="142" t="n">
        <f aca="false">(((SZ14*TA14)/1000)/40)</f>
        <v>0</v>
      </c>
      <c r="TE14" s="142" t="n">
        <f aca="false">TD14*40</f>
        <v>0</v>
      </c>
      <c r="TF14" s="137"/>
      <c r="TG14" s="140" t="n">
        <f aca="false">(((TH14*TI14)/1000)/40)*TK14</f>
        <v>0</v>
      </c>
      <c r="TH14" s="140" t="n">
        <f aca="false">'Control de producción'!T991</f>
        <v>0</v>
      </c>
      <c r="TI14" s="143"/>
      <c r="TJ14" s="140" t="n">
        <f aca="false">TI14*TH14</f>
        <v>0</v>
      </c>
      <c r="TK14" s="143"/>
      <c r="TL14" s="142" t="n">
        <f aca="false">(((TH14*TI14)/1000)/40)</f>
        <v>0</v>
      </c>
      <c r="TM14" s="142" t="n">
        <f aca="false">TL14*40</f>
        <v>0</v>
      </c>
      <c r="TN14" s="149"/>
      <c r="TO14" s="146" t="n">
        <f aca="false">(((TP14*TQ14)/1000)/40)*TS14</f>
        <v>0</v>
      </c>
      <c r="TP14" s="146" t="n">
        <f aca="false">'Control de producción'!E1021</f>
        <v>0</v>
      </c>
      <c r="TQ14" s="147"/>
      <c r="TR14" s="146" t="n">
        <f aca="false">TQ14*TP14</f>
        <v>0</v>
      </c>
      <c r="TS14" s="147"/>
      <c r="TT14" s="148" t="n">
        <f aca="false">(((TP14*TQ14)/1000)/40)</f>
        <v>0</v>
      </c>
      <c r="TU14" s="148" t="n">
        <f aca="false">TT14*40</f>
        <v>0</v>
      </c>
      <c r="TV14" s="149"/>
      <c r="TW14" s="146" t="n">
        <f aca="false">(((TX14*TY14)/1000)/40)*UA14</f>
        <v>0</v>
      </c>
      <c r="TX14" s="146" t="n">
        <f aca="false">'Control de producción'!T1021</f>
        <v>0</v>
      </c>
      <c r="TY14" s="147"/>
      <c r="TZ14" s="146" t="n">
        <f aca="false">TY14*TX14</f>
        <v>0</v>
      </c>
      <c r="UA14" s="147"/>
      <c r="UB14" s="148" t="n">
        <f aca="false">(((TX14*TY14)/1000)/40)</f>
        <v>0</v>
      </c>
      <c r="UC14" s="148" t="n">
        <f aca="false">UB14*40</f>
        <v>0</v>
      </c>
      <c r="UD14" s="137"/>
      <c r="UE14" s="140" t="n">
        <f aca="false">(((UF14*UG14)/1000)/40)*UI14</f>
        <v>0</v>
      </c>
      <c r="UF14" s="140" t="n">
        <f aca="false">'Control de producción'!E1052</f>
        <v>0</v>
      </c>
      <c r="UG14" s="143"/>
      <c r="UH14" s="140" t="n">
        <f aca="false">UG14*UF14</f>
        <v>0</v>
      </c>
      <c r="UI14" s="143"/>
      <c r="UJ14" s="142" t="n">
        <f aca="false">(((UF14*UG14)/1000)/40)</f>
        <v>0</v>
      </c>
      <c r="UK14" s="142" t="n">
        <f aca="false">UJ14*40</f>
        <v>0</v>
      </c>
      <c r="UL14" s="137"/>
      <c r="UM14" s="140" t="n">
        <f aca="false">(((UN14*UO14)/1000)/40)*UQ14</f>
        <v>0</v>
      </c>
      <c r="UN14" s="140" t="n">
        <f aca="false">'Control de producción'!T1052</f>
        <v>0</v>
      </c>
      <c r="UO14" s="143"/>
      <c r="UP14" s="140" t="n">
        <f aca="false">UO14*UN14</f>
        <v>0</v>
      </c>
      <c r="UQ14" s="143"/>
      <c r="UR14" s="142" t="n">
        <f aca="false">(((UN14*UO14)/1000)/40)</f>
        <v>0</v>
      </c>
      <c r="US14" s="142" t="n">
        <f aca="false">UR14*40</f>
        <v>0</v>
      </c>
      <c r="UT14" s="137"/>
      <c r="UU14" s="146" t="n">
        <f aca="false">(((UV14*UW14)/1000)/40)*UY14</f>
        <v>0</v>
      </c>
      <c r="UV14" s="146" t="n">
        <f aca="false">'Control de producción'!E1082</f>
        <v>0</v>
      </c>
      <c r="UW14" s="147"/>
      <c r="UX14" s="146" t="n">
        <f aca="false">UW14*UV14</f>
        <v>0</v>
      </c>
      <c r="UY14" s="147"/>
      <c r="UZ14" s="148" t="n">
        <f aca="false">(((UV14*UW14)/1000)/40)</f>
        <v>0</v>
      </c>
      <c r="VA14" s="148" t="n">
        <f aca="false">UZ14*40</f>
        <v>0</v>
      </c>
      <c r="VB14" s="137"/>
      <c r="VC14" s="146" t="n">
        <f aca="false">(((VD14*VE14)/1000)/40)*VG14</f>
        <v>0</v>
      </c>
      <c r="VD14" s="146" t="n">
        <f aca="false">'Control de producción'!T1082</f>
        <v>0</v>
      </c>
      <c r="VE14" s="147"/>
      <c r="VF14" s="146" t="n">
        <f aca="false">VE14*VD14</f>
        <v>0</v>
      </c>
      <c r="VG14" s="147"/>
      <c r="VH14" s="148" t="n">
        <f aca="false">(((VD14*VE14)/1000)/40)</f>
        <v>0</v>
      </c>
      <c r="VI14" s="148" t="n">
        <f aca="false">VH14*40</f>
        <v>0</v>
      </c>
      <c r="VJ14" s="137"/>
    </row>
    <row r="15" customFormat="false" ht="14.25" hidden="false" customHeight="true" outlineLevel="0" collapsed="false">
      <c r="A15" s="137"/>
      <c r="B15" s="153" t="n">
        <v>10</v>
      </c>
      <c r="C15" s="140" t="n">
        <f aca="false">(((D15*E15)/1000)/40)*G15</f>
        <v>0</v>
      </c>
      <c r="D15" s="140" t="n">
        <f aca="false">'Control de producción'!E18</f>
        <v>0</v>
      </c>
      <c r="E15" s="141"/>
      <c r="F15" s="140" t="n">
        <f aca="false">E15*D15</f>
        <v>0</v>
      </c>
      <c r="G15" s="141"/>
      <c r="H15" s="142" t="n">
        <f aca="false">(((D15*E15)/1000)/40)</f>
        <v>0</v>
      </c>
      <c r="I15" s="142" t="n">
        <f aca="false">H15*40</f>
        <v>0</v>
      </c>
      <c r="J15" s="137"/>
      <c r="K15" s="140" t="n">
        <f aca="false">(((L15*M15)/1000)/40)*O15</f>
        <v>0</v>
      </c>
      <c r="L15" s="140" t="n">
        <f aca="false">'Control de producción'!T18</f>
        <v>0</v>
      </c>
      <c r="M15" s="143"/>
      <c r="N15" s="140" t="n">
        <f aca="false">M15*L15</f>
        <v>0</v>
      </c>
      <c r="O15" s="143"/>
      <c r="P15" s="142" t="n">
        <f aca="false">(((L15*M15)/1000)/40)</f>
        <v>0</v>
      </c>
      <c r="Q15" s="142" t="n">
        <f aca="false">P15*40</f>
        <v>0</v>
      </c>
      <c r="R15" s="137"/>
      <c r="S15" s="146" t="n">
        <f aca="false">(((T15*U15)/1000)/40)*W15</f>
        <v>0</v>
      </c>
      <c r="T15" s="146" t="n">
        <f aca="false">'Control de producción'!E49</f>
        <v>0</v>
      </c>
      <c r="U15" s="147"/>
      <c r="V15" s="146" t="n">
        <f aca="false">U15*T15</f>
        <v>0</v>
      </c>
      <c r="W15" s="147"/>
      <c r="X15" s="148" t="n">
        <f aca="false">(((T15*U15)/1000)/40)</f>
        <v>0</v>
      </c>
      <c r="Y15" s="148" t="n">
        <f aca="false">X15*40</f>
        <v>0</v>
      </c>
      <c r="Z15" s="137"/>
      <c r="AA15" s="146" t="n">
        <f aca="false">(((AB15*AC15)/1000)/40)*AE15</f>
        <v>0</v>
      </c>
      <c r="AB15" s="146" t="n">
        <f aca="false">'Control de producción'!T49</f>
        <v>0</v>
      </c>
      <c r="AC15" s="147"/>
      <c r="AD15" s="146" t="n">
        <f aca="false">AC15*AB15</f>
        <v>0</v>
      </c>
      <c r="AE15" s="147"/>
      <c r="AF15" s="148" t="n">
        <f aca="false">(((AB15*AC15)/1000)/40)</f>
        <v>0</v>
      </c>
      <c r="AG15" s="148" t="n">
        <f aca="false">AF15*40</f>
        <v>0</v>
      </c>
      <c r="AH15" s="137"/>
      <c r="AI15" s="140" t="n">
        <f aca="false">(((AJ15*AK15)/1000)/40)*AM15</f>
        <v>0</v>
      </c>
      <c r="AJ15" s="140" t="n">
        <f aca="false">'Control de producción'!E78</f>
        <v>0</v>
      </c>
      <c r="AK15" s="143"/>
      <c r="AL15" s="140" t="n">
        <f aca="false">AK15*AJ15</f>
        <v>0</v>
      </c>
      <c r="AM15" s="143"/>
      <c r="AN15" s="142" t="n">
        <f aca="false">(((AJ15*AK15)/1000)/40)</f>
        <v>0</v>
      </c>
      <c r="AO15" s="142" t="n">
        <f aca="false">AN15*40</f>
        <v>0</v>
      </c>
      <c r="AP15" s="137"/>
      <c r="AQ15" s="140" t="n">
        <f aca="false">(((AR15*AS15)/1000)/40)*AU15</f>
        <v>0</v>
      </c>
      <c r="AR15" s="140" t="n">
        <f aca="false">'Control de producción'!T78</f>
        <v>0</v>
      </c>
      <c r="AS15" s="143"/>
      <c r="AT15" s="140" t="n">
        <f aca="false">AS15*AR15</f>
        <v>0</v>
      </c>
      <c r="AU15" s="143"/>
      <c r="AV15" s="142" t="n">
        <f aca="false">(((AR15*AS15)/1000)/40)</f>
        <v>0</v>
      </c>
      <c r="AW15" s="142" t="n">
        <f aca="false">AV15*40</f>
        <v>0</v>
      </c>
      <c r="AX15" s="137"/>
      <c r="AY15" s="146" t="n">
        <f aca="false">(((AZ15*BA15)/1000)/40)*BC15</f>
        <v>0</v>
      </c>
      <c r="AZ15" s="146" t="n">
        <f aca="false">'Control de producción'!E109</f>
        <v>0</v>
      </c>
      <c r="BA15" s="147"/>
      <c r="BB15" s="146" t="n">
        <f aca="false">BA15*AZ15</f>
        <v>0</v>
      </c>
      <c r="BC15" s="147"/>
      <c r="BD15" s="148" t="n">
        <f aca="false">(((AZ15*BA15)/1000)/40)</f>
        <v>0</v>
      </c>
      <c r="BE15" s="148" t="n">
        <f aca="false">BD15*40</f>
        <v>0</v>
      </c>
      <c r="BF15" s="137"/>
      <c r="BG15" s="146" t="n">
        <f aca="false">(((BH15*BI15)/1000)/40)*BK15</f>
        <v>0</v>
      </c>
      <c r="BH15" s="146" t="n">
        <f aca="false">'Control de producción'!T109</f>
        <v>0</v>
      </c>
      <c r="BI15" s="147"/>
      <c r="BJ15" s="146" t="n">
        <f aca="false">BI15*BH15</f>
        <v>0</v>
      </c>
      <c r="BK15" s="147"/>
      <c r="BL15" s="148" t="n">
        <f aca="false">(((BH15*BI15)/1000)/40)</f>
        <v>0</v>
      </c>
      <c r="BM15" s="148" t="n">
        <f aca="false">BL15*40</f>
        <v>0</v>
      </c>
      <c r="BN15" s="137"/>
      <c r="BO15" s="140" t="n">
        <f aca="false">(((BP15*BQ15)/1000)/40)*BS15</f>
        <v>0</v>
      </c>
      <c r="BP15" s="140" t="n">
        <f aca="false">'Control de producción'!E139</f>
        <v>0</v>
      </c>
      <c r="BQ15" s="143"/>
      <c r="BR15" s="140" t="n">
        <f aca="false">BQ15*BP15</f>
        <v>0</v>
      </c>
      <c r="BS15" s="143"/>
      <c r="BT15" s="142" t="n">
        <f aca="false">(((BP15*BQ15)/1000)/40)</f>
        <v>0</v>
      </c>
      <c r="BU15" s="142" t="n">
        <f aca="false">BT15*40</f>
        <v>0</v>
      </c>
      <c r="BV15" s="137"/>
      <c r="BW15" s="140" t="n">
        <f aca="false">(((BX15*BY15)/1000)/40)*CA15</f>
        <v>0</v>
      </c>
      <c r="BX15" s="140" t="n">
        <f aca="false">'Control de producción'!T139</f>
        <v>0</v>
      </c>
      <c r="BY15" s="143"/>
      <c r="BZ15" s="140" t="n">
        <f aca="false">BY15*BX15</f>
        <v>0</v>
      </c>
      <c r="CA15" s="143"/>
      <c r="CB15" s="142" t="n">
        <f aca="false">(((BX15*BY15)/1000)/40)</f>
        <v>0</v>
      </c>
      <c r="CC15" s="142" t="n">
        <f aca="false">CB15*40</f>
        <v>0</v>
      </c>
      <c r="CD15" s="137"/>
      <c r="CE15" s="146" t="n">
        <f aca="false">(((CF15*CG15)/1000)/40)*CI15</f>
        <v>0</v>
      </c>
      <c r="CF15" s="146" t="n">
        <f aca="false">'Control de producción'!E170</f>
        <v>0</v>
      </c>
      <c r="CG15" s="147"/>
      <c r="CH15" s="146" t="n">
        <f aca="false">CG15*CF15</f>
        <v>0</v>
      </c>
      <c r="CI15" s="147"/>
      <c r="CJ15" s="148" t="n">
        <f aca="false">(((CF15*CG15)/1000)/40)</f>
        <v>0</v>
      </c>
      <c r="CK15" s="148" t="n">
        <f aca="false">CJ15*40</f>
        <v>0</v>
      </c>
      <c r="CL15" s="137"/>
      <c r="CM15" s="146" t="n">
        <f aca="false">(((CN15*CO15)/1000)/40)*CQ15</f>
        <v>0</v>
      </c>
      <c r="CN15" s="146" t="n">
        <f aca="false">'Control de producción'!T170</f>
        <v>0</v>
      </c>
      <c r="CO15" s="147"/>
      <c r="CP15" s="146" t="n">
        <f aca="false">CO15*CN15</f>
        <v>0</v>
      </c>
      <c r="CQ15" s="147"/>
      <c r="CR15" s="148" t="n">
        <f aca="false">(((CN15*CO15)/1000)/40)</f>
        <v>0</v>
      </c>
      <c r="CS15" s="148" t="n">
        <f aca="false">CR15*40</f>
        <v>0</v>
      </c>
      <c r="CT15" s="137"/>
      <c r="CU15" s="140" t="n">
        <f aca="false">(((CV15*CW15)/1000)/40)*CY15</f>
        <v>0</v>
      </c>
      <c r="CV15" s="140" t="n">
        <f aca="false">'Control de producción'!E200</f>
        <v>0</v>
      </c>
      <c r="CW15" s="143"/>
      <c r="CX15" s="140" t="n">
        <f aca="false">CW15*CV15</f>
        <v>0</v>
      </c>
      <c r="CY15" s="143"/>
      <c r="CZ15" s="142" t="n">
        <f aca="false">(((CV15*CW15)/1000)/40)</f>
        <v>0</v>
      </c>
      <c r="DA15" s="142" t="n">
        <f aca="false">CZ15*40</f>
        <v>0</v>
      </c>
      <c r="DB15" s="137"/>
      <c r="DC15" s="140" t="n">
        <f aca="false">(((DD15*DE15)/1000)/40)*DG15</f>
        <v>0</v>
      </c>
      <c r="DD15" s="140" t="n">
        <f aca="false">'Control de producción'!T200</f>
        <v>0</v>
      </c>
      <c r="DE15" s="143"/>
      <c r="DF15" s="140" t="n">
        <f aca="false">DE15*DD15</f>
        <v>0</v>
      </c>
      <c r="DG15" s="143"/>
      <c r="DH15" s="142" t="n">
        <f aca="false">(((DD15*DE15)/1000)/40)</f>
        <v>0</v>
      </c>
      <c r="DI15" s="142" t="n">
        <f aca="false">DH15*40</f>
        <v>0</v>
      </c>
      <c r="DJ15" s="137"/>
      <c r="DK15" s="146" t="n">
        <f aca="false">(((DL15*DM15)/1000)/40)*DO15</f>
        <v>0</v>
      </c>
      <c r="DL15" s="146" t="n">
        <f aca="false">'Control de producción'!E231</f>
        <v>0</v>
      </c>
      <c r="DM15" s="147"/>
      <c r="DN15" s="146" t="n">
        <f aca="false">DM15*DL15</f>
        <v>0</v>
      </c>
      <c r="DO15" s="147"/>
      <c r="DP15" s="148" t="n">
        <f aca="false">(((DL15*DM15)/1000)/40)</f>
        <v>0</v>
      </c>
      <c r="DQ15" s="148" t="n">
        <f aca="false">DP15*40</f>
        <v>0</v>
      </c>
      <c r="DR15" s="149"/>
      <c r="DS15" s="146" t="n">
        <f aca="false">(((DT15*DU15)/1000)/40)*DW15</f>
        <v>0</v>
      </c>
      <c r="DT15" s="146" t="n">
        <f aca="false">'Control de producción'!T231</f>
        <v>0</v>
      </c>
      <c r="DU15" s="147"/>
      <c r="DV15" s="146" t="n">
        <f aca="false">DU15*DT15</f>
        <v>0</v>
      </c>
      <c r="DW15" s="147"/>
      <c r="DX15" s="148" t="n">
        <f aca="false">(((DT15*DU15)/1000)/40)</f>
        <v>0</v>
      </c>
      <c r="DY15" s="148" t="n">
        <f aca="false">DX15*40</f>
        <v>0</v>
      </c>
      <c r="DZ15" s="149"/>
      <c r="EA15" s="140" t="n">
        <f aca="false">(((EB15*EC15)/1000)/40)*EE15</f>
        <v>0</v>
      </c>
      <c r="EB15" s="140" t="n">
        <f aca="false">'Control de producción'!E262</f>
        <v>0</v>
      </c>
      <c r="EC15" s="143"/>
      <c r="ED15" s="140" t="n">
        <f aca="false">EC15*EB15</f>
        <v>0</v>
      </c>
      <c r="EE15" s="143"/>
      <c r="EF15" s="142" t="n">
        <f aca="false">(((EB15*EC15)/1000)/40)</f>
        <v>0</v>
      </c>
      <c r="EG15" s="142" t="n">
        <f aca="false">EF15*40</f>
        <v>0</v>
      </c>
      <c r="EH15" s="137"/>
      <c r="EI15" s="151" t="n">
        <f aca="false">(((EJ15*EK15)/1000)/40)*EM15</f>
        <v>0</v>
      </c>
      <c r="EJ15" s="151" t="n">
        <f aca="false">'Control de producción'!T262</f>
        <v>0</v>
      </c>
      <c r="EK15" s="143"/>
      <c r="EL15" s="140" t="n">
        <f aca="false">EK15*EJ15</f>
        <v>0</v>
      </c>
      <c r="EM15" s="143"/>
      <c r="EN15" s="152" t="n">
        <f aca="false">(((EJ15*EK15)/1000)/40)</f>
        <v>0</v>
      </c>
      <c r="EO15" s="152" t="n">
        <f aca="false">EN15*40</f>
        <v>0</v>
      </c>
      <c r="EP15" s="149"/>
      <c r="EQ15" s="146" t="n">
        <f aca="false">(((ER15*ES15)/1000)/40)*EU15</f>
        <v>0</v>
      </c>
      <c r="ER15" s="146" t="n">
        <f aca="false">'Control de producción'!E292</f>
        <v>0</v>
      </c>
      <c r="ES15" s="147"/>
      <c r="ET15" s="146" t="n">
        <f aca="false">ES15*ER15</f>
        <v>0</v>
      </c>
      <c r="EU15" s="147"/>
      <c r="EV15" s="148" t="n">
        <f aca="false">(((ER15*ES15)/1000)/40)</f>
        <v>0</v>
      </c>
      <c r="EW15" s="148" t="n">
        <f aca="false">EV15*40</f>
        <v>0</v>
      </c>
      <c r="EX15" s="149"/>
      <c r="EY15" s="146" t="n">
        <f aca="false">(((EZ15*FA15)/1000)/40)*FC15</f>
        <v>0</v>
      </c>
      <c r="EZ15" s="146" t="n">
        <f aca="false">'Control de producción'!T292</f>
        <v>0</v>
      </c>
      <c r="FA15" s="147"/>
      <c r="FB15" s="146" t="n">
        <f aca="false">FA15*EZ15</f>
        <v>0</v>
      </c>
      <c r="FC15" s="147"/>
      <c r="FD15" s="148" t="n">
        <f aca="false">(((EZ15*FA15)/1000)/40)</f>
        <v>0</v>
      </c>
      <c r="FE15" s="148" t="n">
        <f aca="false">FD15*40</f>
        <v>0</v>
      </c>
      <c r="FF15" s="137"/>
      <c r="FG15" s="140" t="n">
        <f aca="false">(((FH15*FI15)/1000)/40)*FK15</f>
        <v>0</v>
      </c>
      <c r="FH15" s="140" t="n">
        <f aca="false">'Control de producción'!E323</f>
        <v>0</v>
      </c>
      <c r="FI15" s="143"/>
      <c r="FJ15" s="140" t="n">
        <f aca="false">FI15*FH15</f>
        <v>0</v>
      </c>
      <c r="FK15" s="143"/>
      <c r="FL15" s="142" t="n">
        <f aca="false">(((FH15*FI15)/1000)/40)</f>
        <v>0</v>
      </c>
      <c r="FM15" s="142" t="n">
        <f aca="false">FL15*40</f>
        <v>0</v>
      </c>
      <c r="FN15" s="137"/>
      <c r="FO15" s="140" t="n">
        <f aca="false">(((FP15*FQ15)/1000)/40)*FS15</f>
        <v>0</v>
      </c>
      <c r="FP15" s="140" t="n">
        <f aca="false">'Control de producción'!T323</f>
        <v>0</v>
      </c>
      <c r="FQ15" s="143"/>
      <c r="FR15" s="140" t="n">
        <f aca="false">FQ15*FP15</f>
        <v>0</v>
      </c>
      <c r="FS15" s="143"/>
      <c r="FT15" s="142" t="n">
        <f aca="false">(((FP15*FQ15)/1000)/40)</f>
        <v>0</v>
      </c>
      <c r="FU15" s="142" t="n">
        <f aca="false">FT15*40</f>
        <v>0</v>
      </c>
      <c r="FV15" s="137"/>
      <c r="FW15" s="146" t="n">
        <f aca="false">(((FX15*FY15)/1000)/40)*GA15</f>
        <v>0</v>
      </c>
      <c r="FX15" s="146" t="n">
        <f aca="false">'Control de producción'!E353</f>
        <v>0</v>
      </c>
      <c r="FY15" s="147"/>
      <c r="FZ15" s="146" t="n">
        <f aca="false">FY15*FX15</f>
        <v>0</v>
      </c>
      <c r="GA15" s="147"/>
      <c r="GB15" s="148" t="n">
        <f aca="false">(((FX15*FY15)/1000)/40)</f>
        <v>0</v>
      </c>
      <c r="GC15" s="148" t="n">
        <f aca="false">GB15*40</f>
        <v>0</v>
      </c>
      <c r="GD15" s="137"/>
      <c r="GE15" s="146" t="n">
        <f aca="false">(((GF15*GG15)/1000)/40)*GI15</f>
        <v>0</v>
      </c>
      <c r="GF15" s="146" t="n">
        <f aca="false">'Control de producción'!T353</f>
        <v>0</v>
      </c>
      <c r="GG15" s="147"/>
      <c r="GH15" s="146" t="n">
        <f aca="false">GG15*GF15</f>
        <v>0</v>
      </c>
      <c r="GI15" s="147"/>
      <c r="GJ15" s="148" t="n">
        <f aca="false">(((GF15*GG15)/1000)/40)</f>
        <v>0</v>
      </c>
      <c r="GK15" s="148" t="n">
        <f aca="false">GJ15*40</f>
        <v>0</v>
      </c>
      <c r="GL15" s="149"/>
      <c r="GM15" s="149"/>
      <c r="GN15" s="149"/>
      <c r="GO15" s="140" t="n">
        <f aca="false">(((GP15*GQ15)/1000)/40)*GS15</f>
        <v>0</v>
      </c>
      <c r="GP15" s="140" t="n">
        <f aca="false">'Control de producción'!E384</f>
        <v>0</v>
      </c>
      <c r="GQ15" s="143"/>
      <c r="GR15" s="140" t="n">
        <f aca="false">GQ15*GP15</f>
        <v>0</v>
      </c>
      <c r="GS15" s="143"/>
      <c r="GT15" s="142" t="n">
        <f aca="false">(((GP15*GQ15)/1000)/40)</f>
        <v>0</v>
      </c>
      <c r="GU15" s="142" t="n">
        <f aca="false">GT15*40</f>
        <v>0</v>
      </c>
      <c r="GV15" s="137"/>
      <c r="GW15" s="140" t="n">
        <f aca="false">(((GX15*GY15)/1000)/40)*HA15</f>
        <v>0</v>
      </c>
      <c r="GX15" s="140" t="n">
        <f aca="false">'Control de producción'!T384</f>
        <v>0</v>
      </c>
      <c r="GY15" s="143"/>
      <c r="GZ15" s="140" t="n">
        <f aca="false">GY15*GX15</f>
        <v>0</v>
      </c>
      <c r="HA15" s="143"/>
      <c r="HB15" s="142" t="n">
        <f aca="false">(((GX15*GY15)/1000)/40)</f>
        <v>0</v>
      </c>
      <c r="HC15" s="142" t="n">
        <f aca="false">HB15*40</f>
        <v>0</v>
      </c>
      <c r="HD15" s="137"/>
      <c r="HE15" s="146" t="n">
        <f aca="false">(((HF15*HG15)/1000)/40)*HI15</f>
        <v>0</v>
      </c>
      <c r="HF15" s="146" t="n">
        <f aca="false">'Control de producción'!E415</f>
        <v>0</v>
      </c>
      <c r="HG15" s="147"/>
      <c r="HH15" s="146" t="n">
        <f aca="false">HG15*HF15</f>
        <v>0</v>
      </c>
      <c r="HI15" s="147"/>
      <c r="HJ15" s="148" t="n">
        <f aca="false">(((HF15*HG15)/1000)/40)</f>
        <v>0</v>
      </c>
      <c r="HK15" s="148" t="n">
        <f aca="false">HJ15*40</f>
        <v>0</v>
      </c>
      <c r="HL15" s="137"/>
      <c r="HM15" s="146" t="n">
        <f aca="false">(((HN15*HO15)/1000)/40)*HQ15</f>
        <v>0</v>
      </c>
      <c r="HN15" s="146" t="n">
        <f aca="false">'Control de producción'!T415</f>
        <v>0</v>
      </c>
      <c r="HO15" s="147"/>
      <c r="HP15" s="146" t="n">
        <f aca="false">HO15*HN15</f>
        <v>0</v>
      </c>
      <c r="HQ15" s="147"/>
      <c r="HR15" s="148" t="n">
        <f aca="false">(((HN15*HO15)/1000)/40)</f>
        <v>0</v>
      </c>
      <c r="HS15" s="148" t="n">
        <f aca="false">HR15*40</f>
        <v>0</v>
      </c>
      <c r="HT15" s="149"/>
      <c r="HU15" s="140" t="n">
        <f aca="false">(((HV15*HW15)/1000)/40)*HY15</f>
        <v>0</v>
      </c>
      <c r="HV15" s="140" t="n">
        <f aca="false">'Control de producción'!E443</f>
        <v>0</v>
      </c>
      <c r="HW15" s="143"/>
      <c r="HX15" s="140" t="n">
        <f aca="false">HW15*HV15</f>
        <v>0</v>
      </c>
      <c r="HY15" s="143"/>
      <c r="HZ15" s="142" t="n">
        <f aca="false">(((HV15*HW15)/1000)/40)</f>
        <v>0</v>
      </c>
      <c r="IA15" s="142" t="n">
        <f aca="false">HZ15*40</f>
        <v>0</v>
      </c>
      <c r="IB15" s="137"/>
      <c r="IC15" s="140" t="n">
        <f aca="false">(((ID15*IE15)/1000)/40)*IG15</f>
        <v>0</v>
      </c>
      <c r="ID15" s="140" t="n">
        <f aca="false">'Control de producción'!T443</f>
        <v>0</v>
      </c>
      <c r="IE15" s="143"/>
      <c r="IF15" s="140" t="n">
        <f aca="false">IE15*ID15</f>
        <v>0</v>
      </c>
      <c r="IG15" s="143"/>
      <c r="IH15" s="142" t="n">
        <f aca="false">(((ID15*IE15)/1000)/40)</f>
        <v>0</v>
      </c>
      <c r="II15" s="142" t="n">
        <f aca="false">IH15*40</f>
        <v>0</v>
      </c>
      <c r="IJ15" s="149"/>
      <c r="IK15" s="146" t="n">
        <f aca="false">(((IL15*IM15)/1000)/40)*IO15</f>
        <v>0</v>
      </c>
      <c r="IL15" s="146" t="n">
        <f aca="false">'Control de producción'!E474</f>
        <v>0</v>
      </c>
      <c r="IM15" s="147"/>
      <c r="IN15" s="146" t="n">
        <f aca="false">IM15*IL15</f>
        <v>0</v>
      </c>
      <c r="IO15" s="147"/>
      <c r="IP15" s="148" t="n">
        <f aca="false">(((IL15*IM15)/1000)/40)</f>
        <v>0</v>
      </c>
      <c r="IQ15" s="148" t="n">
        <f aca="false">IP15*40</f>
        <v>0</v>
      </c>
      <c r="IR15" s="149"/>
      <c r="IS15" s="146" t="n">
        <f aca="false">(((IT15*IU15)/1000)/40)*IW15</f>
        <v>0</v>
      </c>
      <c r="IT15" s="146" t="n">
        <f aca="false">'Control de producción'!T474</f>
        <v>0</v>
      </c>
      <c r="IU15" s="147"/>
      <c r="IV15" s="146" t="n">
        <f aca="false">IU15*IT15</f>
        <v>0</v>
      </c>
      <c r="IW15" s="147"/>
      <c r="IX15" s="148" t="n">
        <f aca="false">(((IT15*IU15)/1000)/40)</f>
        <v>0</v>
      </c>
      <c r="IY15" s="148" t="n">
        <f aca="false">IX15*40</f>
        <v>0</v>
      </c>
      <c r="IZ15" s="137"/>
      <c r="JA15" s="140" t="n">
        <f aca="false">(((JB15*JC15)/1000)/40)*JE15</f>
        <v>0</v>
      </c>
      <c r="JB15" s="140" t="n">
        <f aca="false">'Control de producción'!E504</f>
        <v>0</v>
      </c>
      <c r="JC15" s="143"/>
      <c r="JD15" s="140" t="n">
        <f aca="false">JC15*JB15</f>
        <v>0</v>
      </c>
      <c r="JE15" s="143"/>
      <c r="JF15" s="142" t="n">
        <f aca="false">(((JB15*JC15)/1000)/40)</f>
        <v>0</v>
      </c>
      <c r="JG15" s="142" t="n">
        <f aca="false">JF15*40</f>
        <v>0</v>
      </c>
      <c r="JH15" s="137"/>
      <c r="JI15" s="140" t="n">
        <f aca="false">(((JJ15*JK15)/1000)/40)*JM15</f>
        <v>0</v>
      </c>
      <c r="JJ15" s="140" t="n">
        <f aca="false">'Control de producción'!T504</f>
        <v>0</v>
      </c>
      <c r="JK15" s="143"/>
      <c r="JL15" s="140" t="n">
        <f aca="false">JK15*JJ15</f>
        <v>0</v>
      </c>
      <c r="JM15" s="143"/>
      <c r="JN15" s="142" t="n">
        <f aca="false">(((JJ15*JK15)/1000)/40)</f>
        <v>0</v>
      </c>
      <c r="JO15" s="142" t="n">
        <f aca="false">JN15*40</f>
        <v>0</v>
      </c>
      <c r="JP15" s="137"/>
      <c r="JQ15" s="146" t="n">
        <f aca="false">(((JR15*JS15)/1000)/40)*JU15</f>
        <v>0</v>
      </c>
      <c r="JR15" s="146" t="n">
        <f aca="false">'Control de producción'!E535</f>
        <v>0</v>
      </c>
      <c r="JS15" s="147"/>
      <c r="JT15" s="146" t="n">
        <f aca="false">JS15*JR15</f>
        <v>0</v>
      </c>
      <c r="JU15" s="147"/>
      <c r="JV15" s="148" t="n">
        <f aca="false">(((JR15*JS15)/1000)/40)</f>
        <v>0</v>
      </c>
      <c r="JW15" s="148" t="n">
        <f aca="false">JV15*40</f>
        <v>0</v>
      </c>
      <c r="JX15" s="149"/>
      <c r="JY15" s="146" t="n">
        <f aca="false">(((JZ15*KA15)/1000)/40)*KC15</f>
        <v>0</v>
      </c>
      <c r="JZ15" s="146" t="n">
        <f aca="false">'Control de producción'!T535</f>
        <v>0</v>
      </c>
      <c r="KA15" s="147"/>
      <c r="KB15" s="146" t="n">
        <f aca="false">KA15*JZ15</f>
        <v>0</v>
      </c>
      <c r="KC15" s="147"/>
      <c r="KD15" s="148" t="n">
        <f aca="false">(((JZ15*KA15)/1000)/40)</f>
        <v>0</v>
      </c>
      <c r="KE15" s="148" t="n">
        <f aca="false">KD15*40</f>
        <v>0</v>
      </c>
      <c r="KF15" s="149"/>
      <c r="KG15" s="140" t="n">
        <f aca="false">(((KH15*KI15)/1000)/40)*KK15</f>
        <v>0</v>
      </c>
      <c r="KH15" s="140" t="n">
        <f aca="false">'Control de producción'!E565</f>
        <v>0</v>
      </c>
      <c r="KI15" s="143"/>
      <c r="KJ15" s="140" t="n">
        <f aca="false">KI15*KH15</f>
        <v>0</v>
      </c>
      <c r="KK15" s="143"/>
      <c r="KL15" s="142" t="n">
        <f aca="false">(((KH15*KI15)/1000)/40)</f>
        <v>0</v>
      </c>
      <c r="KM15" s="142" t="n">
        <f aca="false">KL15*40</f>
        <v>0</v>
      </c>
      <c r="KN15" s="137"/>
      <c r="KO15" s="140" t="n">
        <f aca="false">(((KP15*KQ15)/1000)/40)*KS15</f>
        <v>0</v>
      </c>
      <c r="KP15" s="140" t="n">
        <f aca="false">'Control de producción'!T565</f>
        <v>0</v>
      </c>
      <c r="KQ15" s="143"/>
      <c r="KR15" s="140" t="n">
        <f aca="false">KQ15*KP15</f>
        <v>0</v>
      </c>
      <c r="KS15" s="143"/>
      <c r="KT15" s="142" t="n">
        <f aca="false">(((KP15*KQ15)/1000)/40)</f>
        <v>0</v>
      </c>
      <c r="KU15" s="142" t="n">
        <f aca="false">KT15*40</f>
        <v>0</v>
      </c>
      <c r="KV15" s="137"/>
      <c r="KW15" s="146" t="n">
        <f aca="false">(((KX15*KY15)/1000)/40)*LA15</f>
        <v>0</v>
      </c>
      <c r="KX15" s="146" t="n">
        <f aca="false">'Control de producción'!E596</f>
        <v>0</v>
      </c>
      <c r="KY15" s="147"/>
      <c r="KZ15" s="146" t="n">
        <f aca="false">KY15*KX15</f>
        <v>0</v>
      </c>
      <c r="LA15" s="147"/>
      <c r="LB15" s="148" t="n">
        <f aca="false">(((KX15*KY15)/1000)/40)</f>
        <v>0</v>
      </c>
      <c r="LC15" s="148" t="n">
        <f aca="false">LB15*40</f>
        <v>0</v>
      </c>
      <c r="LD15" s="149"/>
      <c r="LE15" s="146" t="n">
        <f aca="false">(((LF15*LG15)/1000)/40)*LI15</f>
        <v>0</v>
      </c>
      <c r="LF15" s="146" t="n">
        <f aca="false">'Control de producción'!T596</f>
        <v>0</v>
      </c>
      <c r="LG15" s="147"/>
      <c r="LH15" s="146" t="n">
        <f aca="false">LG15*LF15</f>
        <v>0</v>
      </c>
      <c r="LI15" s="147"/>
      <c r="LJ15" s="148" t="n">
        <f aca="false">(((LF15*LG15)/1000)/40)</f>
        <v>0</v>
      </c>
      <c r="LK15" s="148" t="n">
        <f aca="false">LJ15*40</f>
        <v>0</v>
      </c>
      <c r="LL15" s="149"/>
      <c r="LM15" s="140" t="n">
        <f aca="false">(((LN15*LO15)/1000)/40)*LQ15</f>
        <v>0</v>
      </c>
      <c r="LN15" s="140" t="n">
        <f aca="false">'Control de producción'!E627</f>
        <v>0</v>
      </c>
      <c r="LO15" s="143"/>
      <c r="LP15" s="140" t="n">
        <f aca="false">LO15*LN15</f>
        <v>0</v>
      </c>
      <c r="LQ15" s="143"/>
      <c r="LR15" s="142" t="n">
        <f aca="false">(((LN15*LO15)/1000)/40)</f>
        <v>0</v>
      </c>
      <c r="LS15" s="142" t="n">
        <f aca="false">LR15*40</f>
        <v>0</v>
      </c>
      <c r="LT15" s="137"/>
      <c r="LU15" s="140" t="n">
        <f aca="false">(((LV15*LW15)/1000)/40)*LY15</f>
        <v>0</v>
      </c>
      <c r="LV15" s="140" t="n">
        <f aca="false">'Control de producción'!T627</f>
        <v>0</v>
      </c>
      <c r="LW15" s="143"/>
      <c r="LX15" s="140" t="n">
        <f aca="false">LW15*LV15</f>
        <v>0</v>
      </c>
      <c r="LY15" s="143"/>
      <c r="LZ15" s="142" t="n">
        <f aca="false">(((LV15*LW15)/1000)/40)</f>
        <v>0</v>
      </c>
      <c r="MA15" s="142" t="n">
        <f aca="false">LZ15*40</f>
        <v>0</v>
      </c>
      <c r="MB15" s="149"/>
      <c r="MC15" s="146" t="n">
        <f aca="false">(((MD15*ME15)/1000)/40)*MG15</f>
        <v>0</v>
      </c>
      <c r="MD15" s="146" t="n">
        <f aca="false">'Control de producción'!E657</f>
        <v>0</v>
      </c>
      <c r="ME15" s="147"/>
      <c r="MF15" s="146" t="n">
        <f aca="false">ME15*MD15</f>
        <v>0</v>
      </c>
      <c r="MG15" s="147"/>
      <c r="MH15" s="148" t="n">
        <f aca="false">(((MD15*ME15)/1000)/40)</f>
        <v>0</v>
      </c>
      <c r="MI15" s="148" t="n">
        <f aca="false">MH15*40</f>
        <v>0</v>
      </c>
      <c r="MJ15" s="149"/>
      <c r="MK15" s="146" t="n">
        <f aca="false">(((ML15*MM15)/1000)/40)*MO15</f>
        <v>0</v>
      </c>
      <c r="ML15" s="146" t="n">
        <f aca="false">'Control de producción'!T657</f>
        <v>0</v>
      </c>
      <c r="MM15" s="147"/>
      <c r="MN15" s="146" t="n">
        <f aca="false">MM15*ML15</f>
        <v>0</v>
      </c>
      <c r="MO15" s="147"/>
      <c r="MP15" s="148" t="n">
        <f aca="false">(((ML15*MM15)/1000)/40)</f>
        <v>0</v>
      </c>
      <c r="MQ15" s="148" t="n">
        <f aca="false">MP15*40</f>
        <v>0</v>
      </c>
      <c r="MR15" s="137"/>
      <c r="MS15" s="140" t="n">
        <f aca="false">(((MT15*MU15)/1000)/40)*MW15</f>
        <v>0</v>
      </c>
      <c r="MT15" s="140" t="n">
        <f aca="false">'Control de producción'!E688</f>
        <v>0</v>
      </c>
      <c r="MU15" s="143"/>
      <c r="MV15" s="140" t="n">
        <f aca="false">MU15*MT15</f>
        <v>0</v>
      </c>
      <c r="MW15" s="143"/>
      <c r="MX15" s="142" t="n">
        <f aca="false">(((MT15*MU15)/1000)/40)</f>
        <v>0</v>
      </c>
      <c r="MY15" s="142" t="n">
        <f aca="false">MX15*40</f>
        <v>0</v>
      </c>
      <c r="MZ15" s="137"/>
      <c r="NA15" s="140" t="n">
        <f aca="false">(((NB15*NC15)/1000)/40)*NE15</f>
        <v>0</v>
      </c>
      <c r="NB15" s="140" t="n">
        <f aca="false">'Control de producción'!T688</f>
        <v>0</v>
      </c>
      <c r="NC15" s="143"/>
      <c r="ND15" s="140" t="n">
        <f aca="false">NC15*NB15</f>
        <v>0</v>
      </c>
      <c r="NE15" s="143"/>
      <c r="NF15" s="142" t="n">
        <f aca="false">(((NB15*NC15)/1000)/40)</f>
        <v>0</v>
      </c>
      <c r="NG15" s="142" t="n">
        <f aca="false">NF15*40</f>
        <v>0</v>
      </c>
      <c r="NH15" s="137"/>
      <c r="NI15" s="146" t="n">
        <f aca="false">(((NJ15*NK15)/1000)/40)*NM15</f>
        <v>0</v>
      </c>
      <c r="NJ15" s="146" t="n">
        <f aca="false">'Control de producción'!E718</f>
        <v>0</v>
      </c>
      <c r="NK15" s="147"/>
      <c r="NL15" s="146" t="n">
        <f aca="false">NK15*NJ15</f>
        <v>0</v>
      </c>
      <c r="NM15" s="147"/>
      <c r="NN15" s="148" t="n">
        <f aca="false">(((NJ15*NK15)/1000)/40)</f>
        <v>0</v>
      </c>
      <c r="NO15" s="148" t="n">
        <f aca="false">NN15*40</f>
        <v>0</v>
      </c>
      <c r="NP15" s="137"/>
      <c r="NQ15" s="146" t="n">
        <f aca="false">(((NR15*NS15)/1000)/40)*NU15</f>
        <v>0</v>
      </c>
      <c r="NR15" s="146" t="n">
        <f aca="false">'Control de producción'!T718</f>
        <v>0</v>
      </c>
      <c r="NS15" s="147"/>
      <c r="NT15" s="146" t="n">
        <f aca="false">NS15*NR15</f>
        <v>0</v>
      </c>
      <c r="NU15" s="147"/>
      <c r="NV15" s="148" t="n">
        <f aca="false">(((NR15*NS15)/1000)/40)</f>
        <v>0</v>
      </c>
      <c r="NW15" s="148" t="n">
        <f aca="false">NV15*40</f>
        <v>0</v>
      </c>
      <c r="NX15" s="137"/>
      <c r="NY15" s="137"/>
      <c r="NZ15" s="137"/>
      <c r="OA15" s="140" t="n">
        <f aca="false">(((OB15*OC15)/1000)/40)*OE15</f>
        <v>0</v>
      </c>
      <c r="OB15" s="140" t="n">
        <f aca="false">'Control de producción'!E749</f>
        <v>0</v>
      </c>
      <c r="OC15" s="143"/>
      <c r="OD15" s="140" t="n">
        <f aca="false">OC15*OB15</f>
        <v>0</v>
      </c>
      <c r="OE15" s="143"/>
      <c r="OF15" s="142" t="n">
        <f aca="false">(((OB15*OC15)/1000)/40)</f>
        <v>0</v>
      </c>
      <c r="OG15" s="142" t="n">
        <f aca="false">OF15*40</f>
        <v>0</v>
      </c>
      <c r="OH15" s="137"/>
      <c r="OI15" s="140" t="n">
        <f aca="false">(((OJ15*OK15)/1000)/40)*OM15</f>
        <v>0</v>
      </c>
      <c r="OJ15" s="140" t="n">
        <f aca="false">'Control de producción'!T749</f>
        <v>0</v>
      </c>
      <c r="OK15" s="143"/>
      <c r="OL15" s="140" t="n">
        <f aca="false">OK15*OJ15</f>
        <v>0</v>
      </c>
      <c r="OM15" s="143"/>
      <c r="ON15" s="142" t="n">
        <f aca="false">(((OJ15*OK15)/1000)/40)</f>
        <v>0</v>
      </c>
      <c r="OO15" s="142" t="n">
        <f aca="false">ON15*40</f>
        <v>0</v>
      </c>
      <c r="OP15" s="137"/>
      <c r="OQ15" s="146" t="n">
        <f aca="false">(((OR15*OS15)/1000)/40)*OU15</f>
        <v>0</v>
      </c>
      <c r="OR15" s="146" t="n">
        <f aca="false">'Control de producción'!E780</f>
        <v>0</v>
      </c>
      <c r="OS15" s="147"/>
      <c r="OT15" s="146" t="n">
        <f aca="false">OS15*OR15</f>
        <v>0</v>
      </c>
      <c r="OU15" s="147"/>
      <c r="OV15" s="148" t="n">
        <f aca="false">(((OR15*OS15)/1000)/40)</f>
        <v>0</v>
      </c>
      <c r="OW15" s="148" t="n">
        <f aca="false">OV15*40</f>
        <v>0</v>
      </c>
      <c r="OX15" s="137"/>
      <c r="OY15" s="146" t="n">
        <f aca="false">(((OZ15*PA15)/1000)/40)*PC15</f>
        <v>0</v>
      </c>
      <c r="OZ15" s="146" t="n">
        <f aca="false">'Control de producción'!T780</f>
        <v>0</v>
      </c>
      <c r="PA15" s="147"/>
      <c r="PB15" s="146" t="n">
        <f aca="false">PA15*OZ15</f>
        <v>0</v>
      </c>
      <c r="PC15" s="147"/>
      <c r="PD15" s="148" t="n">
        <f aca="false">(((OZ15*PA15)/1000)/40)</f>
        <v>0</v>
      </c>
      <c r="PE15" s="148" t="n">
        <f aca="false">PD15*40</f>
        <v>0</v>
      </c>
      <c r="PF15" s="149"/>
      <c r="PG15" s="140" t="n">
        <f aca="false">(((PH15*PI15)/1000)/40)*PK15</f>
        <v>0</v>
      </c>
      <c r="PH15" s="140" t="n">
        <f aca="false">'Control de producción'!E808</f>
        <v>0</v>
      </c>
      <c r="PI15" s="143"/>
      <c r="PJ15" s="140" t="n">
        <f aca="false">PI15*PH15</f>
        <v>0</v>
      </c>
      <c r="PK15" s="143"/>
      <c r="PL15" s="142" t="n">
        <f aca="false">(((PH15*PI15)/1000)/40)</f>
        <v>0</v>
      </c>
      <c r="PM15" s="142" t="n">
        <f aca="false">PL15*40</f>
        <v>0</v>
      </c>
      <c r="PN15" s="137"/>
      <c r="PO15" s="140" t="n">
        <f aca="false">(((PP15*PQ15)/1000)/40)*PS15</f>
        <v>0</v>
      </c>
      <c r="PP15" s="140" t="n">
        <f aca="false">'Control de producción'!T808</f>
        <v>0</v>
      </c>
      <c r="PQ15" s="143"/>
      <c r="PR15" s="140" t="n">
        <f aca="false">PQ15*PP15</f>
        <v>0</v>
      </c>
      <c r="PS15" s="143"/>
      <c r="PT15" s="142" t="n">
        <f aca="false">(((PP15*PQ15)/1000)/40)</f>
        <v>0</v>
      </c>
      <c r="PU15" s="142" t="n">
        <f aca="false">PT15*40</f>
        <v>0</v>
      </c>
      <c r="PV15" s="149"/>
      <c r="PW15" s="146" t="n">
        <f aca="false">(((PX15*PY15)/1000)/40)*QA15</f>
        <v>0</v>
      </c>
      <c r="PX15" s="146" t="n">
        <f aca="false">'Control de producción'!E839</f>
        <v>0</v>
      </c>
      <c r="PY15" s="147"/>
      <c r="PZ15" s="146" t="n">
        <f aca="false">PY15*PX15</f>
        <v>0</v>
      </c>
      <c r="QA15" s="147"/>
      <c r="QB15" s="148" t="n">
        <f aca="false">(((PX15*PY15)/1000)/40)</f>
        <v>0</v>
      </c>
      <c r="QC15" s="148" t="n">
        <f aca="false">QB15*40</f>
        <v>0</v>
      </c>
      <c r="QD15" s="149"/>
      <c r="QE15" s="146" t="n">
        <f aca="false">(((QF15*QG15)/1000)/40)*QI15</f>
        <v>0</v>
      </c>
      <c r="QF15" s="146" t="n">
        <f aca="false">'Control de producción'!T839</f>
        <v>0</v>
      </c>
      <c r="QG15" s="147"/>
      <c r="QH15" s="146" t="n">
        <f aca="false">QG15*QF15</f>
        <v>0</v>
      </c>
      <c r="QI15" s="147"/>
      <c r="QJ15" s="148" t="n">
        <f aca="false">(((QF15*QG15)/1000)/40)</f>
        <v>0</v>
      </c>
      <c r="QK15" s="148" t="n">
        <f aca="false">QJ15*40</f>
        <v>0</v>
      </c>
      <c r="QL15" s="137"/>
      <c r="QM15" s="140" t="n">
        <f aca="false">(((QN15*QO15)/1000)/40)*QQ15</f>
        <v>0</v>
      </c>
      <c r="QN15" s="140" t="n">
        <f aca="false">'Control de producción'!E869</f>
        <v>0</v>
      </c>
      <c r="QO15" s="143"/>
      <c r="QP15" s="140" t="n">
        <f aca="false">QO15*QN15</f>
        <v>0</v>
      </c>
      <c r="QQ15" s="143"/>
      <c r="QR15" s="142" t="n">
        <f aca="false">(((QN15*QO15)/1000)/40)</f>
        <v>0</v>
      </c>
      <c r="QS15" s="142" t="n">
        <f aca="false">QR15*40</f>
        <v>0</v>
      </c>
      <c r="QT15" s="137"/>
      <c r="QU15" s="140" t="n">
        <f aca="false">(((QV15*QW15)/1000)/40)*QY15</f>
        <v>0</v>
      </c>
      <c r="QV15" s="140" t="n">
        <f aca="false">'Control de producción'!T869</f>
        <v>0</v>
      </c>
      <c r="QW15" s="143"/>
      <c r="QX15" s="140" t="n">
        <f aca="false">QW15*QV15</f>
        <v>0</v>
      </c>
      <c r="QY15" s="143"/>
      <c r="QZ15" s="142" t="n">
        <f aca="false">(((QV15*QW15)/1000)/40)</f>
        <v>0</v>
      </c>
      <c r="RA15" s="142" t="n">
        <f aca="false">QZ15*40</f>
        <v>0</v>
      </c>
      <c r="RB15" s="137"/>
      <c r="RC15" s="146" t="n">
        <f aca="false">(((RD15*RE15)/1000)/40)*RG15</f>
        <v>0</v>
      </c>
      <c r="RD15" s="146" t="n">
        <f aca="false">'Control de producción'!E900</f>
        <v>0</v>
      </c>
      <c r="RE15" s="147"/>
      <c r="RF15" s="146" t="n">
        <f aca="false">RE15*RD15</f>
        <v>0</v>
      </c>
      <c r="RG15" s="147"/>
      <c r="RH15" s="148" t="n">
        <f aca="false">(((RD15*RE15)/1000)/40)</f>
        <v>0</v>
      </c>
      <c r="RI15" s="148" t="n">
        <f aca="false">RH15*40</f>
        <v>0</v>
      </c>
      <c r="RJ15" s="149"/>
      <c r="RK15" s="146" t="n">
        <f aca="false">(((RL15*RM15)/1000)/40)*RO15</f>
        <v>0</v>
      </c>
      <c r="RL15" s="146" t="n">
        <f aca="false">'Control de producción'!T900</f>
        <v>0</v>
      </c>
      <c r="RM15" s="147"/>
      <c r="RN15" s="146" t="n">
        <f aca="false">RM15*RL15</f>
        <v>0</v>
      </c>
      <c r="RO15" s="147"/>
      <c r="RP15" s="148" t="n">
        <f aca="false">(((RL15*RM15)/1000)/40)</f>
        <v>0</v>
      </c>
      <c r="RQ15" s="148" t="n">
        <f aca="false">RP15*40</f>
        <v>0</v>
      </c>
      <c r="RR15" s="149"/>
      <c r="RS15" s="140" t="n">
        <f aca="false">(((RT15*RU15)/1000)/40)*RW15</f>
        <v>0</v>
      </c>
      <c r="RT15" s="140" t="n">
        <f aca="false">'Control de producción'!E930</f>
        <v>0</v>
      </c>
      <c r="RU15" s="143"/>
      <c r="RV15" s="140" t="n">
        <f aca="false">RU15*RT15</f>
        <v>0</v>
      </c>
      <c r="RW15" s="143"/>
      <c r="RX15" s="142" t="n">
        <f aca="false">(((RT15*RU15)/1000)/40)</f>
        <v>0</v>
      </c>
      <c r="RY15" s="142" t="n">
        <f aca="false">RX15*40</f>
        <v>0</v>
      </c>
      <c r="RZ15" s="137"/>
      <c r="SA15" s="140" t="n">
        <f aca="false">(((SB15*SC15)/1000)/40)*SE15</f>
        <v>0</v>
      </c>
      <c r="SB15" s="140" t="n">
        <f aca="false">'Control de producción'!T930</f>
        <v>0</v>
      </c>
      <c r="SC15" s="143"/>
      <c r="SD15" s="140" t="n">
        <f aca="false">SC15*SB15</f>
        <v>0</v>
      </c>
      <c r="SE15" s="143"/>
      <c r="SF15" s="142" t="n">
        <f aca="false">(((SB15*SC15)/1000)/40)</f>
        <v>0</v>
      </c>
      <c r="SG15" s="142" t="n">
        <f aca="false">SF15*40</f>
        <v>0</v>
      </c>
      <c r="SH15" s="137"/>
      <c r="SI15" s="146" t="n">
        <f aca="false">(((SJ15*SK15)/1000)/40)*SM15</f>
        <v>0</v>
      </c>
      <c r="SJ15" s="146" t="n">
        <f aca="false">'Control de producción'!E961</f>
        <v>0</v>
      </c>
      <c r="SK15" s="147"/>
      <c r="SL15" s="146" t="n">
        <f aca="false">SK15*SJ15</f>
        <v>0</v>
      </c>
      <c r="SM15" s="147"/>
      <c r="SN15" s="148" t="n">
        <f aca="false">(((SJ15*SK15)/1000)/40)</f>
        <v>0</v>
      </c>
      <c r="SO15" s="148" t="n">
        <f aca="false">SN15*40</f>
        <v>0</v>
      </c>
      <c r="SP15" s="137"/>
      <c r="SQ15" s="146" t="n">
        <f aca="false">(((SR15*SS15)/1000)/40)*SU15</f>
        <v>0</v>
      </c>
      <c r="SR15" s="146" t="n">
        <f aca="false">'Control de producción'!T961</f>
        <v>0</v>
      </c>
      <c r="SS15" s="147"/>
      <c r="ST15" s="146" t="n">
        <f aca="false">SS15*SR15</f>
        <v>0</v>
      </c>
      <c r="SU15" s="147"/>
      <c r="SV15" s="148" t="n">
        <f aca="false">(((SR15*SS15)/1000)/40)</f>
        <v>0</v>
      </c>
      <c r="SW15" s="148" t="n">
        <f aca="false">SV15*40</f>
        <v>0</v>
      </c>
      <c r="SX15" s="144"/>
      <c r="SY15" s="140" t="n">
        <f aca="false">(((SZ15*TA15)/1000)/40)*TC15</f>
        <v>0</v>
      </c>
      <c r="SZ15" s="140" t="n">
        <f aca="false">'Control de producción'!E992</f>
        <v>0</v>
      </c>
      <c r="TA15" s="143"/>
      <c r="TB15" s="140" t="n">
        <f aca="false">TA15*SZ15</f>
        <v>0</v>
      </c>
      <c r="TC15" s="143"/>
      <c r="TD15" s="142" t="n">
        <f aca="false">(((SZ15*TA15)/1000)/40)</f>
        <v>0</v>
      </c>
      <c r="TE15" s="142" t="n">
        <f aca="false">TD15*40</f>
        <v>0</v>
      </c>
      <c r="TF15" s="137"/>
      <c r="TG15" s="140" t="n">
        <f aca="false">(((TH15*TI15)/1000)/40)*TK15</f>
        <v>0</v>
      </c>
      <c r="TH15" s="140" t="n">
        <f aca="false">'Control de producción'!T992</f>
        <v>0</v>
      </c>
      <c r="TI15" s="143"/>
      <c r="TJ15" s="140" t="n">
        <f aca="false">TI15*TH15</f>
        <v>0</v>
      </c>
      <c r="TK15" s="143"/>
      <c r="TL15" s="142" t="n">
        <f aca="false">(((TH15*TI15)/1000)/40)</f>
        <v>0</v>
      </c>
      <c r="TM15" s="142" t="n">
        <f aca="false">TL15*40</f>
        <v>0</v>
      </c>
      <c r="TN15" s="149"/>
      <c r="TO15" s="146" t="n">
        <f aca="false">(((TP15*TQ15)/1000)/40)*TS15</f>
        <v>0</v>
      </c>
      <c r="TP15" s="146" t="n">
        <f aca="false">'Control de producción'!E1022</f>
        <v>0</v>
      </c>
      <c r="TQ15" s="147"/>
      <c r="TR15" s="146" t="n">
        <f aca="false">TQ15*TP15</f>
        <v>0</v>
      </c>
      <c r="TS15" s="147"/>
      <c r="TT15" s="148" t="n">
        <f aca="false">(((TP15*TQ15)/1000)/40)</f>
        <v>0</v>
      </c>
      <c r="TU15" s="148" t="n">
        <f aca="false">TT15*40</f>
        <v>0</v>
      </c>
      <c r="TV15" s="149"/>
      <c r="TW15" s="146" t="n">
        <f aca="false">(((TX15*TY15)/1000)/40)*UA15</f>
        <v>0</v>
      </c>
      <c r="TX15" s="146" t="n">
        <f aca="false">'Control de producción'!T1022</f>
        <v>0</v>
      </c>
      <c r="TY15" s="147"/>
      <c r="TZ15" s="146" t="n">
        <f aca="false">TY15*TX15</f>
        <v>0</v>
      </c>
      <c r="UA15" s="147"/>
      <c r="UB15" s="148" t="n">
        <f aca="false">(((TX15*TY15)/1000)/40)</f>
        <v>0</v>
      </c>
      <c r="UC15" s="148" t="n">
        <f aca="false">UB15*40</f>
        <v>0</v>
      </c>
      <c r="UD15" s="137"/>
      <c r="UE15" s="140" t="n">
        <f aca="false">(((UF15*UG15)/1000)/40)*UI15</f>
        <v>0</v>
      </c>
      <c r="UF15" s="140" t="n">
        <f aca="false">'Control de producción'!E1053</f>
        <v>0</v>
      </c>
      <c r="UG15" s="143"/>
      <c r="UH15" s="140" t="n">
        <f aca="false">UG15*UF15</f>
        <v>0</v>
      </c>
      <c r="UI15" s="143"/>
      <c r="UJ15" s="142" t="n">
        <f aca="false">(((UF15*UG15)/1000)/40)</f>
        <v>0</v>
      </c>
      <c r="UK15" s="142" t="n">
        <f aca="false">UJ15*40</f>
        <v>0</v>
      </c>
      <c r="UL15" s="137"/>
      <c r="UM15" s="140" t="n">
        <f aca="false">(((UN15*UO15)/1000)/40)*UQ15</f>
        <v>0</v>
      </c>
      <c r="UN15" s="140" t="n">
        <f aca="false">'Control de producción'!T1053</f>
        <v>0</v>
      </c>
      <c r="UO15" s="143"/>
      <c r="UP15" s="140" t="n">
        <f aca="false">UO15*UN15</f>
        <v>0</v>
      </c>
      <c r="UQ15" s="143"/>
      <c r="UR15" s="142" t="n">
        <f aca="false">(((UN15*UO15)/1000)/40)</f>
        <v>0</v>
      </c>
      <c r="US15" s="142" t="n">
        <f aca="false">UR15*40</f>
        <v>0</v>
      </c>
      <c r="UT15" s="137"/>
      <c r="UU15" s="146" t="n">
        <f aca="false">(((UV15*UW15)/1000)/40)*UY15</f>
        <v>0</v>
      </c>
      <c r="UV15" s="146" t="n">
        <f aca="false">'Control de producción'!E1083</f>
        <v>0</v>
      </c>
      <c r="UW15" s="147"/>
      <c r="UX15" s="146" t="n">
        <f aca="false">UW15*UV15</f>
        <v>0</v>
      </c>
      <c r="UY15" s="147"/>
      <c r="UZ15" s="148" t="n">
        <f aca="false">(((UV15*UW15)/1000)/40)</f>
        <v>0</v>
      </c>
      <c r="VA15" s="148" t="n">
        <f aca="false">UZ15*40</f>
        <v>0</v>
      </c>
      <c r="VB15" s="137"/>
      <c r="VC15" s="146" t="n">
        <f aca="false">(((VD15*VE15)/1000)/40)*VG15</f>
        <v>0</v>
      </c>
      <c r="VD15" s="146" t="n">
        <f aca="false">'Control de producción'!T1083</f>
        <v>0</v>
      </c>
      <c r="VE15" s="147"/>
      <c r="VF15" s="146" t="n">
        <f aca="false">VE15*VD15</f>
        <v>0</v>
      </c>
      <c r="VG15" s="147"/>
      <c r="VH15" s="148" t="n">
        <f aca="false">(((VD15*VE15)/1000)/40)</f>
        <v>0</v>
      </c>
      <c r="VI15" s="148" t="n">
        <f aca="false">VH15*40</f>
        <v>0</v>
      </c>
      <c r="VJ15" s="137"/>
    </row>
    <row r="16" customFormat="false" ht="14.25" hidden="false" customHeight="true" outlineLevel="0" collapsed="false">
      <c r="A16" s="137"/>
      <c r="B16" s="153" t="n">
        <v>11</v>
      </c>
      <c r="C16" s="140" t="n">
        <f aca="false">(((D16*E16)/1000)/40)*G16</f>
        <v>0</v>
      </c>
      <c r="D16" s="140" t="n">
        <f aca="false">'Control de producción'!E19</f>
        <v>0</v>
      </c>
      <c r="E16" s="141"/>
      <c r="F16" s="140" t="n">
        <f aca="false">E16*D16</f>
        <v>0</v>
      </c>
      <c r="G16" s="141"/>
      <c r="H16" s="142" t="n">
        <f aca="false">(((D16*E16)/1000)/40)</f>
        <v>0</v>
      </c>
      <c r="I16" s="142" t="n">
        <f aca="false">H16*40</f>
        <v>0</v>
      </c>
      <c r="J16" s="137"/>
      <c r="K16" s="140" t="n">
        <f aca="false">(((L16*M16)/1000)/40)*O16</f>
        <v>0</v>
      </c>
      <c r="L16" s="140" t="n">
        <f aca="false">'Control de producción'!T19</f>
        <v>0</v>
      </c>
      <c r="M16" s="143"/>
      <c r="N16" s="140" t="n">
        <f aca="false">M16*L16</f>
        <v>0</v>
      </c>
      <c r="O16" s="143"/>
      <c r="P16" s="142" t="n">
        <f aca="false">(((L16*M16)/1000)/40)</f>
        <v>0</v>
      </c>
      <c r="Q16" s="142" t="n">
        <f aca="false">P16*40</f>
        <v>0</v>
      </c>
      <c r="R16" s="137"/>
      <c r="S16" s="146" t="n">
        <f aca="false">(((T16*U16)/1000)/40)*W16</f>
        <v>0</v>
      </c>
      <c r="T16" s="146" t="n">
        <f aca="false">'Control de producción'!E50</f>
        <v>0</v>
      </c>
      <c r="U16" s="147"/>
      <c r="V16" s="146" t="n">
        <f aca="false">U16*T16</f>
        <v>0</v>
      </c>
      <c r="W16" s="147"/>
      <c r="X16" s="148" t="n">
        <f aca="false">(((T16*U16)/1000)/40)</f>
        <v>0</v>
      </c>
      <c r="Y16" s="148" t="n">
        <f aca="false">X16*40</f>
        <v>0</v>
      </c>
      <c r="Z16" s="137"/>
      <c r="AA16" s="146" t="n">
        <f aca="false">(((AB16*AC16)/1000)/40)*AE16</f>
        <v>0</v>
      </c>
      <c r="AB16" s="146" t="n">
        <f aca="false">'Control de producción'!T50</f>
        <v>0</v>
      </c>
      <c r="AC16" s="147"/>
      <c r="AD16" s="146" t="n">
        <f aca="false">AC16*AB16</f>
        <v>0</v>
      </c>
      <c r="AE16" s="147"/>
      <c r="AF16" s="148" t="n">
        <f aca="false">(((AB16*AC16)/1000)/40)</f>
        <v>0</v>
      </c>
      <c r="AG16" s="148" t="n">
        <f aca="false">AF16*40</f>
        <v>0</v>
      </c>
      <c r="AH16" s="137"/>
      <c r="AI16" s="140" t="n">
        <f aca="false">(((AJ16*AK16)/1000)/40)*AM16</f>
        <v>0</v>
      </c>
      <c r="AJ16" s="140" t="n">
        <f aca="false">'Control de producción'!E79</f>
        <v>0</v>
      </c>
      <c r="AK16" s="143"/>
      <c r="AL16" s="140" t="n">
        <f aca="false">AK16*AJ16</f>
        <v>0</v>
      </c>
      <c r="AM16" s="143"/>
      <c r="AN16" s="142" t="n">
        <f aca="false">(((AJ16*AK16)/1000)/40)</f>
        <v>0</v>
      </c>
      <c r="AO16" s="142" t="n">
        <f aca="false">AN16*40</f>
        <v>0</v>
      </c>
      <c r="AP16" s="137"/>
      <c r="AQ16" s="140" t="n">
        <f aca="false">(((AR16*AS16)/1000)/40)*AU16</f>
        <v>0</v>
      </c>
      <c r="AR16" s="140" t="n">
        <f aca="false">'Control de producción'!T79</f>
        <v>0</v>
      </c>
      <c r="AS16" s="143"/>
      <c r="AT16" s="140" t="n">
        <f aca="false">AS16*AR16</f>
        <v>0</v>
      </c>
      <c r="AU16" s="143"/>
      <c r="AV16" s="142" t="n">
        <f aca="false">(((AR16*AS16)/1000)/40)</f>
        <v>0</v>
      </c>
      <c r="AW16" s="142" t="n">
        <f aca="false">AV16*40</f>
        <v>0</v>
      </c>
      <c r="AX16" s="137"/>
      <c r="AY16" s="146" t="n">
        <f aca="false">(((AZ16*BA16)/1000)/40)*BC16</f>
        <v>0</v>
      </c>
      <c r="AZ16" s="146" t="n">
        <f aca="false">'Control de producción'!E110</f>
        <v>0</v>
      </c>
      <c r="BA16" s="147"/>
      <c r="BB16" s="146" t="n">
        <f aca="false">BA16*AZ16</f>
        <v>0</v>
      </c>
      <c r="BC16" s="147"/>
      <c r="BD16" s="148" t="n">
        <f aca="false">(((AZ16*BA16)/1000)/40)</f>
        <v>0</v>
      </c>
      <c r="BE16" s="148" t="n">
        <f aca="false">BD16*40</f>
        <v>0</v>
      </c>
      <c r="BF16" s="137"/>
      <c r="BG16" s="146" t="n">
        <f aca="false">(((BH16*BI16)/1000)/40)*BK16</f>
        <v>0</v>
      </c>
      <c r="BH16" s="146" t="n">
        <f aca="false">'Control de producción'!T110</f>
        <v>0</v>
      </c>
      <c r="BI16" s="147"/>
      <c r="BJ16" s="146" t="n">
        <f aca="false">BI16*BH16</f>
        <v>0</v>
      </c>
      <c r="BK16" s="147"/>
      <c r="BL16" s="148" t="n">
        <f aca="false">(((BH16*BI16)/1000)/40)</f>
        <v>0</v>
      </c>
      <c r="BM16" s="148" t="n">
        <f aca="false">BL16*40</f>
        <v>0</v>
      </c>
      <c r="BN16" s="137"/>
      <c r="BO16" s="140" t="n">
        <f aca="false">(((BP16*BQ16)/1000)/40)*BS16</f>
        <v>0</v>
      </c>
      <c r="BP16" s="140" t="n">
        <f aca="false">'Control de producción'!E140</f>
        <v>0</v>
      </c>
      <c r="BQ16" s="143"/>
      <c r="BR16" s="140" t="n">
        <f aca="false">BQ16*BP16</f>
        <v>0</v>
      </c>
      <c r="BS16" s="143"/>
      <c r="BT16" s="142" t="n">
        <f aca="false">(((BP16*BQ16)/1000)/40)</f>
        <v>0</v>
      </c>
      <c r="BU16" s="142" t="n">
        <f aca="false">BT16*40</f>
        <v>0</v>
      </c>
      <c r="BV16" s="137"/>
      <c r="BW16" s="140" t="n">
        <f aca="false">(((BX16*BY16)/1000)/40)*CA16</f>
        <v>0</v>
      </c>
      <c r="BX16" s="140" t="n">
        <f aca="false">'Control de producción'!T140</f>
        <v>0</v>
      </c>
      <c r="BY16" s="143"/>
      <c r="BZ16" s="140" t="n">
        <f aca="false">BY16*BX16</f>
        <v>0</v>
      </c>
      <c r="CA16" s="143"/>
      <c r="CB16" s="142" t="n">
        <f aca="false">(((BX16*BY16)/1000)/40)</f>
        <v>0</v>
      </c>
      <c r="CC16" s="142" t="n">
        <f aca="false">CB16*40</f>
        <v>0</v>
      </c>
      <c r="CD16" s="137"/>
      <c r="CE16" s="146" t="n">
        <f aca="false">(((CF16*CG16)/1000)/40)*CI16</f>
        <v>0</v>
      </c>
      <c r="CF16" s="146" t="n">
        <f aca="false">'Control de producción'!E171</f>
        <v>0</v>
      </c>
      <c r="CG16" s="147"/>
      <c r="CH16" s="146" t="n">
        <f aca="false">CG16*CF16</f>
        <v>0</v>
      </c>
      <c r="CI16" s="147"/>
      <c r="CJ16" s="148" t="n">
        <f aca="false">(((CF16*CG16)/1000)/40)</f>
        <v>0</v>
      </c>
      <c r="CK16" s="148" t="n">
        <f aca="false">CJ16*40</f>
        <v>0</v>
      </c>
      <c r="CL16" s="137"/>
      <c r="CM16" s="146" t="n">
        <f aca="false">(((CN16*CO16)/1000)/40)*CQ16</f>
        <v>0</v>
      </c>
      <c r="CN16" s="146" t="n">
        <f aca="false">'Control de producción'!T171</f>
        <v>0</v>
      </c>
      <c r="CO16" s="147"/>
      <c r="CP16" s="146" t="n">
        <f aca="false">CO16*CN16</f>
        <v>0</v>
      </c>
      <c r="CQ16" s="147"/>
      <c r="CR16" s="148" t="n">
        <f aca="false">(((CN16*CO16)/1000)/40)</f>
        <v>0</v>
      </c>
      <c r="CS16" s="148" t="n">
        <f aca="false">CR16*40</f>
        <v>0</v>
      </c>
      <c r="CT16" s="137"/>
      <c r="CU16" s="140" t="n">
        <f aca="false">(((CV16*CW16)/1000)/40)*CY16</f>
        <v>0</v>
      </c>
      <c r="CV16" s="140" t="n">
        <f aca="false">'Control de producción'!E201</f>
        <v>0</v>
      </c>
      <c r="CW16" s="143"/>
      <c r="CX16" s="140" t="n">
        <f aca="false">CW16*CV16</f>
        <v>0</v>
      </c>
      <c r="CY16" s="143"/>
      <c r="CZ16" s="142" t="n">
        <f aca="false">(((CV16*CW16)/1000)/40)</f>
        <v>0</v>
      </c>
      <c r="DA16" s="142" t="n">
        <f aca="false">CZ16*40</f>
        <v>0</v>
      </c>
      <c r="DB16" s="137"/>
      <c r="DC16" s="140" t="n">
        <f aca="false">(((DD16*DE16)/1000)/40)*DG16</f>
        <v>0</v>
      </c>
      <c r="DD16" s="140" t="n">
        <f aca="false">'Control de producción'!T201</f>
        <v>0</v>
      </c>
      <c r="DE16" s="143"/>
      <c r="DF16" s="140" t="n">
        <f aca="false">DE16*DD16</f>
        <v>0</v>
      </c>
      <c r="DG16" s="143"/>
      <c r="DH16" s="142" t="n">
        <f aca="false">(((DD16*DE16)/1000)/40)</f>
        <v>0</v>
      </c>
      <c r="DI16" s="142" t="n">
        <f aca="false">DH16*40</f>
        <v>0</v>
      </c>
      <c r="DJ16" s="137"/>
      <c r="DK16" s="146" t="n">
        <f aca="false">(((DL16*DM16)/1000)/40)*DO16</f>
        <v>0</v>
      </c>
      <c r="DL16" s="146" t="n">
        <f aca="false">'Control de producción'!E232</f>
        <v>0</v>
      </c>
      <c r="DM16" s="147"/>
      <c r="DN16" s="146" t="n">
        <f aca="false">DM16*DL16</f>
        <v>0</v>
      </c>
      <c r="DO16" s="147"/>
      <c r="DP16" s="148" t="n">
        <f aca="false">(((DL16*DM16)/1000)/40)</f>
        <v>0</v>
      </c>
      <c r="DQ16" s="148" t="n">
        <f aca="false">DP16*40</f>
        <v>0</v>
      </c>
      <c r="DR16" s="149"/>
      <c r="DS16" s="146" t="n">
        <f aca="false">(((DT16*DU16)/1000)/40)*DW16</f>
        <v>0</v>
      </c>
      <c r="DT16" s="146" t="n">
        <f aca="false">'Control de producción'!T232</f>
        <v>0</v>
      </c>
      <c r="DU16" s="147"/>
      <c r="DV16" s="146" t="n">
        <f aca="false">DU16*DT16</f>
        <v>0</v>
      </c>
      <c r="DW16" s="147"/>
      <c r="DX16" s="148" t="n">
        <f aca="false">(((DT16*DU16)/1000)/40)</f>
        <v>0</v>
      </c>
      <c r="DY16" s="148" t="n">
        <f aca="false">DX16*40</f>
        <v>0</v>
      </c>
      <c r="DZ16" s="149"/>
      <c r="EA16" s="140" t="n">
        <f aca="false">(((EB16*EC16)/1000)/40)*EE16</f>
        <v>0</v>
      </c>
      <c r="EB16" s="140" t="n">
        <f aca="false">'Control de producción'!E263</f>
        <v>0</v>
      </c>
      <c r="EC16" s="143"/>
      <c r="ED16" s="140" t="n">
        <f aca="false">EC16*EB16</f>
        <v>0</v>
      </c>
      <c r="EE16" s="143"/>
      <c r="EF16" s="142" t="n">
        <f aca="false">(((EB16*EC16)/1000)/40)</f>
        <v>0</v>
      </c>
      <c r="EG16" s="142" t="n">
        <f aca="false">EF16*40</f>
        <v>0</v>
      </c>
      <c r="EH16" s="137"/>
      <c r="EI16" s="151" t="n">
        <f aca="false">(((EJ16*EK16)/1000)/40)*EM16</f>
        <v>0</v>
      </c>
      <c r="EJ16" s="151" t="n">
        <f aca="false">'Control de producción'!T263</f>
        <v>0</v>
      </c>
      <c r="EK16" s="143"/>
      <c r="EL16" s="140" t="n">
        <f aca="false">EK16*EJ16</f>
        <v>0</v>
      </c>
      <c r="EM16" s="143"/>
      <c r="EN16" s="152" t="n">
        <f aca="false">(((EJ16*EK16)/1000)/40)</f>
        <v>0</v>
      </c>
      <c r="EO16" s="152" t="n">
        <f aca="false">EN16*40</f>
        <v>0</v>
      </c>
      <c r="EP16" s="149"/>
      <c r="EQ16" s="146" t="n">
        <f aca="false">(((ER16*ES16)/1000)/40)*EU16</f>
        <v>0</v>
      </c>
      <c r="ER16" s="146" t="n">
        <f aca="false">'Control de producción'!E293</f>
        <v>0</v>
      </c>
      <c r="ES16" s="147"/>
      <c r="ET16" s="146" t="n">
        <f aca="false">ES16*ER16</f>
        <v>0</v>
      </c>
      <c r="EU16" s="147"/>
      <c r="EV16" s="148" t="n">
        <f aca="false">(((ER16*ES16)/1000)/40)</f>
        <v>0</v>
      </c>
      <c r="EW16" s="148" t="n">
        <f aca="false">EV16*40</f>
        <v>0</v>
      </c>
      <c r="EX16" s="149"/>
      <c r="EY16" s="146" t="n">
        <f aca="false">(((EZ16*FA16)/1000)/40)*FC16</f>
        <v>0</v>
      </c>
      <c r="EZ16" s="146" t="n">
        <f aca="false">'Control de producción'!T293</f>
        <v>0</v>
      </c>
      <c r="FA16" s="147"/>
      <c r="FB16" s="146" t="n">
        <f aca="false">FA16*EZ16</f>
        <v>0</v>
      </c>
      <c r="FC16" s="147"/>
      <c r="FD16" s="148" t="n">
        <f aca="false">(((EZ16*FA16)/1000)/40)</f>
        <v>0</v>
      </c>
      <c r="FE16" s="148" t="n">
        <f aca="false">FD16*40</f>
        <v>0</v>
      </c>
      <c r="FF16" s="137"/>
      <c r="FG16" s="140" t="n">
        <f aca="false">(((FH16*FI16)/1000)/40)*FK16</f>
        <v>0</v>
      </c>
      <c r="FH16" s="140" t="n">
        <f aca="false">'Control de producción'!E324</f>
        <v>0</v>
      </c>
      <c r="FI16" s="143"/>
      <c r="FJ16" s="140" t="n">
        <f aca="false">FI16*FH16</f>
        <v>0</v>
      </c>
      <c r="FK16" s="143"/>
      <c r="FL16" s="142" t="n">
        <f aca="false">(((FH16*FI16)/1000)/40)</f>
        <v>0</v>
      </c>
      <c r="FM16" s="142" t="n">
        <f aca="false">FL16*40</f>
        <v>0</v>
      </c>
      <c r="FN16" s="137"/>
      <c r="FO16" s="140" t="n">
        <f aca="false">(((FP16*FQ16)/1000)/40)*FS16</f>
        <v>0</v>
      </c>
      <c r="FP16" s="140" t="n">
        <f aca="false">'Control de producción'!T324</f>
        <v>0</v>
      </c>
      <c r="FQ16" s="143"/>
      <c r="FR16" s="140" t="n">
        <f aca="false">FQ16*FP16</f>
        <v>0</v>
      </c>
      <c r="FS16" s="143"/>
      <c r="FT16" s="142" t="n">
        <f aca="false">(((FP16*FQ16)/1000)/40)</f>
        <v>0</v>
      </c>
      <c r="FU16" s="142" t="n">
        <f aca="false">FT16*40</f>
        <v>0</v>
      </c>
      <c r="FV16" s="137"/>
      <c r="FW16" s="146" t="n">
        <f aca="false">(((FX16*FY16)/1000)/40)*GA16</f>
        <v>0</v>
      </c>
      <c r="FX16" s="146" t="n">
        <f aca="false">'Control de producción'!E354</f>
        <v>0</v>
      </c>
      <c r="FY16" s="147"/>
      <c r="FZ16" s="146" t="n">
        <f aca="false">FY16*FX16</f>
        <v>0</v>
      </c>
      <c r="GA16" s="147"/>
      <c r="GB16" s="148" t="n">
        <f aca="false">(((FX16*FY16)/1000)/40)</f>
        <v>0</v>
      </c>
      <c r="GC16" s="148" t="n">
        <f aca="false">GB16*40</f>
        <v>0</v>
      </c>
      <c r="GD16" s="137"/>
      <c r="GE16" s="146" t="n">
        <f aca="false">(((GF16*GG16)/1000)/40)*GI16</f>
        <v>0</v>
      </c>
      <c r="GF16" s="146" t="n">
        <f aca="false">'Control de producción'!T354</f>
        <v>0</v>
      </c>
      <c r="GG16" s="147"/>
      <c r="GH16" s="146" t="n">
        <f aca="false">GG16*GF16</f>
        <v>0</v>
      </c>
      <c r="GI16" s="147"/>
      <c r="GJ16" s="148" t="n">
        <f aca="false">(((GF16*GG16)/1000)/40)</f>
        <v>0</v>
      </c>
      <c r="GK16" s="148" t="n">
        <f aca="false">GJ16*40</f>
        <v>0</v>
      </c>
      <c r="GL16" s="149"/>
      <c r="GM16" s="149"/>
      <c r="GN16" s="149"/>
      <c r="GO16" s="140" t="n">
        <f aca="false">(((GP16*GQ16)/1000)/40)*GS16</f>
        <v>0</v>
      </c>
      <c r="GP16" s="140" t="n">
        <f aca="false">'Control de producción'!E385</f>
        <v>0</v>
      </c>
      <c r="GQ16" s="143"/>
      <c r="GR16" s="140" t="n">
        <f aca="false">GQ16*GP16</f>
        <v>0</v>
      </c>
      <c r="GS16" s="143"/>
      <c r="GT16" s="142" t="n">
        <f aca="false">(((GP16*GQ16)/1000)/40)</f>
        <v>0</v>
      </c>
      <c r="GU16" s="142" t="n">
        <f aca="false">GT16*40</f>
        <v>0</v>
      </c>
      <c r="GV16" s="137"/>
      <c r="GW16" s="140" t="n">
        <f aca="false">(((GX16*GY16)/1000)/40)*HA16</f>
        <v>0</v>
      </c>
      <c r="GX16" s="140" t="n">
        <f aca="false">'Control de producción'!T385</f>
        <v>0</v>
      </c>
      <c r="GY16" s="143"/>
      <c r="GZ16" s="140" t="n">
        <f aca="false">GY16*GX16</f>
        <v>0</v>
      </c>
      <c r="HA16" s="143"/>
      <c r="HB16" s="142" t="n">
        <f aca="false">(((GX16*GY16)/1000)/40)</f>
        <v>0</v>
      </c>
      <c r="HC16" s="142" t="n">
        <f aca="false">HB16*40</f>
        <v>0</v>
      </c>
      <c r="HD16" s="137"/>
      <c r="HE16" s="146" t="n">
        <f aca="false">(((HF16*HG16)/1000)/40)*HI16</f>
        <v>0</v>
      </c>
      <c r="HF16" s="146" t="n">
        <f aca="false">'Control de producción'!E416</f>
        <v>0</v>
      </c>
      <c r="HG16" s="147"/>
      <c r="HH16" s="146" t="n">
        <f aca="false">HG16*HF16</f>
        <v>0</v>
      </c>
      <c r="HI16" s="147"/>
      <c r="HJ16" s="148" t="n">
        <f aca="false">(((HF16*HG16)/1000)/40)</f>
        <v>0</v>
      </c>
      <c r="HK16" s="148" t="n">
        <f aca="false">HJ16*40</f>
        <v>0</v>
      </c>
      <c r="HL16" s="137"/>
      <c r="HM16" s="146" t="n">
        <f aca="false">(((HN16*HO16)/1000)/40)*HQ16</f>
        <v>0</v>
      </c>
      <c r="HN16" s="146" t="n">
        <f aca="false">'Control de producción'!T416</f>
        <v>0</v>
      </c>
      <c r="HO16" s="147"/>
      <c r="HP16" s="146" t="n">
        <f aca="false">HO16*HN16</f>
        <v>0</v>
      </c>
      <c r="HQ16" s="147"/>
      <c r="HR16" s="148" t="n">
        <f aca="false">(((HN16*HO16)/1000)/40)</f>
        <v>0</v>
      </c>
      <c r="HS16" s="148" t="n">
        <f aca="false">HR16*40</f>
        <v>0</v>
      </c>
      <c r="HT16" s="149"/>
      <c r="HU16" s="140" t="n">
        <f aca="false">(((HV16*HW16)/1000)/40)*HY16</f>
        <v>0</v>
      </c>
      <c r="HV16" s="140" t="n">
        <f aca="false">'Control de producción'!E444</f>
        <v>0</v>
      </c>
      <c r="HW16" s="143"/>
      <c r="HX16" s="140" t="n">
        <f aca="false">HW16*HV16</f>
        <v>0</v>
      </c>
      <c r="HY16" s="143"/>
      <c r="HZ16" s="142" t="n">
        <f aca="false">(((HV16*HW16)/1000)/40)</f>
        <v>0</v>
      </c>
      <c r="IA16" s="142" t="n">
        <f aca="false">HZ16*40</f>
        <v>0</v>
      </c>
      <c r="IB16" s="137"/>
      <c r="IC16" s="140" t="n">
        <f aca="false">(((ID16*IE16)/1000)/40)*IG16</f>
        <v>0</v>
      </c>
      <c r="ID16" s="140" t="n">
        <f aca="false">'Control de producción'!T444</f>
        <v>0</v>
      </c>
      <c r="IE16" s="143"/>
      <c r="IF16" s="140" t="n">
        <f aca="false">IE16*ID16</f>
        <v>0</v>
      </c>
      <c r="IG16" s="143"/>
      <c r="IH16" s="142" t="n">
        <f aca="false">(((ID16*IE16)/1000)/40)</f>
        <v>0</v>
      </c>
      <c r="II16" s="142" t="n">
        <f aca="false">IH16*40</f>
        <v>0</v>
      </c>
      <c r="IJ16" s="149"/>
      <c r="IK16" s="146" t="n">
        <f aca="false">(((IL16*IM16)/1000)/40)*IO16</f>
        <v>0</v>
      </c>
      <c r="IL16" s="146" t="n">
        <f aca="false">'Control de producción'!E475</f>
        <v>0</v>
      </c>
      <c r="IM16" s="147"/>
      <c r="IN16" s="146" t="n">
        <f aca="false">IM16*IL16</f>
        <v>0</v>
      </c>
      <c r="IO16" s="147"/>
      <c r="IP16" s="148" t="n">
        <f aca="false">(((IL16*IM16)/1000)/40)</f>
        <v>0</v>
      </c>
      <c r="IQ16" s="148" t="n">
        <f aca="false">IP16*40</f>
        <v>0</v>
      </c>
      <c r="IR16" s="149"/>
      <c r="IS16" s="146" t="n">
        <f aca="false">(((IT16*IU16)/1000)/40)*IW16</f>
        <v>0</v>
      </c>
      <c r="IT16" s="146" t="n">
        <f aca="false">'Control de producción'!T475</f>
        <v>0</v>
      </c>
      <c r="IU16" s="147"/>
      <c r="IV16" s="146" t="n">
        <f aca="false">IU16*IT16</f>
        <v>0</v>
      </c>
      <c r="IW16" s="147"/>
      <c r="IX16" s="148" t="n">
        <f aca="false">(((IT16*IU16)/1000)/40)</f>
        <v>0</v>
      </c>
      <c r="IY16" s="148" t="n">
        <f aca="false">IX16*40</f>
        <v>0</v>
      </c>
      <c r="IZ16" s="137"/>
      <c r="JA16" s="140" t="n">
        <f aca="false">(((JB16*JC16)/1000)/40)*JE16</f>
        <v>0</v>
      </c>
      <c r="JB16" s="140" t="n">
        <f aca="false">'Control de producción'!E505</f>
        <v>0</v>
      </c>
      <c r="JC16" s="143"/>
      <c r="JD16" s="140" t="n">
        <f aca="false">JC16*JB16</f>
        <v>0</v>
      </c>
      <c r="JE16" s="143"/>
      <c r="JF16" s="142" t="n">
        <f aca="false">(((JB16*JC16)/1000)/40)</f>
        <v>0</v>
      </c>
      <c r="JG16" s="142" t="n">
        <f aca="false">JF16*40</f>
        <v>0</v>
      </c>
      <c r="JH16" s="137"/>
      <c r="JI16" s="140" t="n">
        <f aca="false">(((JJ16*JK16)/1000)/40)*JM16</f>
        <v>0</v>
      </c>
      <c r="JJ16" s="140" t="n">
        <f aca="false">'Control de producción'!T505</f>
        <v>0</v>
      </c>
      <c r="JK16" s="143"/>
      <c r="JL16" s="140" t="n">
        <f aca="false">JK16*JJ16</f>
        <v>0</v>
      </c>
      <c r="JM16" s="143"/>
      <c r="JN16" s="142" t="n">
        <f aca="false">(((JJ16*JK16)/1000)/40)</f>
        <v>0</v>
      </c>
      <c r="JO16" s="142" t="n">
        <f aca="false">JN16*40</f>
        <v>0</v>
      </c>
      <c r="JP16" s="137"/>
      <c r="JQ16" s="146" t="n">
        <f aca="false">(((JR16*JS16)/1000)/40)*JU16</f>
        <v>0</v>
      </c>
      <c r="JR16" s="146" t="n">
        <f aca="false">'Control de producción'!E536</f>
        <v>0</v>
      </c>
      <c r="JS16" s="147"/>
      <c r="JT16" s="146" t="n">
        <f aca="false">JS16*JR16</f>
        <v>0</v>
      </c>
      <c r="JU16" s="147"/>
      <c r="JV16" s="148" t="n">
        <f aca="false">(((JR16*JS16)/1000)/40)</f>
        <v>0</v>
      </c>
      <c r="JW16" s="148" t="n">
        <f aca="false">JV16*40</f>
        <v>0</v>
      </c>
      <c r="JX16" s="149"/>
      <c r="JY16" s="146" t="n">
        <f aca="false">(((JZ16*KA16)/1000)/40)*KC16</f>
        <v>0</v>
      </c>
      <c r="JZ16" s="146" t="n">
        <f aca="false">'Control de producción'!T536</f>
        <v>0</v>
      </c>
      <c r="KA16" s="147"/>
      <c r="KB16" s="146" t="n">
        <f aca="false">KA16*JZ16</f>
        <v>0</v>
      </c>
      <c r="KC16" s="147"/>
      <c r="KD16" s="148" t="n">
        <f aca="false">(((JZ16*KA16)/1000)/40)</f>
        <v>0</v>
      </c>
      <c r="KE16" s="148" t="n">
        <f aca="false">KD16*40</f>
        <v>0</v>
      </c>
      <c r="KF16" s="149"/>
      <c r="KG16" s="140" t="n">
        <f aca="false">(((KH16*KI16)/1000)/40)*KK16</f>
        <v>0</v>
      </c>
      <c r="KH16" s="140" t="n">
        <f aca="false">'Control de producción'!E566</f>
        <v>0</v>
      </c>
      <c r="KI16" s="143"/>
      <c r="KJ16" s="140" t="n">
        <f aca="false">KI16*KH16</f>
        <v>0</v>
      </c>
      <c r="KK16" s="143"/>
      <c r="KL16" s="142" t="n">
        <f aca="false">(((KH16*KI16)/1000)/40)</f>
        <v>0</v>
      </c>
      <c r="KM16" s="142" t="n">
        <f aca="false">KL16*40</f>
        <v>0</v>
      </c>
      <c r="KN16" s="137"/>
      <c r="KO16" s="140" t="n">
        <f aca="false">(((KP16*KQ16)/1000)/40)*KS16</f>
        <v>0</v>
      </c>
      <c r="KP16" s="140" t="n">
        <f aca="false">'Control de producción'!T566</f>
        <v>0</v>
      </c>
      <c r="KQ16" s="143"/>
      <c r="KR16" s="140" t="n">
        <f aca="false">KQ16*KP16</f>
        <v>0</v>
      </c>
      <c r="KS16" s="143"/>
      <c r="KT16" s="142" t="n">
        <f aca="false">(((KP16*KQ16)/1000)/40)</f>
        <v>0</v>
      </c>
      <c r="KU16" s="142" t="n">
        <f aca="false">KT16*40</f>
        <v>0</v>
      </c>
      <c r="KV16" s="137"/>
      <c r="KW16" s="146" t="n">
        <f aca="false">(((KX16*KY16)/1000)/40)*LA16</f>
        <v>0</v>
      </c>
      <c r="KX16" s="146" t="n">
        <f aca="false">'Control de producción'!E597</f>
        <v>0</v>
      </c>
      <c r="KY16" s="147"/>
      <c r="KZ16" s="146" t="n">
        <f aca="false">KY16*KX16</f>
        <v>0</v>
      </c>
      <c r="LA16" s="147"/>
      <c r="LB16" s="148" t="n">
        <f aca="false">(((KX16*KY16)/1000)/40)</f>
        <v>0</v>
      </c>
      <c r="LC16" s="148" t="n">
        <f aca="false">LB16*40</f>
        <v>0</v>
      </c>
      <c r="LD16" s="149"/>
      <c r="LE16" s="146" t="n">
        <f aca="false">(((LF16*LG16)/1000)/40)*LI16</f>
        <v>0</v>
      </c>
      <c r="LF16" s="146" t="n">
        <f aca="false">'Control de producción'!T597</f>
        <v>0</v>
      </c>
      <c r="LG16" s="147"/>
      <c r="LH16" s="146" t="n">
        <f aca="false">LG16*LF16</f>
        <v>0</v>
      </c>
      <c r="LI16" s="147"/>
      <c r="LJ16" s="148" t="n">
        <f aca="false">(((LF16*LG16)/1000)/40)</f>
        <v>0</v>
      </c>
      <c r="LK16" s="148" t="n">
        <f aca="false">LJ16*40</f>
        <v>0</v>
      </c>
      <c r="LL16" s="149"/>
      <c r="LM16" s="140" t="n">
        <f aca="false">(((LN16*LO16)/1000)/40)*LQ16</f>
        <v>0</v>
      </c>
      <c r="LN16" s="140" t="n">
        <f aca="false">'Control de producción'!E628</f>
        <v>0</v>
      </c>
      <c r="LO16" s="143"/>
      <c r="LP16" s="140" t="n">
        <f aca="false">LO16*LN16</f>
        <v>0</v>
      </c>
      <c r="LQ16" s="143"/>
      <c r="LR16" s="142" t="n">
        <f aca="false">(((LN16*LO16)/1000)/40)</f>
        <v>0</v>
      </c>
      <c r="LS16" s="142" t="n">
        <f aca="false">LR16*40</f>
        <v>0</v>
      </c>
      <c r="LT16" s="137"/>
      <c r="LU16" s="140" t="n">
        <f aca="false">(((LV16*LW16)/1000)/40)*LY16</f>
        <v>0</v>
      </c>
      <c r="LV16" s="140" t="n">
        <f aca="false">'Control de producción'!T628</f>
        <v>0</v>
      </c>
      <c r="LW16" s="143"/>
      <c r="LX16" s="140" t="n">
        <f aca="false">LW16*LV16</f>
        <v>0</v>
      </c>
      <c r="LY16" s="143"/>
      <c r="LZ16" s="142" t="n">
        <f aca="false">(((LV16*LW16)/1000)/40)</f>
        <v>0</v>
      </c>
      <c r="MA16" s="142" t="n">
        <f aca="false">LZ16*40</f>
        <v>0</v>
      </c>
      <c r="MB16" s="149"/>
      <c r="MC16" s="146" t="n">
        <f aca="false">(((MD16*ME16)/1000)/40)*MG16</f>
        <v>0</v>
      </c>
      <c r="MD16" s="146" t="n">
        <f aca="false">'Control de producción'!E658</f>
        <v>0</v>
      </c>
      <c r="ME16" s="147"/>
      <c r="MF16" s="146" t="n">
        <f aca="false">ME16*MD16</f>
        <v>0</v>
      </c>
      <c r="MG16" s="147"/>
      <c r="MH16" s="148" t="n">
        <f aca="false">(((MD16*ME16)/1000)/40)</f>
        <v>0</v>
      </c>
      <c r="MI16" s="148" t="n">
        <f aca="false">MH16*40</f>
        <v>0</v>
      </c>
      <c r="MJ16" s="149"/>
      <c r="MK16" s="146" t="n">
        <f aca="false">(((ML16*MM16)/1000)/40)*MO16</f>
        <v>0</v>
      </c>
      <c r="ML16" s="146" t="n">
        <f aca="false">'Control de producción'!T658</f>
        <v>0</v>
      </c>
      <c r="MM16" s="147"/>
      <c r="MN16" s="146" t="n">
        <f aca="false">MM16*ML16</f>
        <v>0</v>
      </c>
      <c r="MO16" s="147"/>
      <c r="MP16" s="148" t="n">
        <f aca="false">(((ML16*MM16)/1000)/40)</f>
        <v>0</v>
      </c>
      <c r="MQ16" s="148" t="n">
        <f aca="false">MP16*40</f>
        <v>0</v>
      </c>
      <c r="MR16" s="137"/>
      <c r="MS16" s="140" t="n">
        <f aca="false">(((MT16*MU16)/1000)/40)*MW16</f>
        <v>0</v>
      </c>
      <c r="MT16" s="140" t="n">
        <f aca="false">'Control de producción'!E689</f>
        <v>0</v>
      </c>
      <c r="MU16" s="143"/>
      <c r="MV16" s="140" t="n">
        <f aca="false">MU16*MT16</f>
        <v>0</v>
      </c>
      <c r="MW16" s="143"/>
      <c r="MX16" s="142" t="n">
        <f aca="false">(((MT16*MU16)/1000)/40)</f>
        <v>0</v>
      </c>
      <c r="MY16" s="142" t="n">
        <f aca="false">MX16*40</f>
        <v>0</v>
      </c>
      <c r="MZ16" s="137"/>
      <c r="NA16" s="140" t="n">
        <f aca="false">(((NB16*NC16)/1000)/40)*NE16</f>
        <v>0</v>
      </c>
      <c r="NB16" s="140" t="n">
        <f aca="false">'Control de producción'!T689</f>
        <v>0</v>
      </c>
      <c r="NC16" s="143"/>
      <c r="ND16" s="140" t="n">
        <f aca="false">NC16*NB16</f>
        <v>0</v>
      </c>
      <c r="NE16" s="143"/>
      <c r="NF16" s="142" t="n">
        <f aca="false">(((NB16*NC16)/1000)/40)</f>
        <v>0</v>
      </c>
      <c r="NG16" s="142" t="n">
        <f aca="false">NF16*40</f>
        <v>0</v>
      </c>
      <c r="NH16" s="137"/>
      <c r="NI16" s="146" t="n">
        <f aca="false">(((NJ16*NK16)/1000)/40)*NM16</f>
        <v>0</v>
      </c>
      <c r="NJ16" s="146" t="n">
        <f aca="false">'Control de producción'!E719</f>
        <v>0</v>
      </c>
      <c r="NK16" s="147"/>
      <c r="NL16" s="146" t="n">
        <f aca="false">NK16*NJ16</f>
        <v>0</v>
      </c>
      <c r="NM16" s="147"/>
      <c r="NN16" s="148" t="n">
        <f aca="false">(((NJ16*NK16)/1000)/40)</f>
        <v>0</v>
      </c>
      <c r="NO16" s="148" t="n">
        <f aca="false">NN16*40</f>
        <v>0</v>
      </c>
      <c r="NP16" s="137"/>
      <c r="NQ16" s="146" t="n">
        <f aca="false">(((NR16*NS16)/1000)/40)*NU16</f>
        <v>0</v>
      </c>
      <c r="NR16" s="146" t="n">
        <f aca="false">'Control de producción'!T719</f>
        <v>0</v>
      </c>
      <c r="NS16" s="147"/>
      <c r="NT16" s="146" t="n">
        <f aca="false">NS16*NR16</f>
        <v>0</v>
      </c>
      <c r="NU16" s="147"/>
      <c r="NV16" s="148" t="n">
        <f aca="false">(((NR16*NS16)/1000)/40)</f>
        <v>0</v>
      </c>
      <c r="NW16" s="148" t="n">
        <f aca="false">NV16*40</f>
        <v>0</v>
      </c>
      <c r="NX16" s="137"/>
      <c r="NY16" s="137"/>
      <c r="NZ16" s="137"/>
      <c r="OA16" s="140" t="n">
        <f aca="false">(((OB16*OC16)/1000)/40)*OE16</f>
        <v>0</v>
      </c>
      <c r="OB16" s="140" t="n">
        <f aca="false">'Control de producción'!E750</f>
        <v>0</v>
      </c>
      <c r="OC16" s="143"/>
      <c r="OD16" s="140" t="n">
        <f aca="false">OC16*OB16</f>
        <v>0</v>
      </c>
      <c r="OE16" s="143"/>
      <c r="OF16" s="142" t="n">
        <f aca="false">(((OB16*OC16)/1000)/40)</f>
        <v>0</v>
      </c>
      <c r="OG16" s="142" t="n">
        <f aca="false">OF16*40</f>
        <v>0</v>
      </c>
      <c r="OH16" s="137"/>
      <c r="OI16" s="140" t="n">
        <f aca="false">(((OJ16*OK16)/1000)/40)*OM16</f>
        <v>0</v>
      </c>
      <c r="OJ16" s="140" t="n">
        <f aca="false">'Control de producción'!T750</f>
        <v>0</v>
      </c>
      <c r="OK16" s="143"/>
      <c r="OL16" s="140" t="n">
        <f aca="false">OK16*OJ16</f>
        <v>0</v>
      </c>
      <c r="OM16" s="143"/>
      <c r="ON16" s="142" t="n">
        <f aca="false">(((OJ16*OK16)/1000)/40)</f>
        <v>0</v>
      </c>
      <c r="OO16" s="142" t="n">
        <f aca="false">ON16*40</f>
        <v>0</v>
      </c>
      <c r="OP16" s="137"/>
      <c r="OQ16" s="146" t="n">
        <f aca="false">(((OR16*OS16)/1000)/40)*OU16</f>
        <v>0</v>
      </c>
      <c r="OR16" s="146" t="n">
        <f aca="false">'Control de producción'!E781</f>
        <v>0</v>
      </c>
      <c r="OS16" s="147"/>
      <c r="OT16" s="146" t="n">
        <f aca="false">OS16*OR16</f>
        <v>0</v>
      </c>
      <c r="OU16" s="147"/>
      <c r="OV16" s="148" t="n">
        <f aca="false">(((OR16*OS16)/1000)/40)</f>
        <v>0</v>
      </c>
      <c r="OW16" s="148" t="n">
        <f aca="false">OV16*40</f>
        <v>0</v>
      </c>
      <c r="OX16" s="137"/>
      <c r="OY16" s="146" t="n">
        <f aca="false">(((OZ16*PA16)/1000)/40)*PC16</f>
        <v>0</v>
      </c>
      <c r="OZ16" s="146" t="n">
        <f aca="false">'Control de producción'!T781</f>
        <v>0</v>
      </c>
      <c r="PA16" s="147"/>
      <c r="PB16" s="146" t="n">
        <f aca="false">PA16*OZ16</f>
        <v>0</v>
      </c>
      <c r="PC16" s="147"/>
      <c r="PD16" s="148" t="n">
        <f aca="false">(((OZ16*PA16)/1000)/40)</f>
        <v>0</v>
      </c>
      <c r="PE16" s="148" t="n">
        <f aca="false">PD16*40</f>
        <v>0</v>
      </c>
      <c r="PF16" s="149"/>
      <c r="PG16" s="140" t="n">
        <f aca="false">(((PH16*PI16)/1000)/40)*PK16</f>
        <v>0</v>
      </c>
      <c r="PH16" s="140" t="n">
        <f aca="false">'Control de producción'!E809</f>
        <v>0</v>
      </c>
      <c r="PI16" s="143"/>
      <c r="PJ16" s="140" t="n">
        <f aca="false">PI16*PH16</f>
        <v>0</v>
      </c>
      <c r="PK16" s="143"/>
      <c r="PL16" s="142" t="n">
        <f aca="false">(((PH16*PI16)/1000)/40)</f>
        <v>0</v>
      </c>
      <c r="PM16" s="142" t="n">
        <f aca="false">PL16*40</f>
        <v>0</v>
      </c>
      <c r="PN16" s="137"/>
      <c r="PO16" s="140" t="n">
        <f aca="false">(((PP16*PQ16)/1000)/40)*PS16</f>
        <v>0</v>
      </c>
      <c r="PP16" s="140" t="n">
        <f aca="false">'Control de producción'!T809</f>
        <v>0</v>
      </c>
      <c r="PQ16" s="143"/>
      <c r="PR16" s="140" t="n">
        <f aca="false">PQ16*PP16</f>
        <v>0</v>
      </c>
      <c r="PS16" s="143"/>
      <c r="PT16" s="142" t="n">
        <f aca="false">(((PP16*PQ16)/1000)/40)</f>
        <v>0</v>
      </c>
      <c r="PU16" s="142" t="n">
        <f aca="false">PT16*40</f>
        <v>0</v>
      </c>
      <c r="PV16" s="149"/>
      <c r="PW16" s="146" t="n">
        <f aca="false">(((PX16*PY16)/1000)/40)*QA16</f>
        <v>0</v>
      </c>
      <c r="PX16" s="146" t="n">
        <f aca="false">'Control de producción'!E840</f>
        <v>0</v>
      </c>
      <c r="PY16" s="147"/>
      <c r="PZ16" s="146" t="n">
        <f aca="false">PY16*PX16</f>
        <v>0</v>
      </c>
      <c r="QA16" s="147"/>
      <c r="QB16" s="148" t="n">
        <f aca="false">(((PX16*PY16)/1000)/40)</f>
        <v>0</v>
      </c>
      <c r="QC16" s="148" t="n">
        <f aca="false">QB16*40</f>
        <v>0</v>
      </c>
      <c r="QD16" s="149"/>
      <c r="QE16" s="146" t="n">
        <f aca="false">(((QF16*QG16)/1000)/40)*QI16</f>
        <v>0</v>
      </c>
      <c r="QF16" s="146" t="n">
        <f aca="false">'Control de producción'!T840</f>
        <v>0</v>
      </c>
      <c r="QG16" s="147"/>
      <c r="QH16" s="146" t="n">
        <f aca="false">QG16*QF16</f>
        <v>0</v>
      </c>
      <c r="QI16" s="147"/>
      <c r="QJ16" s="148" t="n">
        <f aca="false">(((QF16*QG16)/1000)/40)</f>
        <v>0</v>
      </c>
      <c r="QK16" s="148" t="n">
        <f aca="false">QJ16*40</f>
        <v>0</v>
      </c>
      <c r="QL16" s="137"/>
      <c r="QM16" s="140" t="n">
        <f aca="false">(((QN16*QO16)/1000)/40)*QQ16</f>
        <v>0</v>
      </c>
      <c r="QN16" s="140" t="n">
        <f aca="false">'Control de producción'!E870</f>
        <v>0</v>
      </c>
      <c r="QO16" s="143"/>
      <c r="QP16" s="140" t="n">
        <f aca="false">QO16*QN16</f>
        <v>0</v>
      </c>
      <c r="QQ16" s="143"/>
      <c r="QR16" s="142" t="n">
        <f aca="false">(((QN16*QO16)/1000)/40)</f>
        <v>0</v>
      </c>
      <c r="QS16" s="142" t="n">
        <f aca="false">QR16*40</f>
        <v>0</v>
      </c>
      <c r="QT16" s="137"/>
      <c r="QU16" s="140" t="n">
        <f aca="false">(((QV16*QW16)/1000)/40)*QY16</f>
        <v>0</v>
      </c>
      <c r="QV16" s="140" t="n">
        <f aca="false">'Control de producción'!T870</f>
        <v>0</v>
      </c>
      <c r="QW16" s="143"/>
      <c r="QX16" s="140" t="n">
        <f aca="false">QW16*QV16</f>
        <v>0</v>
      </c>
      <c r="QY16" s="143"/>
      <c r="QZ16" s="142" t="n">
        <f aca="false">(((QV16*QW16)/1000)/40)</f>
        <v>0</v>
      </c>
      <c r="RA16" s="142" t="n">
        <f aca="false">QZ16*40</f>
        <v>0</v>
      </c>
      <c r="RB16" s="137"/>
      <c r="RC16" s="146" t="n">
        <f aca="false">(((RD16*RE16)/1000)/40)*RG16</f>
        <v>0</v>
      </c>
      <c r="RD16" s="146" t="n">
        <f aca="false">'Control de producción'!E901</f>
        <v>0</v>
      </c>
      <c r="RE16" s="147"/>
      <c r="RF16" s="146" t="n">
        <f aca="false">RE16*RD16</f>
        <v>0</v>
      </c>
      <c r="RG16" s="147"/>
      <c r="RH16" s="148" t="n">
        <f aca="false">(((RD16*RE16)/1000)/40)</f>
        <v>0</v>
      </c>
      <c r="RI16" s="148" t="n">
        <f aca="false">RH16*40</f>
        <v>0</v>
      </c>
      <c r="RJ16" s="149"/>
      <c r="RK16" s="146" t="n">
        <f aca="false">(((RL16*RM16)/1000)/40)*RO16</f>
        <v>0</v>
      </c>
      <c r="RL16" s="146" t="n">
        <f aca="false">'Control de producción'!T901</f>
        <v>0</v>
      </c>
      <c r="RM16" s="147"/>
      <c r="RN16" s="146" t="n">
        <f aca="false">RM16*RL16</f>
        <v>0</v>
      </c>
      <c r="RO16" s="147"/>
      <c r="RP16" s="148" t="n">
        <f aca="false">(((RL16*RM16)/1000)/40)</f>
        <v>0</v>
      </c>
      <c r="RQ16" s="148" t="n">
        <f aca="false">RP16*40</f>
        <v>0</v>
      </c>
      <c r="RR16" s="149"/>
      <c r="RS16" s="140" t="n">
        <f aca="false">(((RT16*RU16)/1000)/40)*RW16</f>
        <v>0</v>
      </c>
      <c r="RT16" s="140" t="n">
        <f aca="false">'Control de producción'!E931</f>
        <v>0</v>
      </c>
      <c r="RU16" s="143"/>
      <c r="RV16" s="140" t="n">
        <f aca="false">RU16*RT16</f>
        <v>0</v>
      </c>
      <c r="RW16" s="143"/>
      <c r="RX16" s="142" t="n">
        <f aca="false">(((RT16*RU16)/1000)/40)</f>
        <v>0</v>
      </c>
      <c r="RY16" s="142" t="n">
        <f aca="false">RX16*40</f>
        <v>0</v>
      </c>
      <c r="RZ16" s="137"/>
      <c r="SA16" s="140" t="n">
        <f aca="false">(((SB16*SC16)/1000)/40)*SE16</f>
        <v>0</v>
      </c>
      <c r="SB16" s="140" t="n">
        <f aca="false">'Control de producción'!T931</f>
        <v>0</v>
      </c>
      <c r="SC16" s="143"/>
      <c r="SD16" s="140" t="n">
        <f aca="false">SC16*SB16</f>
        <v>0</v>
      </c>
      <c r="SE16" s="143"/>
      <c r="SF16" s="142" t="n">
        <f aca="false">(((SB16*SC16)/1000)/40)</f>
        <v>0</v>
      </c>
      <c r="SG16" s="142" t="n">
        <f aca="false">SF16*40</f>
        <v>0</v>
      </c>
      <c r="SH16" s="137"/>
      <c r="SI16" s="146" t="n">
        <f aca="false">(((SJ16*SK16)/1000)/40)*SM16</f>
        <v>0</v>
      </c>
      <c r="SJ16" s="146" t="n">
        <f aca="false">'Control de producción'!E962</f>
        <v>0</v>
      </c>
      <c r="SK16" s="147"/>
      <c r="SL16" s="146" t="n">
        <f aca="false">SK16*SJ16</f>
        <v>0</v>
      </c>
      <c r="SM16" s="147"/>
      <c r="SN16" s="148" t="n">
        <f aca="false">(((SJ16*SK16)/1000)/40)</f>
        <v>0</v>
      </c>
      <c r="SO16" s="148" t="n">
        <f aca="false">SN16*40</f>
        <v>0</v>
      </c>
      <c r="SP16" s="137"/>
      <c r="SQ16" s="146" t="n">
        <f aca="false">(((SR16*SS16)/1000)/40)*SU16</f>
        <v>0</v>
      </c>
      <c r="SR16" s="146" t="n">
        <f aca="false">'Control de producción'!T962</f>
        <v>0</v>
      </c>
      <c r="SS16" s="147"/>
      <c r="ST16" s="146" t="n">
        <f aca="false">SS16*SR16</f>
        <v>0</v>
      </c>
      <c r="SU16" s="147"/>
      <c r="SV16" s="148" t="n">
        <f aca="false">(((SR16*SS16)/1000)/40)</f>
        <v>0</v>
      </c>
      <c r="SW16" s="148" t="n">
        <f aca="false">SV16*40</f>
        <v>0</v>
      </c>
      <c r="SX16" s="144"/>
      <c r="SY16" s="140" t="n">
        <f aca="false">(((SZ16*TA16)/1000)/40)*TC16</f>
        <v>0</v>
      </c>
      <c r="SZ16" s="140" t="n">
        <f aca="false">'Control de producción'!E993</f>
        <v>0</v>
      </c>
      <c r="TA16" s="143"/>
      <c r="TB16" s="140" t="n">
        <f aca="false">TA16*SZ16</f>
        <v>0</v>
      </c>
      <c r="TC16" s="143"/>
      <c r="TD16" s="142" t="n">
        <f aca="false">(((SZ16*TA16)/1000)/40)</f>
        <v>0</v>
      </c>
      <c r="TE16" s="142" t="n">
        <f aca="false">TD16*40</f>
        <v>0</v>
      </c>
      <c r="TF16" s="137"/>
      <c r="TG16" s="140" t="n">
        <f aca="false">(((TH16*TI16)/1000)/40)*TK16</f>
        <v>0</v>
      </c>
      <c r="TH16" s="140" t="n">
        <f aca="false">'Control de producción'!T993</f>
        <v>0</v>
      </c>
      <c r="TI16" s="143"/>
      <c r="TJ16" s="140" t="n">
        <f aca="false">TI16*TH16</f>
        <v>0</v>
      </c>
      <c r="TK16" s="143"/>
      <c r="TL16" s="142" t="n">
        <f aca="false">(((TH16*TI16)/1000)/40)</f>
        <v>0</v>
      </c>
      <c r="TM16" s="142" t="n">
        <f aca="false">TL16*40</f>
        <v>0</v>
      </c>
      <c r="TN16" s="149"/>
      <c r="TO16" s="146" t="n">
        <f aca="false">(((TP16*TQ16)/1000)/40)*TS16</f>
        <v>0</v>
      </c>
      <c r="TP16" s="146" t="n">
        <f aca="false">'Control de producción'!E1023</f>
        <v>0</v>
      </c>
      <c r="TQ16" s="147"/>
      <c r="TR16" s="146" t="n">
        <f aca="false">TQ16*TP16</f>
        <v>0</v>
      </c>
      <c r="TS16" s="147"/>
      <c r="TT16" s="148" t="n">
        <f aca="false">(((TP16*TQ16)/1000)/40)</f>
        <v>0</v>
      </c>
      <c r="TU16" s="148" t="n">
        <f aca="false">TT16*40</f>
        <v>0</v>
      </c>
      <c r="TV16" s="149"/>
      <c r="TW16" s="146" t="n">
        <f aca="false">(((TX16*TY16)/1000)/40)*UA16</f>
        <v>0</v>
      </c>
      <c r="TX16" s="146" t="n">
        <f aca="false">'Control de producción'!T1023</f>
        <v>0</v>
      </c>
      <c r="TY16" s="147"/>
      <c r="TZ16" s="146" t="n">
        <f aca="false">TY16*TX16</f>
        <v>0</v>
      </c>
      <c r="UA16" s="147"/>
      <c r="UB16" s="148" t="n">
        <f aca="false">(((TX16*TY16)/1000)/40)</f>
        <v>0</v>
      </c>
      <c r="UC16" s="148" t="n">
        <f aca="false">UB16*40</f>
        <v>0</v>
      </c>
      <c r="UD16" s="137"/>
      <c r="UE16" s="140" t="n">
        <f aca="false">(((UF16*UG16)/1000)/40)*UI16</f>
        <v>0</v>
      </c>
      <c r="UF16" s="140" t="n">
        <f aca="false">'Control de producción'!E1054</f>
        <v>0</v>
      </c>
      <c r="UG16" s="143"/>
      <c r="UH16" s="140" t="n">
        <f aca="false">UG16*UF16</f>
        <v>0</v>
      </c>
      <c r="UI16" s="143"/>
      <c r="UJ16" s="142" t="n">
        <f aca="false">(((UF16*UG16)/1000)/40)</f>
        <v>0</v>
      </c>
      <c r="UK16" s="142" t="n">
        <f aca="false">UJ16*40</f>
        <v>0</v>
      </c>
      <c r="UL16" s="137"/>
      <c r="UM16" s="140" t="n">
        <f aca="false">(((UN16*UO16)/1000)/40)*UQ16</f>
        <v>0</v>
      </c>
      <c r="UN16" s="140" t="n">
        <f aca="false">'Control de producción'!T1054</f>
        <v>0</v>
      </c>
      <c r="UO16" s="143"/>
      <c r="UP16" s="140" t="n">
        <f aca="false">UO16*UN16</f>
        <v>0</v>
      </c>
      <c r="UQ16" s="143"/>
      <c r="UR16" s="142" t="n">
        <f aca="false">(((UN16*UO16)/1000)/40)</f>
        <v>0</v>
      </c>
      <c r="US16" s="142" t="n">
        <f aca="false">UR16*40</f>
        <v>0</v>
      </c>
      <c r="UT16" s="137"/>
      <c r="UU16" s="146" t="n">
        <f aca="false">(((UV16*UW16)/1000)/40)*UY16</f>
        <v>0</v>
      </c>
      <c r="UV16" s="146" t="n">
        <f aca="false">'Control de producción'!E1084</f>
        <v>0</v>
      </c>
      <c r="UW16" s="147"/>
      <c r="UX16" s="146" t="n">
        <f aca="false">UW16*UV16</f>
        <v>0</v>
      </c>
      <c r="UY16" s="147"/>
      <c r="UZ16" s="148" t="n">
        <f aca="false">(((UV16*UW16)/1000)/40)</f>
        <v>0</v>
      </c>
      <c r="VA16" s="148" t="n">
        <f aca="false">UZ16*40</f>
        <v>0</v>
      </c>
      <c r="VB16" s="137"/>
      <c r="VC16" s="146" t="n">
        <f aca="false">(((VD16*VE16)/1000)/40)*VG16</f>
        <v>0</v>
      </c>
      <c r="VD16" s="146" t="n">
        <f aca="false">'Control de producción'!T1084</f>
        <v>0</v>
      </c>
      <c r="VE16" s="147"/>
      <c r="VF16" s="146" t="n">
        <f aca="false">VE16*VD16</f>
        <v>0</v>
      </c>
      <c r="VG16" s="147"/>
      <c r="VH16" s="148" t="n">
        <f aca="false">(((VD16*VE16)/1000)/40)</f>
        <v>0</v>
      </c>
      <c r="VI16" s="148" t="n">
        <f aca="false">VH16*40</f>
        <v>0</v>
      </c>
      <c r="VJ16" s="137"/>
    </row>
    <row r="17" customFormat="false" ht="14.25" hidden="false" customHeight="true" outlineLevel="0" collapsed="false">
      <c r="A17" s="137"/>
      <c r="B17" s="153" t="n">
        <v>12</v>
      </c>
      <c r="C17" s="140" t="n">
        <f aca="false">(((D17*E17)/1000)/40)*G17</f>
        <v>0</v>
      </c>
      <c r="D17" s="140" t="n">
        <f aca="false">'Control de producción'!E20</f>
        <v>0</v>
      </c>
      <c r="E17" s="141"/>
      <c r="F17" s="140" t="n">
        <f aca="false">E17*D17</f>
        <v>0</v>
      </c>
      <c r="G17" s="141"/>
      <c r="H17" s="142" t="n">
        <f aca="false">(((D17*E17)/1000)/40)</f>
        <v>0</v>
      </c>
      <c r="I17" s="142" t="n">
        <f aca="false">H17*40</f>
        <v>0</v>
      </c>
      <c r="J17" s="137"/>
      <c r="K17" s="140" t="n">
        <f aca="false">(((L17*M17)/1000)/40)*O17</f>
        <v>0</v>
      </c>
      <c r="L17" s="140" t="n">
        <f aca="false">'Control de producción'!T20</f>
        <v>0</v>
      </c>
      <c r="M17" s="143"/>
      <c r="N17" s="140" t="n">
        <f aca="false">M17*L17</f>
        <v>0</v>
      </c>
      <c r="O17" s="143"/>
      <c r="P17" s="142" t="n">
        <f aca="false">(((L17*M17)/1000)/40)</f>
        <v>0</v>
      </c>
      <c r="Q17" s="142" t="n">
        <f aca="false">P17*40</f>
        <v>0</v>
      </c>
      <c r="R17" s="137"/>
      <c r="S17" s="146" t="n">
        <f aca="false">(((T17*U17)/1000)/40)*W17</f>
        <v>0</v>
      </c>
      <c r="T17" s="146" t="n">
        <f aca="false">'Control de producción'!E51</f>
        <v>0</v>
      </c>
      <c r="U17" s="147"/>
      <c r="V17" s="146" t="n">
        <f aca="false">U17*T17</f>
        <v>0</v>
      </c>
      <c r="W17" s="147"/>
      <c r="X17" s="148" t="n">
        <f aca="false">(((T17*U17)/1000)/40)</f>
        <v>0</v>
      </c>
      <c r="Y17" s="148" t="n">
        <f aca="false">X17*40</f>
        <v>0</v>
      </c>
      <c r="Z17" s="137"/>
      <c r="AA17" s="146" t="n">
        <f aca="false">(((AB17*AC17)/1000)/40)*AE17</f>
        <v>0</v>
      </c>
      <c r="AB17" s="146" t="n">
        <f aca="false">'Control de producción'!T51</f>
        <v>0</v>
      </c>
      <c r="AC17" s="147"/>
      <c r="AD17" s="146" t="n">
        <f aca="false">AC17*AB17</f>
        <v>0</v>
      </c>
      <c r="AE17" s="147"/>
      <c r="AF17" s="148" t="n">
        <f aca="false">(((AB17*AC17)/1000)/40)</f>
        <v>0</v>
      </c>
      <c r="AG17" s="148" t="n">
        <f aca="false">AF17*40</f>
        <v>0</v>
      </c>
      <c r="AH17" s="137"/>
      <c r="AI17" s="140" t="n">
        <f aca="false">(((AJ17*AK17)/1000)/40)*AM17</f>
        <v>0</v>
      </c>
      <c r="AJ17" s="140" t="n">
        <f aca="false">'Control de producción'!E80</f>
        <v>0</v>
      </c>
      <c r="AK17" s="143"/>
      <c r="AL17" s="140" t="n">
        <f aca="false">AK17*AJ17</f>
        <v>0</v>
      </c>
      <c r="AM17" s="143"/>
      <c r="AN17" s="142" t="n">
        <f aca="false">(((AJ17*AK17)/1000)/40)</f>
        <v>0</v>
      </c>
      <c r="AO17" s="142" t="n">
        <f aca="false">AN17*40</f>
        <v>0</v>
      </c>
      <c r="AP17" s="137"/>
      <c r="AQ17" s="140" t="n">
        <f aca="false">(((AR17*AS17)/1000)/40)*AU17</f>
        <v>0</v>
      </c>
      <c r="AR17" s="140" t="n">
        <f aca="false">'Control de producción'!T80</f>
        <v>0</v>
      </c>
      <c r="AS17" s="143"/>
      <c r="AT17" s="140" t="n">
        <f aca="false">AS17*AR17</f>
        <v>0</v>
      </c>
      <c r="AU17" s="143"/>
      <c r="AV17" s="142" t="n">
        <f aca="false">(((AR17*AS17)/1000)/40)</f>
        <v>0</v>
      </c>
      <c r="AW17" s="142" t="n">
        <f aca="false">AV17*40</f>
        <v>0</v>
      </c>
      <c r="AX17" s="137"/>
      <c r="AY17" s="146" t="n">
        <f aca="false">(((AZ17*BA17)/1000)/40)*BC17</f>
        <v>0</v>
      </c>
      <c r="AZ17" s="146" t="n">
        <f aca="false">'Control de producción'!E111</f>
        <v>0</v>
      </c>
      <c r="BA17" s="147"/>
      <c r="BB17" s="146" t="n">
        <f aca="false">BA17*AZ17</f>
        <v>0</v>
      </c>
      <c r="BC17" s="147"/>
      <c r="BD17" s="148" t="n">
        <f aca="false">(((AZ17*BA17)/1000)/40)</f>
        <v>0</v>
      </c>
      <c r="BE17" s="148" t="n">
        <f aca="false">BD17*40</f>
        <v>0</v>
      </c>
      <c r="BF17" s="137"/>
      <c r="BG17" s="146" t="n">
        <f aca="false">(((BH17*BI17)/1000)/40)*BK17</f>
        <v>0</v>
      </c>
      <c r="BH17" s="146" t="n">
        <f aca="false">'Control de producción'!T111</f>
        <v>0</v>
      </c>
      <c r="BI17" s="147"/>
      <c r="BJ17" s="146" t="n">
        <f aca="false">BI17*BH17</f>
        <v>0</v>
      </c>
      <c r="BK17" s="147"/>
      <c r="BL17" s="148" t="n">
        <f aca="false">(((BH17*BI17)/1000)/40)</f>
        <v>0</v>
      </c>
      <c r="BM17" s="148" t="n">
        <f aca="false">BL17*40</f>
        <v>0</v>
      </c>
      <c r="BN17" s="137"/>
      <c r="BO17" s="140" t="n">
        <f aca="false">(((BP17*BQ17)/1000)/40)*BS17</f>
        <v>0</v>
      </c>
      <c r="BP17" s="140" t="n">
        <f aca="false">'Control de producción'!E141</f>
        <v>0</v>
      </c>
      <c r="BQ17" s="143"/>
      <c r="BR17" s="140" t="n">
        <f aca="false">BQ17*BP17</f>
        <v>0</v>
      </c>
      <c r="BS17" s="143"/>
      <c r="BT17" s="142" t="n">
        <f aca="false">(((BP17*BQ17)/1000)/40)</f>
        <v>0</v>
      </c>
      <c r="BU17" s="142" t="n">
        <f aca="false">BT17*40</f>
        <v>0</v>
      </c>
      <c r="BV17" s="137"/>
      <c r="BW17" s="140" t="n">
        <f aca="false">(((BX17*BY17)/1000)/40)*CA17</f>
        <v>0</v>
      </c>
      <c r="BX17" s="140" t="n">
        <f aca="false">'Control de producción'!T141</f>
        <v>0</v>
      </c>
      <c r="BY17" s="143"/>
      <c r="BZ17" s="140" t="n">
        <f aca="false">BY17*BX17</f>
        <v>0</v>
      </c>
      <c r="CA17" s="143"/>
      <c r="CB17" s="142" t="n">
        <f aca="false">(((BX17*BY17)/1000)/40)</f>
        <v>0</v>
      </c>
      <c r="CC17" s="142" t="n">
        <f aca="false">CB17*40</f>
        <v>0</v>
      </c>
      <c r="CD17" s="137"/>
      <c r="CE17" s="146" t="n">
        <f aca="false">(((CF17*CG17)/1000)/40)*CI17</f>
        <v>0</v>
      </c>
      <c r="CF17" s="146" t="n">
        <f aca="false">'Control de producción'!E172</f>
        <v>0</v>
      </c>
      <c r="CG17" s="147"/>
      <c r="CH17" s="146" t="n">
        <f aca="false">CG17*CF17</f>
        <v>0</v>
      </c>
      <c r="CI17" s="147"/>
      <c r="CJ17" s="148" t="n">
        <f aca="false">(((CF17*CG17)/1000)/40)</f>
        <v>0</v>
      </c>
      <c r="CK17" s="148" t="n">
        <f aca="false">CJ17*40</f>
        <v>0</v>
      </c>
      <c r="CL17" s="137"/>
      <c r="CM17" s="146" t="n">
        <f aca="false">(((CN17*CO17)/1000)/40)*CQ17</f>
        <v>0</v>
      </c>
      <c r="CN17" s="146" t="n">
        <f aca="false">'Control de producción'!T172</f>
        <v>0</v>
      </c>
      <c r="CO17" s="147"/>
      <c r="CP17" s="146" t="n">
        <f aca="false">CO17*CN17</f>
        <v>0</v>
      </c>
      <c r="CQ17" s="147"/>
      <c r="CR17" s="148" t="n">
        <f aca="false">(((CN17*CO17)/1000)/40)</f>
        <v>0</v>
      </c>
      <c r="CS17" s="148" t="n">
        <f aca="false">CR17*40</f>
        <v>0</v>
      </c>
      <c r="CT17" s="137"/>
      <c r="CU17" s="140" t="n">
        <f aca="false">(((CV17*CW17)/1000)/40)*CY17</f>
        <v>0</v>
      </c>
      <c r="CV17" s="140" t="n">
        <f aca="false">'Control de producción'!E202</f>
        <v>0</v>
      </c>
      <c r="CW17" s="143"/>
      <c r="CX17" s="140" t="n">
        <f aca="false">CW17*CV17</f>
        <v>0</v>
      </c>
      <c r="CY17" s="143"/>
      <c r="CZ17" s="142" t="n">
        <f aca="false">(((CV17*CW17)/1000)/40)</f>
        <v>0</v>
      </c>
      <c r="DA17" s="142" t="n">
        <f aca="false">CZ17*40</f>
        <v>0</v>
      </c>
      <c r="DB17" s="137"/>
      <c r="DC17" s="140" t="n">
        <f aca="false">(((DD17*DE17)/1000)/40)*DG17</f>
        <v>0</v>
      </c>
      <c r="DD17" s="140" t="n">
        <f aca="false">'Control de producción'!T202</f>
        <v>0</v>
      </c>
      <c r="DE17" s="143"/>
      <c r="DF17" s="140" t="n">
        <f aca="false">DE17*DD17</f>
        <v>0</v>
      </c>
      <c r="DG17" s="143"/>
      <c r="DH17" s="142" t="n">
        <f aca="false">(((DD17*DE17)/1000)/40)</f>
        <v>0</v>
      </c>
      <c r="DI17" s="142" t="n">
        <f aca="false">DH17*40</f>
        <v>0</v>
      </c>
      <c r="DJ17" s="137"/>
      <c r="DK17" s="146" t="n">
        <f aca="false">(((DL17*DM17)/1000)/40)*DO17</f>
        <v>0</v>
      </c>
      <c r="DL17" s="146" t="n">
        <f aca="false">'Control de producción'!E233</f>
        <v>0</v>
      </c>
      <c r="DM17" s="147"/>
      <c r="DN17" s="146" t="n">
        <f aca="false">DM17*DL17</f>
        <v>0</v>
      </c>
      <c r="DO17" s="147"/>
      <c r="DP17" s="148" t="n">
        <f aca="false">(((DL17*DM17)/1000)/40)</f>
        <v>0</v>
      </c>
      <c r="DQ17" s="148" t="n">
        <f aca="false">DP17*40</f>
        <v>0</v>
      </c>
      <c r="DR17" s="149"/>
      <c r="DS17" s="146" t="n">
        <f aca="false">(((DT17*DU17)/1000)/40)*DW17</f>
        <v>0</v>
      </c>
      <c r="DT17" s="146" t="n">
        <f aca="false">'Control de producción'!T233</f>
        <v>0</v>
      </c>
      <c r="DU17" s="147"/>
      <c r="DV17" s="146" t="n">
        <f aca="false">DU17*DT17</f>
        <v>0</v>
      </c>
      <c r="DW17" s="147"/>
      <c r="DX17" s="148" t="n">
        <f aca="false">(((DT17*DU17)/1000)/40)</f>
        <v>0</v>
      </c>
      <c r="DY17" s="148" t="n">
        <f aca="false">DX17*40</f>
        <v>0</v>
      </c>
      <c r="DZ17" s="149"/>
      <c r="EA17" s="140" t="n">
        <f aca="false">(((EB17*EC17)/1000)/40)*EE17</f>
        <v>0</v>
      </c>
      <c r="EB17" s="140" t="n">
        <f aca="false">'Control de producción'!E264</f>
        <v>0</v>
      </c>
      <c r="EC17" s="143"/>
      <c r="ED17" s="140" t="n">
        <f aca="false">EC17*EB17</f>
        <v>0</v>
      </c>
      <c r="EE17" s="143"/>
      <c r="EF17" s="142" t="n">
        <f aca="false">(((EB17*EC17)/1000)/40)</f>
        <v>0</v>
      </c>
      <c r="EG17" s="142" t="n">
        <f aca="false">EF17*40</f>
        <v>0</v>
      </c>
      <c r="EH17" s="137"/>
      <c r="EI17" s="151" t="n">
        <f aca="false">(((EJ17*EK17)/1000)/40)*EM17</f>
        <v>0</v>
      </c>
      <c r="EJ17" s="151" t="n">
        <f aca="false">'Control de producción'!T264</f>
        <v>0</v>
      </c>
      <c r="EK17" s="143"/>
      <c r="EL17" s="140" t="n">
        <f aca="false">EK17*EJ17</f>
        <v>0</v>
      </c>
      <c r="EM17" s="143"/>
      <c r="EN17" s="152" t="n">
        <f aca="false">(((EJ17*EK17)/1000)/40)</f>
        <v>0</v>
      </c>
      <c r="EO17" s="152" t="n">
        <f aca="false">EN17*40</f>
        <v>0</v>
      </c>
      <c r="EP17" s="149"/>
      <c r="EQ17" s="146" t="n">
        <f aca="false">(((ER17*ES17)/1000)/40)*EU17</f>
        <v>0</v>
      </c>
      <c r="ER17" s="146" t="n">
        <f aca="false">'Control de producción'!E294</f>
        <v>0</v>
      </c>
      <c r="ES17" s="147"/>
      <c r="ET17" s="146" t="n">
        <f aca="false">ES17*ER17</f>
        <v>0</v>
      </c>
      <c r="EU17" s="147"/>
      <c r="EV17" s="148" t="n">
        <f aca="false">(((ER17*ES17)/1000)/40)</f>
        <v>0</v>
      </c>
      <c r="EW17" s="148" t="n">
        <f aca="false">EV17*40</f>
        <v>0</v>
      </c>
      <c r="EX17" s="149"/>
      <c r="EY17" s="146" t="n">
        <f aca="false">(((EZ17*FA17)/1000)/40)*FC17</f>
        <v>0</v>
      </c>
      <c r="EZ17" s="146" t="n">
        <f aca="false">'Control de producción'!T294</f>
        <v>0</v>
      </c>
      <c r="FA17" s="147"/>
      <c r="FB17" s="146" t="n">
        <f aca="false">FA17*EZ17</f>
        <v>0</v>
      </c>
      <c r="FC17" s="147"/>
      <c r="FD17" s="148" t="n">
        <f aca="false">(((EZ17*FA17)/1000)/40)</f>
        <v>0</v>
      </c>
      <c r="FE17" s="148" t="n">
        <f aca="false">FD17*40</f>
        <v>0</v>
      </c>
      <c r="FF17" s="137"/>
      <c r="FG17" s="140" t="n">
        <f aca="false">(((FH17*FI17)/1000)/40)*FK17</f>
        <v>0</v>
      </c>
      <c r="FH17" s="140" t="n">
        <f aca="false">'Control de producción'!E325</f>
        <v>0</v>
      </c>
      <c r="FI17" s="143"/>
      <c r="FJ17" s="140" t="n">
        <f aca="false">FI17*FH17</f>
        <v>0</v>
      </c>
      <c r="FK17" s="143"/>
      <c r="FL17" s="142" t="n">
        <f aca="false">(((FH17*FI17)/1000)/40)</f>
        <v>0</v>
      </c>
      <c r="FM17" s="142" t="n">
        <f aca="false">FL17*40</f>
        <v>0</v>
      </c>
      <c r="FN17" s="137"/>
      <c r="FO17" s="140" t="n">
        <f aca="false">(((FP17*FQ17)/1000)/40)*FS17</f>
        <v>0</v>
      </c>
      <c r="FP17" s="140" t="n">
        <f aca="false">'Control de producción'!T325</f>
        <v>0</v>
      </c>
      <c r="FQ17" s="143"/>
      <c r="FR17" s="140" t="n">
        <f aca="false">FQ17*FP17</f>
        <v>0</v>
      </c>
      <c r="FS17" s="143"/>
      <c r="FT17" s="142" t="n">
        <f aca="false">(((FP17*FQ17)/1000)/40)</f>
        <v>0</v>
      </c>
      <c r="FU17" s="142" t="n">
        <f aca="false">FT17*40</f>
        <v>0</v>
      </c>
      <c r="FV17" s="137"/>
      <c r="FW17" s="146" t="n">
        <f aca="false">(((FX17*FY17)/1000)/40)*GA17</f>
        <v>0</v>
      </c>
      <c r="FX17" s="146" t="n">
        <f aca="false">'Control de producción'!E355</f>
        <v>0</v>
      </c>
      <c r="FY17" s="147"/>
      <c r="FZ17" s="146" t="n">
        <f aca="false">FY17*FX17</f>
        <v>0</v>
      </c>
      <c r="GA17" s="147"/>
      <c r="GB17" s="148" t="n">
        <f aca="false">(((FX17*FY17)/1000)/40)</f>
        <v>0</v>
      </c>
      <c r="GC17" s="148" t="n">
        <f aca="false">GB17*40</f>
        <v>0</v>
      </c>
      <c r="GD17" s="137"/>
      <c r="GE17" s="146" t="n">
        <f aca="false">(((GF17*GG17)/1000)/40)*GI17</f>
        <v>0</v>
      </c>
      <c r="GF17" s="146" t="n">
        <f aca="false">'Control de producción'!T355</f>
        <v>0</v>
      </c>
      <c r="GG17" s="147"/>
      <c r="GH17" s="146" t="n">
        <f aca="false">GG17*GF17</f>
        <v>0</v>
      </c>
      <c r="GI17" s="147"/>
      <c r="GJ17" s="148" t="n">
        <f aca="false">(((GF17*GG17)/1000)/40)</f>
        <v>0</v>
      </c>
      <c r="GK17" s="148" t="n">
        <f aca="false">GJ17*40</f>
        <v>0</v>
      </c>
      <c r="GL17" s="149"/>
      <c r="GM17" s="149"/>
      <c r="GN17" s="149"/>
      <c r="GO17" s="140" t="n">
        <f aca="false">(((GP17*GQ17)/1000)/40)*GS17</f>
        <v>0</v>
      </c>
      <c r="GP17" s="140" t="n">
        <f aca="false">'Control de producción'!E386</f>
        <v>0</v>
      </c>
      <c r="GQ17" s="143"/>
      <c r="GR17" s="140" t="n">
        <f aca="false">GQ17*GP17</f>
        <v>0</v>
      </c>
      <c r="GS17" s="143"/>
      <c r="GT17" s="142" t="n">
        <f aca="false">(((GP17*GQ17)/1000)/40)</f>
        <v>0</v>
      </c>
      <c r="GU17" s="142" t="n">
        <f aca="false">GT17*40</f>
        <v>0</v>
      </c>
      <c r="GV17" s="137"/>
      <c r="GW17" s="140" t="n">
        <f aca="false">(((GX17*GY17)/1000)/40)*HA17</f>
        <v>0</v>
      </c>
      <c r="GX17" s="140" t="n">
        <f aca="false">'Control de producción'!T386</f>
        <v>0</v>
      </c>
      <c r="GY17" s="143"/>
      <c r="GZ17" s="140" t="n">
        <f aca="false">GY17*GX17</f>
        <v>0</v>
      </c>
      <c r="HA17" s="143"/>
      <c r="HB17" s="142" t="n">
        <f aca="false">(((GX17*GY17)/1000)/40)</f>
        <v>0</v>
      </c>
      <c r="HC17" s="142" t="n">
        <f aca="false">HB17*40</f>
        <v>0</v>
      </c>
      <c r="HD17" s="137"/>
      <c r="HE17" s="146" t="n">
        <f aca="false">(((HF17*HG17)/1000)/40)*HI17</f>
        <v>0</v>
      </c>
      <c r="HF17" s="146" t="n">
        <f aca="false">'Control de producción'!E417</f>
        <v>0</v>
      </c>
      <c r="HG17" s="147"/>
      <c r="HH17" s="146" t="n">
        <f aca="false">HG17*HF17</f>
        <v>0</v>
      </c>
      <c r="HI17" s="147"/>
      <c r="HJ17" s="148" t="n">
        <f aca="false">(((HF17*HG17)/1000)/40)</f>
        <v>0</v>
      </c>
      <c r="HK17" s="148" t="n">
        <f aca="false">HJ17*40</f>
        <v>0</v>
      </c>
      <c r="HL17" s="137"/>
      <c r="HM17" s="146" t="n">
        <f aca="false">(((HN17*HO17)/1000)/40)*HQ17</f>
        <v>0</v>
      </c>
      <c r="HN17" s="146" t="n">
        <f aca="false">'Control de producción'!T417</f>
        <v>0</v>
      </c>
      <c r="HO17" s="147"/>
      <c r="HP17" s="146" t="n">
        <f aca="false">HO17*HN17</f>
        <v>0</v>
      </c>
      <c r="HQ17" s="147"/>
      <c r="HR17" s="148" t="n">
        <f aca="false">(((HN17*HO17)/1000)/40)</f>
        <v>0</v>
      </c>
      <c r="HS17" s="148" t="n">
        <f aca="false">HR17*40</f>
        <v>0</v>
      </c>
      <c r="HT17" s="149"/>
      <c r="HU17" s="140" t="n">
        <f aca="false">(((HV17*HW17)/1000)/40)*HY17</f>
        <v>0</v>
      </c>
      <c r="HV17" s="140" t="n">
        <f aca="false">'Control de producción'!E445</f>
        <v>0</v>
      </c>
      <c r="HW17" s="143"/>
      <c r="HX17" s="140" t="n">
        <f aca="false">HW17*HV17</f>
        <v>0</v>
      </c>
      <c r="HY17" s="143"/>
      <c r="HZ17" s="142" t="n">
        <f aca="false">(((HV17*HW17)/1000)/40)</f>
        <v>0</v>
      </c>
      <c r="IA17" s="142" t="n">
        <f aca="false">HZ17*40</f>
        <v>0</v>
      </c>
      <c r="IB17" s="137"/>
      <c r="IC17" s="140" t="n">
        <f aca="false">(((ID17*IE17)/1000)/40)*IG17</f>
        <v>0</v>
      </c>
      <c r="ID17" s="140" t="n">
        <f aca="false">'Control de producción'!T445</f>
        <v>0</v>
      </c>
      <c r="IE17" s="143"/>
      <c r="IF17" s="140" t="n">
        <f aca="false">IE17*ID17</f>
        <v>0</v>
      </c>
      <c r="IG17" s="143"/>
      <c r="IH17" s="142" t="n">
        <f aca="false">(((ID17*IE17)/1000)/40)</f>
        <v>0</v>
      </c>
      <c r="II17" s="142" t="n">
        <f aca="false">IH17*40</f>
        <v>0</v>
      </c>
      <c r="IJ17" s="149"/>
      <c r="IK17" s="146" t="n">
        <f aca="false">(((IL17*IM17)/1000)/40)*IO17</f>
        <v>0</v>
      </c>
      <c r="IL17" s="146" t="n">
        <f aca="false">'Control de producción'!E476</f>
        <v>0</v>
      </c>
      <c r="IM17" s="147"/>
      <c r="IN17" s="146" t="n">
        <f aca="false">IM17*IL17</f>
        <v>0</v>
      </c>
      <c r="IO17" s="147"/>
      <c r="IP17" s="148" t="n">
        <f aca="false">(((IL17*IM17)/1000)/40)</f>
        <v>0</v>
      </c>
      <c r="IQ17" s="148" t="n">
        <f aca="false">IP17*40</f>
        <v>0</v>
      </c>
      <c r="IR17" s="149"/>
      <c r="IS17" s="146" t="n">
        <f aca="false">(((IT17*IU17)/1000)/40)*IW17</f>
        <v>0</v>
      </c>
      <c r="IT17" s="146" t="n">
        <f aca="false">'Control de producción'!T476</f>
        <v>0</v>
      </c>
      <c r="IU17" s="147"/>
      <c r="IV17" s="146" t="n">
        <f aca="false">IU17*IT17</f>
        <v>0</v>
      </c>
      <c r="IW17" s="147"/>
      <c r="IX17" s="148" t="n">
        <f aca="false">(((IT17*IU17)/1000)/40)</f>
        <v>0</v>
      </c>
      <c r="IY17" s="148" t="n">
        <f aca="false">IX17*40</f>
        <v>0</v>
      </c>
      <c r="IZ17" s="137"/>
      <c r="JA17" s="140" t="n">
        <f aca="false">(((JB17*JC17)/1000)/40)*JE17</f>
        <v>0</v>
      </c>
      <c r="JB17" s="140" t="n">
        <f aca="false">'Control de producción'!E506</f>
        <v>0</v>
      </c>
      <c r="JC17" s="143"/>
      <c r="JD17" s="140" t="n">
        <f aca="false">JC17*JB17</f>
        <v>0</v>
      </c>
      <c r="JE17" s="143"/>
      <c r="JF17" s="142" t="n">
        <f aca="false">(((JB17*JC17)/1000)/40)</f>
        <v>0</v>
      </c>
      <c r="JG17" s="142" t="n">
        <f aca="false">JF17*40</f>
        <v>0</v>
      </c>
      <c r="JH17" s="137"/>
      <c r="JI17" s="140" t="n">
        <f aca="false">(((JJ17*JK17)/1000)/40)*JM17</f>
        <v>0</v>
      </c>
      <c r="JJ17" s="140" t="n">
        <f aca="false">'Control de producción'!T506</f>
        <v>0</v>
      </c>
      <c r="JK17" s="143"/>
      <c r="JL17" s="140" t="n">
        <f aca="false">JK17*JJ17</f>
        <v>0</v>
      </c>
      <c r="JM17" s="143"/>
      <c r="JN17" s="142" t="n">
        <f aca="false">(((JJ17*JK17)/1000)/40)</f>
        <v>0</v>
      </c>
      <c r="JO17" s="142" t="n">
        <f aca="false">JN17*40</f>
        <v>0</v>
      </c>
      <c r="JP17" s="137"/>
      <c r="JQ17" s="146" t="n">
        <f aca="false">(((JR17*JS17)/1000)/40)*JU17</f>
        <v>0</v>
      </c>
      <c r="JR17" s="146" t="n">
        <f aca="false">'Control de producción'!E537</f>
        <v>0</v>
      </c>
      <c r="JS17" s="147"/>
      <c r="JT17" s="146" t="n">
        <f aca="false">JS17*JR17</f>
        <v>0</v>
      </c>
      <c r="JU17" s="147"/>
      <c r="JV17" s="148" t="n">
        <f aca="false">(((JR17*JS17)/1000)/40)</f>
        <v>0</v>
      </c>
      <c r="JW17" s="148" t="n">
        <f aca="false">JV17*40</f>
        <v>0</v>
      </c>
      <c r="JX17" s="149"/>
      <c r="JY17" s="146" t="n">
        <f aca="false">(((JZ17*KA17)/1000)/40)*KC17</f>
        <v>0</v>
      </c>
      <c r="JZ17" s="146" t="n">
        <f aca="false">'Control de producción'!T537</f>
        <v>0</v>
      </c>
      <c r="KA17" s="147"/>
      <c r="KB17" s="146" t="n">
        <f aca="false">KA17*JZ17</f>
        <v>0</v>
      </c>
      <c r="KC17" s="147"/>
      <c r="KD17" s="148" t="n">
        <f aca="false">(((JZ17*KA17)/1000)/40)</f>
        <v>0</v>
      </c>
      <c r="KE17" s="148" t="n">
        <f aca="false">KD17*40</f>
        <v>0</v>
      </c>
      <c r="KF17" s="149"/>
      <c r="KG17" s="140" t="n">
        <f aca="false">(((KH17*KI17)/1000)/40)*KK17</f>
        <v>0</v>
      </c>
      <c r="KH17" s="140" t="n">
        <f aca="false">'Control de producción'!E567</f>
        <v>0</v>
      </c>
      <c r="KI17" s="143"/>
      <c r="KJ17" s="140" t="n">
        <f aca="false">KI17*KH17</f>
        <v>0</v>
      </c>
      <c r="KK17" s="143"/>
      <c r="KL17" s="142" t="n">
        <f aca="false">(((KH17*KI17)/1000)/40)</f>
        <v>0</v>
      </c>
      <c r="KM17" s="142" t="n">
        <f aca="false">KL17*40</f>
        <v>0</v>
      </c>
      <c r="KN17" s="137"/>
      <c r="KO17" s="140" t="n">
        <f aca="false">(((KP17*KQ17)/1000)/40)*KS17</f>
        <v>0</v>
      </c>
      <c r="KP17" s="140" t="n">
        <f aca="false">'Control de producción'!T567</f>
        <v>0</v>
      </c>
      <c r="KQ17" s="143"/>
      <c r="KR17" s="140" t="n">
        <f aca="false">KQ17*KP17</f>
        <v>0</v>
      </c>
      <c r="KS17" s="143"/>
      <c r="KT17" s="142" t="n">
        <f aca="false">(((KP17*KQ17)/1000)/40)</f>
        <v>0</v>
      </c>
      <c r="KU17" s="142" t="n">
        <f aca="false">KT17*40</f>
        <v>0</v>
      </c>
      <c r="KV17" s="137"/>
      <c r="KW17" s="146" t="n">
        <f aca="false">(((KX17*KY17)/1000)/40)*LA17</f>
        <v>0</v>
      </c>
      <c r="KX17" s="146" t="n">
        <f aca="false">'Control de producción'!E598</f>
        <v>0</v>
      </c>
      <c r="KY17" s="147"/>
      <c r="KZ17" s="146" t="n">
        <f aca="false">KY17*KX17</f>
        <v>0</v>
      </c>
      <c r="LA17" s="147"/>
      <c r="LB17" s="148" t="n">
        <f aca="false">(((KX17*KY17)/1000)/40)</f>
        <v>0</v>
      </c>
      <c r="LC17" s="148" t="n">
        <f aca="false">LB17*40</f>
        <v>0</v>
      </c>
      <c r="LD17" s="149"/>
      <c r="LE17" s="146" t="n">
        <f aca="false">(((LF17*LG17)/1000)/40)*LI17</f>
        <v>0</v>
      </c>
      <c r="LF17" s="146" t="n">
        <f aca="false">'Control de producción'!T598</f>
        <v>0</v>
      </c>
      <c r="LG17" s="147"/>
      <c r="LH17" s="146" t="n">
        <f aca="false">LG17*LF17</f>
        <v>0</v>
      </c>
      <c r="LI17" s="147"/>
      <c r="LJ17" s="148" t="n">
        <f aca="false">(((LF17*LG17)/1000)/40)</f>
        <v>0</v>
      </c>
      <c r="LK17" s="148" t="n">
        <f aca="false">LJ17*40</f>
        <v>0</v>
      </c>
      <c r="LL17" s="149"/>
      <c r="LM17" s="140" t="n">
        <f aca="false">(((LN17*LO17)/1000)/40)*LQ17</f>
        <v>0</v>
      </c>
      <c r="LN17" s="140" t="n">
        <f aca="false">'Control de producción'!E629</f>
        <v>0</v>
      </c>
      <c r="LO17" s="143"/>
      <c r="LP17" s="140" t="n">
        <f aca="false">LO17*LN17</f>
        <v>0</v>
      </c>
      <c r="LQ17" s="143"/>
      <c r="LR17" s="142" t="n">
        <f aca="false">(((LN17*LO17)/1000)/40)</f>
        <v>0</v>
      </c>
      <c r="LS17" s="142" t="n">
        <f aca="false">LR17*40</f>
        <v>0</v>
      </c>
      <c r="LT17" s="137"/>
      <c r="LU17" s="140" t="n">
        <f aca="false">(((LV17*LW17)/1000)/40)*LY17</f>
        <v>0</v>
      </c>
      <c r="LV17" s="140" t="n">
        <f aca="false">'Control de producción'!T629</f>
        <v>0</v>
      </c>
      <c r="LW17" s="143"/>
      <c r="LX17" s="140" t="n">
        <f aca="false">LW17*LV17</f>
        <v>0</v>
      </c>
      <c r="LY17" s="143"/>
      <c r="LZ17" s="142" t="n">
        <f aca="false">(((LV17*LW17)/1000)/40)</f>
        <v>0</v>
      </c>
      <c r="MA17" s="142" t="n">
        <f aca="false">LZ17*40</f>
        <v>0</v>
      </c>
      <c r="MB17" s="149"/>
      <c r="MC17" s="146" t="n">
        <f aca="false">(((MD17*ME17)/1000)/40)*MG17</f>
        <v>0</v>
      </c>
      <c r="MD17" s="146" t="n">
        <f aca="false">'Control de producción'!E659</f>
        <v>0</v>
      </c>
      <c r="ME17" s="147"/>
      <c r="MF17" s="146" t="n">
        <f aca="false">ME17*MD17</f>
        <v>0</v>
      </c>
      <c r="MG17" s="147"/>
      <c r="MH17" s="148" t="n">
        <f aca="false">(((MD17*ME17)/1000)/40)</f>
        <v>0</v>
      </c>
      <c r="MI17" s="148" t="n">
        <f aca="false">MH17*40</f>
        <v>0</v>
      </c>
      <c r="MJ17" s="149"/>
      <c r="MK17" s="146" t="n">
        <f aca="false">(((ML17*MM17)/1000)/40)*MO17</f>
        <v>0</v>
      </c>
      <c r="ML17" s="146" t="n">
        <f aca="false">'Control de producción'!T659</f>
        <v>0</v>
      </c>
      <c r="MM17" s="147"/>
      <c r="MN17" s="146" t="n">
        <f aca="false">MM17*ML17</f>
        <v>0</v>
      </c>
      <c r="MO17" s="147"/>
      <c r="MP17" s="148" t="n">
        <f aca="false">(((ML17*MM17)/1000)/40)</f>
        <v>0</v>
      </c>
      <c r="MQ17" s="148" t="n">
        <f aca="false">MP17*40</f>
        <v>0</v>
      </c>
      <c r="MR17" s="137"/>
      <c r="MS17" s="140" t="n">
        <f aca="false">(((MT17*MU17)/1000)/40)*MW17</f>
        <v>0</v>
      </c>
      <c r="MT17" s="140" t="n">
        <f aca="false">'Control de producción'!E690</f>
        <v>0</v>
      </c>
      <c r="MU17" s="143"/>
      <c r="MV17" s="140" t="n">
        <f aca="false">MU17*MT17</f>
        <v>0</v>
      </c>
      <c r="MW17" s="143"/>
      <c r="MX17" s="142" t="n">
        <f aca="false">(((MT17*MU17)/1000)/40)</f>
        <v>0</v>
      </c>
      <c r="MY17" s="142" t="n">
        <f aca="false">MX17*40</f>
        <v>0</v>
      </c>
      <c r="MZ17" s="137"/>
      <c r="NA17" s="140" t="n">
        <f aca="false">(((NB17*NC17)/1000)/40)*NE17</f>
        <v>0</v>
      </c>
      <c r="NB17" s="140" t="n">
        <f aca="false">'Control de producción'!T690</f>
        <v>0</v>
      </c>
      <c r="NC17" s="143"/>
      <c r="ND17" s="140" t="n">
        <f aca="false">NC17*NB17</f>
        <v>0</v>
      </c>
      <c r="NE17" s="143"/>
      <c r="NF17" s="142" t="n">
        <f aca="false">(((NB17*NC17)/1000)/40)</f>
        <v>0</v>
      </c>
      <c r="NG17" s="142" t="n">
        <f aca="false">NF17*40</f>
        <v>0</v>
      </c>
      <c r="NH17" s="137"/>
      <c r="NI17" s="146" t="n">
        <f aca="false">(((NJ17*NK17)/1000)/40)*NM17</f>
        <v>0</v>
      </c>
      <c r="NJ17" s="146" t="n">
        <f aca="false">'Control de producción'!E720</f>
        <v>0</v>
      </c>
      <c r="NK17" s="147"/>
      <c r="NL17" s="146" t="n">
        <f aca="false">NK17*NJ17</f>
        <v>0</v>
      </c>
      <c r="NM17" s="147"/>
      <c r="NN17" s="148" t="n">
        <f aca="false">(((NJ17*NK17)/1000)/40)</f>
        <v>0</v>
      </c>
      <c r="NO17" s="148" t="n">
        <f aca="false">NN17*40</f>
        <v>0</v>
      </c>
      <c r="NP17" s="137"/>
      <c r="NQ17" s="146" t="n">
        <f aca="false">(((NR17*NS17)/1000)/40)*NU17</f>
        <v>0</v>
      </c>
      <c r="NR17" s="146" t="n">
        <f aca="false">'Control de producción'!T720</f>
        <v>0</v>
      </c>
      <c r="NS17" s="147"/>
      <c r="NT17" s="146" t="n">
        <f aca="false">NS17*NR17</f>
        <v>0</v>
      </c>
      <c r="NU17" s="147"/>
      <c r="NV17" s="148" t="n">
        <f aca="false">(((NR17*NS17)/1000)/40)</f>
        <v>0</v>
      </c>
      <c r="NW17" s="148" t="n">
        <f aca="false">NV17*40</f>
        <v>0</v>
      </c>
      <c r="NX17" s="137"/>
      <c r="NY17" s="137"/>
      <c r="NZ17" s="137"/>
      <c r="OA17" s="140" t="n">
        <f aca="false">(((OB17*OC17)/1000)/40)*OE17</f>
        <v>0</v>
      </c>
      <c r="OB17" s="140" t="n">
        <f aca="false">'Control de producción'!E751</f>
        <v>0</v>
      </c>
      <c r="OC17" s="143"/>
      <c r="OD17" s="140" t="n">
        <f aca="false">OC17*OB17</f>
        <v>0</v>
      </c>
      <c r="OE17" s="143"/>
      <c r="OF17" s="142" t="n">
        <f aca="false">(((OB17*OC17)/1000)/40)</f>
        <v>0</v>
      </c>
      <c r="OG17" s="142" t="n">
        <f aca="false">OF17*40</f>
        <v>0</v>
      </c>
      <c r="OH17" s="137"/>
      <c r="OI17" s="140" t="n">
        <f aca="false">(((OJ17*OK17)/1000)/40)*OM17</f>
        <v>0</v>
      </c>
      <c r="OJ17" s="140" t="n">
        <f aca="false">'Control de producción'!T751</f>
        <v>0</v>
      </c>
      <c r="OK17" s="143"/>
      <c r="OL17" s="140" t="n">
        <f aca="false">OK17*OJ17</f>
        <v>0</v>
      </c>
      <c r="OM17" s="143"/>
      <c r="ON17" s="142" t="n">
        <f aca="false">(((OJ17*OK17)/1000)/40)</f>
        <v>0</v>
      </c>
      <c r="OO17" s="142" t="n">
        <f aca="false">ON17*40</f>
        <v>0</v>
      </c>
      <c r="OP17" s="137"/>
      <c r="OQ17" s="146" t="n">
        <f aca="false">(((OR17*OS17)/1000)/40)*OU17</f>
        <v>0</v>
      </c>
      <c r="OR17" s="146" t="n">
        <f aca="false">'Control de producción'!E782</f>
        <v>0</v>
      </c>
      <c r="OS17" s="147"/>
      <c r="OT17" s="146" t="n">
        <f aca="false">OS17*OR17</f>
        <v>0</v>
      </c>
      <c r="OU17" s="147"/>
      <c r="OV17" s="148" t="n">
        <f aca="false">(((OR17*OS17)/1000)/40)</f>
        <v>0</v>
      </c>
      <c r="OW17" s="148" t="n">
        <f aca="false">OV17*40</f>
        <v>0</v>
      </c>
      <c r="OX17" s="137"/>
      <c r="OY17" s="146" t="n">
        <f aca="false">(((OZ17*PA17)/1000)/40)*PC17</f>
        <v>0</v>
      </c>
      <c r="OZ17" s="146" t="n">
        <f aca="false">'Control de producción'!T782</f>
        <v>0</v>
      </c>
      <c r="PA17" s="147"/>
      <c r="PB17" s="146" t="n">
        <f aca="false">PA17*OZ17</f>
        <v>0</v>
      </c>
      <c r="PC17" s="147"/>
      <c r="PD17" s="148" t="n">
        <f aca="false">(((OZ17*PA17)/1000)/40)</f>
        <v>0</v>
      </c>
      <c r="PE17" s="148" t="n">
        <f aca="false">PD17*40</f>
        <v>0</v>
      </c>
      <c r="PF17" s="149"/>
      <c r="PG17" s="140" t="n">
        <f aca="false">(((PH17*PI17)/1000)/40)*PK17</f>
        <v>0</v>
      </c>
      <c r="PH17" s="140" t="n">
        <f aca="false">'Control de producción'!E810</f>
        <v>0</v>
      </c>
      <c r="PI17" s="143"/>
      <c r="PJ17" s="140" t="n">
        <f aca="false">PI17*PH17</f>
        <v>0</v>
      </c>
      <c r="PK17" s="143"/>
      <c r="PL17" s="142" t="n">
        <f aca="false">(((PH17*PI17)/1000)/40)</f>
        <v>0</v>
      </c>
      <c r="PM17" s="142" t="n">
        <f aca="false">PL17*40</f>
        <v>0</v>
      </c>
      <c r="PN17" s="137"/>
      <c r="PO17" s="140" t="n">
        <f aca="false">(((PP17*PQ17)/1000)/40)*PS17</f>
        <v>0</v>
      </c>
      <c r="PP17" s="140" t="n">
        <f aca="false">'Control de producción'!T810</f>
        <v>0</v>
      </c>
      <c r="PQ17" s="143"/>
      <c r="PR17" s="140" t="n">
        <f aca="false">PQ17*PP17</f>
        <v>0</v>
      </c>
      <c r="PS17" s="143"/>
      <c r="PT17" s="142" t="n">
        <f aca="false">(((PP17*PQ17)/1000)/40)</f>
        <v>0</v>
      </c>
      <c r="PU17" s="142" t="n">
        <f aca="false">PT17*40</f>
        <v>0</v>
      </c>
      <c r="PV17" s="149"/>
      <c r="PW17" s="146" t="n">
        <f aca="false">(((PX17*PY17)/1000)/40)*QA17</f>
        <v>0</v>
      </c>
      <c r="PX17" s="146" t="n">
        <f aca="false">'Control de producción'!E841</f>
        <v>0</v>
      </c>
      <c r="PY17" s="147"/>
      <c r="PZ17" s="146" t="n">
        <f aca="false">PY17*PX17</f>
        <v>0</v>
      </c>
      <c r="QA17" s="147"/>
      <c r="QB17" s="148" t="n">
        <f aca="false">(((PX17*PY17)/1000)/40)</f>
        <v>0</v>
      </c>
      <c r="QC17" s="148" t="n">
        <f aca="false">QB17*40</f>
        <v>0</v>
      </c>
      <c r="QD17" s="149"/>
      <c r="QE17" s="146" t="n">
        <f aca="false">(((QF17*QG17)/1000)/40)*QI17</f>
        <v>0</v>
      </c>
      <c r="QF17" s="146" t="n">
        <f aca="false">'Control de producción'!T841</f>
        <v>0</v>
      </c>
      <c r="QG17" s="147"/>
      <c r="QH17" s="146" t="n">
        <f aca="false">QG17*QF17</f>
        <v>0</v>
      </c>
      <c r="QI17" s="147"/>
      <c r="QJ17" s="148" t="n">
        <f aca="false">(((QF17*QG17)/1000)/40)</f>
        <v>0</v>
      </c>
      <c r="QK17" s="148" t="n">
        <f aca="false">QJ17*40</f>
        <v>0</v>
      </c>
      <c r="QL17" s="137"/>
      <c r="QM17" s="140" t="n">
        <f aca="false">(((QN17*QO17)/1000)/40)*QQ17</f>
        <v>0</v>
      </c>
      <c r="QN17" s="140" t="n">
        <f aca="false">'Control de producción'!E871</f>
        <v>0</v>
      </c>
      <c r="QO17" s="143"/>
      <c r="QP17" s="140" t="n">
        <f aca="false">QO17*QN17</f>
        <v>0</v>
      </c>
      <c r="QQ17" s="143"/>
      <c r="QR17" s="142" t="n">
        <f aca="false">(((QN17*QO17)/1000)/40)</f>
        <v>0</v>
      </c>
      <c r="QS17" s="142" t="n">
        <f aca="false">QR17*40</f>
        <v>0</v>
      </c>
      <c r="QT17" s="137"/>
      <c r="QU17" s="140" t="n">
        <f aca="false">(((QV17*QW17)/1000)/40)*QY17</f>
        <v>0</v>
      </c>
      <c r="QV17" s="140" t="n">
        <f aca="false">'Control de producción'!T871</f>
        <v>0</v>
      </c>
      <c r="QW17" s="143"/>
      <c r="QX17" s="140" t="n">
        <f aca="false">QW17*QV17</f>
        <v>0</v>
      </c>
      <c r="QY17" s="143"/>
      <c r="QZ17" s="142" t="n">
        <f aca="false">(((QV17*QW17)/1000)/40)</f>
        <v>0</v>
      </c>
      <c r="RA17" s="142" t="n">
        <f aca="false">QZ17*40</f>
        <v>0</v>
      </c>
      <c r="RB17" s="137"/>
      <c r="RC17" s="146" t="n">
        <f aca="false">(((RD17*RE17)/1000)/40)*RG17</f>
        <v>0</v>
      </c>
      <c r="RD17" s="146" t="n">
        <f aca="false">'Control de producción'!E902</f>
        <v>0</v>
      </c>
      <c r="RE17" s="147"/>
      <c r="RF17" s="146" t="n">
        <f aca="false">RE17*RD17</f>
        <v>0</v>
      </c>
      <c r="RG17" s="147"/>
      <c r="RH17" s="148" t="n">
        <f aca="false">(((RD17*RE17)/1000)/40)</f>
        <v>0</v>
      </c>
      <c r="RI17" s="148" t="n">
        <f aca="false">RH17*40</f>
        <v>0</v>
      </c>
      <c r="RJ17" s="149"/>
      <c r="RK17" s="146" t="n">
        <f aca="false">(((RL17*RM17)/1000)/40)*RO17</f>
        <v>0</v>
      </c>
      <c r="RL17" s="146" t="n">
        <f aca="false">'Control de producción'!T902</f>
        <v>0</v>
      </c>
      <c r="RM17" s="147"/>
      <c r="RN17" s="146" t="n">
        <f aca="false">RM17*RL17</f>
        <v>0</v>
      </c>
      <c r="RO17" s="147"/>
      <c r="RP17" s="148" t="n">
        <f aca="false">(((RL17*RM17)/1000)/40)</f>
        <v>0</v>
      </c>
      <c r="RQ17" s="148" t="n">
        <f aca="false">RP17*40</f>
        <v>0</v>
      </c>
      <c r="RR17" s="149"/>
      <c r="RS17" s="140" t="n">
        <f aca="false">(((RT17*RU17)/1000)/40)*RW17</f>
        <v>0</v>
      </c>
      <c r="RT17" s="140" t="n">
        <f aca="false">'Control de producción'!E932</f>
        <v>0</v>
      </c>
      <c r="RU17" s="143"/>
      <c r="RV17" s="140" t="n">
        <f aca="false">RU17*RT17</f>
        <v>0</v>
      </c>
      <c r="RW17" s="143"/>
      <c r="RX17" s="142" t="n">
        <f aca="false">(((RT17*RU17)/1000)/40)</f>
        <v>0</v>
      </c>
      <c r="RY17" s="142" t="n">
        <f aca="false">RX17*40</f>
        <v>0</v>
      </c>
      <c r="RZ17" s="137"/>
      <c r="SA17" s="140" t="n">
        <f aca="false">(((SB17*SC17)/1000)/40)*SE17</f>
        <v>0</v>
      </c>
      <c r="SB17" s="140" t="n">
        <f aca="false">'Control de producción'!T932</f>
        <v>0</v>
      </c>
      <c r="SC17" s="143"/>
      <c r="SD17" s="140" t="n">
        <f aca="false">SC17*SB17</f>
        <v>0</v>
      </c>
      <c r="SE17" s="143"/>
      <c r="SF17" s="142" t="n">
        <f aca="false">(((SB17*SC17)/1000)/40)</f>
        <v>0</v>
      </c>
      <c r="SG17" s="142" t="n">
        <f aca="false">SF17*40</f>
        <v>0</v>
      </c>
      <c r="SH17" s="137"/>
      <c r="SI17" s="146" t="n">
        <f aca="false">(((SJ17*SK17)/1000)/40)*SM17</f>
        <v>0</v>
      </c>
      <c r="SJ17" s="146" t="n">
        <f aca="false">'Control de producción'!E963</f>
        <v>0</v>
      </c>
      <c r="SK17" s="147"/>
      <c r="SL17" s="146" t="n">
        <f aca="false">SK17*SJ17</f>
        <v>0</v>
      </c>
      <c r="SM17" s="147"/>
      <c r="SN17" s="148" t="n">
        <f aca="false">(((SJ17*SK17)/1000)/40)</f>
        <v>0</v>
      </c>
      <c r="SO17" s="148" t="n">
        <f aca="false">SN17*40</f>
        <v>0</v>
      </c>
      <c r="SP17" s="137"/>
      <c r="SQ17" s="146" t="n">
        <f aca="false">(((SR17*SS17)/1000)/40)*SU17</f>
        <v>0</v>
      </c>
      <c r="SR17" s="146" t="n">
        <f aca="false">'Control de producción'!T963</f>
        <v>0</v>
      </c>
      <c r="SS17" s="147"/>
      <c r="ST17" s="146" t="n">
        <f aca="false">SS17*SR17</f>
        <v>0</v>
      </c>
      <c r="SU17" s="147"/>
      <c r="SV17" s="148" t="n">
        <f aca="false">(((SR17*SS17)/1000)/40)</f>
        <v>0</v>
      </c>
      <c r="SW17" s="148" t="n">
        <f aca="false">SV17*40</f>
        <v>0</v>
      </c>
      <c r="SX17" s="144"/>
      <c r="SY17" s="140" t="n">
        <f aca="false">(((SZ17*TA17)/1000)/40)*TC17</f>
        <v>0</v>
      </c>
      <c r="SZ17" s="140" t="n">
        <f aca="false">'Control de producción'!E994</f>
        <v>0</v>
      </c>
      <c r="TA17" s="143"/>
      <c r="TB17" s="140" t="n">
        <f aca="false">TA17*SZ17</f>
        <v>0</v>
      </c>
      <c r="TC17" s="143"/>
      <c r="TD17" s="142" t="n">
        <f aca="false">(((SZ17*TA17)/1000)/40)</f>
        <v>0</v>
      </c>
      <c r="TE17" s="142" t="n">
        <f aca="false">TD17*40</f>
        <v>0</v>
      </c>
      <c r="TF17" s="137"/>
      <c r="TG17" s="140" t="n">
        <f aca="false">(((TH17*TI17)/1000)/40)*TK17</f>
        <v>0</v>
      </c>
      <c r="TH17" s="140" t="n">
        <f aca="false">'Control de producción'!T994</f>
        <v>0</v>
      </c>
      <c r="TI17" s="143"/>
      <c r="TJ17" s="140" t="n">
        <f aca="false">TI17*TH17</f>
        <v>0</v>
      </c>
      <c r="TK17" s="143"/>
      <c r="TL17" s="142" t="n">
        <f aca="false">(((TH17*TI17)/1000)/40)</f>
        <v>0</v>
      </c>
      <c r="TM17" s="142" t="n">
        <f aca="false">TL17*40</f>
        <v>0</v>
      </c>
      <c r="TN17" s="149"/>
      <c r="TO17" s="146" t="n">
        <f aca="false">(((TP17*TQ17)/1000)/40)*TS17</f>
        <v>0</v>
      </c>
      <c r="TP17" s="146" t="n">
        <f aca="false">'Control de producción'!E1024</f>
        <v>0</v>
      </c>
      <c r="TQ17" s="147"/>
      <c r="TR17" s="146" t="n">
        <f aca="false">TQ17*TP17</f>
        <v>0</v>
      </c>
      <c r="TS17" s="147"/>
      <c r="TT17" s="148" t="n">
        <f aca="false">(((TP17*TQ17)/1000)/40)</f>
        <v>0</v>
      </c>
      <c r="TU17" s="148" t="n">
        <f aca="false">TT17*40</f>
        <v>0</v>
      </c>
      <c r="TV17" s="149"/>
      <c r="TW17" s="146" t="n">
        <f aca="false">(((TX17*TY17)/1000)/40)*UA17</f>
        <v>0</v>
      </c>
      <c r="TX17" s="146" t="n">
        <f aca="false">'Control de producción'!T1024</f>
        <v>0</v>
      </c>
      <c r="TY17" s="147"/>
      <c r="TZ17" s="146" t="n">
        <f aca="false">TY17*TX17</f>
        <v>0</v>
      </c>
      <c r="UA17" s="147"/>
      <c r="UB17" s="148" t="n">
        <f aca="false">(((TX17*TY17)/1000)/40)</f>
        <v>0</v>
      </c>
      <c r="UC17" s="148" t="n">
        <f aca="false">UB17*40</f>
        <v>0</v>
      </c>
      <c r="UD17" s="137"/>
      <c r="UE17" s="140" t="n">
        <f aca="false">(((UF17*UG17)/1000)/40)*UI17</f>
        <v>0</v>
      </c>
      <c r="UF17" s="140" t="n">
        <f aca="false">'Control de producción'!E1055</f>
        <v>0</v>
      </c>
      <c r="UG17" s="143"/>
      <c r="UH17" s="140" t="n">
        <f aca="false">UG17*UF17</f>
        <v>0</v>
      </c>
      <c r="UI17" s="143"/>
      <c r="UJ17" s="142" t="n">
        <f aca="false">(((UF17*UG17)/1000)/40)</f>
        <v>0</v>
      </c>
      <c r="UK17" s="142" t="n">
        <f aca="false">UJ17*40</f>
        <v>0</v>
      </c>
      <c r="UL17" s="137"/>
      <c r="UM17" s="140" t="n">
        <f aca="false">(((UN17*UO17)/1000)/40)*UQ17</f>
        <v>0</v>
      </c>
      <c r="UN17" s="140" t="n">
        <f aca="false">'Control de producción'!T1055</f>
        <v>0</v>
      </c>
      <c r="UO17" s="143"/>
      <c r="UP17" s="140" t="n">
        <f aca="false">UO17*UN17</f>
        <v>0</v>
      </c>
      <c r="UQ17" s="143"/>
      <c r="UR17" s="142" t="n">
        <f aca="false">(((UN17*UO17)/1000)/40)</f>
        <v>0</v>
      </c>
      <c r="US17" s="142" t="n">
        <f aca="false">UR17*40</f>
        <v>0</v>
      </c>
      <c r="UT17" s="137"/>
      <c r="UU17" s="146" t="n">
        <f aca="false">(((UV17*UW17)/1000)/40)*UY17</f>
        <v>0</v>
      </c>
      <c r="UV17" s="146" t="n">
        <f aca="false">'Control de producción'!E1085</f>
        <v>0</v>
      </c>
      <c r="UW17" s="147"/>
      <c r="UX17" s="146" t="n">
        <f aca="false">UW17*UV17</f>
        <v>0</v>
      </c>
      <c r="UY17" s="147"/>
      <c r="UZ17" s="148" t="n">
        <f aca="false">(((UV17*UW17)/1000)/40)</f>
        <v>0</v>
      </c>
      <c r="VA17" s="148" t="n">
        <f aca="false">UZ17*40</f>
        <v>0</v>
      </c>
      <c r="VB17" s="137"/>
      <c r="VC17" s="146" t="n">
        <f aca="false">(((VD17*VE17)/1000)/40)*VG17</f>
        <v>0</v>
      </c>
      <c r="VD17" s="146" t="n">
        <f aca="false">'Control de producción'!T1085</f>
        <v>0</v>
      </c>
      <c r="VE17" s="147"/>
      <c r="VF17" s="146" t="n">
        <f aca="false">VE17*VD17</f>
        <v>0</v>
      </c>
      <c r="VG17" s="147"/>
      <c r="VH17" s="148" t="n">
        <f aca="false">(((VD17*VE17)/1000)/40)</f>
        <v>0</v>
      </c>
      <c r="VI17" s="148" t="n">
        <f aca="false">VH17*40</f>
        <v>0</v>
      </c>
      <c r="VJ17" s="137"/>
    </row>
    <row r="18" customFormat="false" ht="14.25" hidden="false" customHeight="true" outlineLevel="0" collapsed="false">
      <c r="A18" s="137"/>
      <c r="B18" s="153" t="n">
        <v>13</v>
      </c>
      <c r="C18" s="140" t="n">
        <f aca="false">(((D18*E18)/1000)/40)*G18</f>
        <v>0</v>
      </c>
      <c r="D18" s="140" t="n">
        <f aca="false">'Control de producción'!E21</f>
        <v>0</v>
      </c>
      <c r="E18" s="141"/>
      <c r="F18" s="140" t="n">
        <f aca="false">E18*D18</f>
        <v>0</v>
      </c>
      <c r="G18" s="141"/>
      <c r="H18" s="142" t="n">
        <f aca="false">(((D18*E18)/1000)/40)</f>
        <v>0</v>
      </c>
      <c r="I18" s="142" t="n">
        <f aca="false">H18*40</f>
        <v>0</v>
      </c>
      <c r="J18" s="137"/>
      <c r="K18" s="140" t="n">
        <f aca="false">(((L18*M18)/1000)/40)*O18</f>
        <v>0</v>
      </c>
      <c r="L18" s="140" t="n">
        <f aca="false">'Control de producción'!T21</f>
        <v>0</v>
      </c>
      <c r="M18" s="143"/>
      <c r="N18" s="140" t="n">
        <f aca="false">M18*L18</f>
        <v>0</v>
      </c>
      <c r="O18" s="143"/>
      <c r="P18" s="142" t="n">
        <f aca="false">(((L18*M18)/1000)/40)</f>
        <v>0</v>
      </c>
      <c r="Q18" s="142" t="n">
        <f aca="false">P18*40</f>
        <v>0</v>
      </c>
      <c r="R18" s="137"/>
      <c r="S18" s="146" t="n">
        <f aca="false">(((T18*U18)/1000)/40)*W18</f>
        <v>0</v>
      </c>
      <c r="T18" s="146" t="n">
        <f aca="false">'Control de producción'!E52</f>
        <v>0</v>
      </c>
      <c r="U18" s="147"/>
      <c r="V18" s="146" t="n">
        <f aca="false">U18*T18</f>
        <v>0</v>
      </c>
      <c r="W18" s="147"/>
      <c r="X18" s="148" t="n">
        <f aca="false">(((T18*U18)/1000)/40)</f>
        <v>0</v>
      </c>
      <c r="Y18" s="148" t="n">
        <f aca="false">X18*40</f>
        <v>0</v>
      </c>
      <c r="Z18" s="137"/>
      <c r="AA18" s="146" t="n">
        <f aca="false">(((AB18*AC18)/1000)/40)*AE18</f>
        <v>0</v>
      </c>
      <c r="AB18" s="146" t="n">
        <f aca="false">'Control de producción'!T52</f>
        <v>0</v>
      </c>
      <c r="AC18" s="147"/>
      <c r="AD18" s="146" t="n">
        <f aca="false">AC18*AB18</f>
        <v>0</v>
      </c>
      <c r="AE18" s="147"/>
      <c r="AF18" s="148" t="n">
        <f aca="false">(((AB18*AC18)/1000)/40)</f>
        <v>0</v>
      </c>
      <c r="AG18" s="148" t="n">
        <f aca="false">AF18*40</f>
        <v>0</v>
      </c>
      <c r="AH18" s="137"/>
      <c r="AI18" s="140" t="n">
        <f aca="false">(((AJ18*AK18)/1000)/40)*AM18</f>
        <v>0</v>
      </c>
      <c r="AJ18" s="140" t="n">
        <f aca="false">'Control de producción'!E81</f>
        <v>0</v>
      </c>
      <c r="AK18" s="143"/>
      <c r="AL18" s="140" t="n">
        <f aca="false">AK18*AJ18</f>
        <v>0</v>
      </c>
      <c r="AM18" s="143"/>
      <c r="AN18" s="142" t="n">
        <f aca="false">(((AJ18*AK18)/1000)/40)</f>
        <v>0</v>
      </c>
      <c r="AO18" s="142" t="n">
        <f aca="false">AN18*40</f>
        <v>0</v>
      </c>
      <c r="AP18" s="137"/>
      <c r="AQ18" s="140" t="n">
        <f aca="false">(((AR18*AS18)/1000)/40)*AU18</f>
        <v>0</v>
      </c>
      <c r="AR18" s="140" t="n">
        <f aca="false">'Control de producción'!T81</f>
        <v>0</v>
      </c>
      <c r="AS18" s="143"/>
      <c r="AT18" s="140" t="n">
        <f aca="false">AS18*AR18</f>
        <v>0</v>
      </c>
      <c r="AU18" s="143"/>
      <c r="AV18" s="142" t="n">
        <f aca="false">(((AR18*AS18)/1000)/40)</f>
        <v>0</v>
      </c>
      <c r="AW18" s="142" t="n">
        <f aca="false">AV18*40</f>
        <v>0</v>
      </c>
      <c r="AX18" s="137"/>
      <c r="AY18" s="146" t="n">
        <f aca="false">(((AZ18*BA18)/1000)/40)*BC18</f>
        <v>0</v>
      </c>
      <c r="AZ18" s="146" t="n">
        <f aca="false">'Control de producción'!E112</f>
        <v>0</v>
      </c>
      <c r="BA18" s="147"/>
      <c r="BB18" s="146" t="n">
        <f aca="false">BA18*AZ18</f>
        <v>0</v>
      </c>
      <c r="BC18" s="147"/>
      <c r="BD18" s="148" t="n">
        <f aca="false">(((AZ18*BA18)/1000)/40)</f>
        <v>0</v>
      </c>
      <c r="BE18" s="148" t="n">
        <f aca="false">BD18*40</f>
        <v>0</v>
      </c>
      <c r="BF18" s="137"/>
      <c r="BG18" s="146" t="n">
        <f aca="false">(((BH18*BI18)/1000)/40)*BK18</f>
        <v>0</v>
      </c>
      <c r="BH18" s="146" t="n">
        <f aca="false">'Control de producción'!T112</f>
        <v>0</v>
      </c>
      <c r="BI18" s="147"/>
      <c r="BJ18" s="146" t="n">
        <f aca="false">BI18*BH18</f>
        <v>0</v>
      </c>
      <c r="BK18" s="147"/>
      <c r="BL18" s="148" t="n">
        <f aca="false">(((BH18*BI18)/1000)/40)</f>
        <v>0</v>
      </c>
      <c r="BM18" s="148" t="n">
        <f aca="false">BL18*40</f>
        <v>0</v>
      </c>
      <c r="BN18" s="137"/>
      <c r="BO18" s="140" t="n">
        <f aca="false">(((BP18*BQ18)/1000)/40)*BS18</f>
        <v>0</v>
      </c>
      <c r="BP18" s="140" t="n">
        <f aca="false">'Control de producción'!E142</f>
        <v>0</v>
      </c>
      <c r="BQ18" s="143"/>
      <c r="BR18" s="140" t="n">
        <f aca="false">BQ18*BP18</f>
        <v>0</v>
      </c>
      <c r="BS18" s="143"/>
      <c r="BT18" s="142" t="n">
        <f aca="false">(((BP18*BQ18)/1000)/40)</f>
        <v>0</v>
      </c>
      <c r="BU18" s="142" t="n">
        <f aca="false">BT18*40</f>
        <v>0</v>
      </c>
      <c r="BV18" s="137"/>
      <c r="BW18" s="140" t="n">
        <f aca="false">(((BX18*BY18)/1000)/40)*CA18</f>
        <v>0</v>
      </c>
      <c r="BX18" s="140" t="n">
        <f aca="false">'Control de producción'!T142</f>
        <v>0</v>
      </c>
      <c r="BY18" s="143"/>
      <c r="BZ18" s="140" t="n">
        <f aca="false">BY18*BX18</f>
        <v>0</v>
      </c>
      <c r="CA18" s="143"/>
      <c r="CB18" s="142" t="n">
        <f aca="false">(((BX18*BY18)/1000)/40)</f>
        <v>0</v>
      </c>
      <c r="CC18" s="142" t="n">
        <f aca="false">CB18*40</f>
        <v>0</v>
      </c>
      <c r="CD18" s="137"/>
      <c r="CE18" s="146" t="n">
        <f aca="false">(((CF18*CG18)/1000)/40)*CI18</f>
        <v>0</v>
      </c>
      <c r="CF18" s="146" t="n">
        <f aca="false">'Control de producción'!E173</f>
        <v>0</v>
      </c>
      <c r="CG18" s="147"/>
      <c r="CH18" s="146" t="n">
        <f aca="false">CG18*CF18</f>
        <v>0</v>
      </c>
      <c r="CI18" s="147"/>
      <c r="CJ18" s="148" t="n">
        <f aca="false">(((CF18*CG18)/1000)/40)</f>
        <v>0</v>
      </c>
      <c r="CK18" s="148" t="n">
        <f aca="false">CJ18*40</f>
        <v>0</v>
      </c>
      <c r="CL18" s="137"/>
      <c r="CM18" s="146" t="n">
        <f aca="false">(((CN18*CO18)/1000)/40)*CQ18</f>
        <v>0</v>
      </c>
      <c r="CN18" s="146" t="n">
        <f aca="false">'Control de producción'!T173</f>
        <v>0</v>
      </c>
      <c r="CO18" s="147"/>
      <c r="CP18" s="146" t="n">
        <f aca="false">CO18*CN18</f>
        <v>0</v>
      </c>
      <c r="CQ18" s="147"/>
      <c r="CR18" s="148" t="n">
        <f aca="false">(((CN18*CO18)/1000)/40)</f>
        <v>0</v>
      </c>
      <c r="CS18" s="148" t="n">
        <f aca="false">CR18*40</f>
        <v>0</v>
      </c>
      <c r="CT18" s="137"/>
      <c r="CU18" s="140" t="n">
        <f aca="false">(((CV18*CW18)/1000)/40)*CY18</f>
        <v>0</v>
      </c>
      <c r="CV18" s="140" t="n">
        <f aca="false">'Control de producción'!E203</f>
        <v>0</v>
      </c>
      <c r="CW18" s="143"/>
      <c r="CX18" s="140" t="n">
        <f aca="false">CW18*CV18</f>
        <v>0</v>
      </c>
      <c r="CY18" s="143"/>
      <c r="CZ18" s="142" t="n">
        <f aca="false">(((CV18*CW18)/1000)/40)</f>
        <v>0</v>
      </c>
      <c r="DA18" s="142" t="n">
        <f aca="false">CZ18*40</f>
        <v>0</v>
      </c>
      <c r="DB18" s="137"/>
      <c r="DC18" s="140" t="n">
        <f aca="false">(((DD18*DE18)/1000)/40)*DG18</f>
        <v>0</v>
      </c>
      <c r="DD18" s="140" t="n">
        <f aca="false">'Control de producción'!T203</f>
        <v>0</v>
      </c>
      <c r="DE18" s="143"/>
      <c r="DF18" s="140" t="n">
        <f aca="false">DE18*DD18</f>
        <v>0</v>
      </c>
      <c r="DG18" s="143"/>
      <c r="DH18" s="142" t="n">
        <f aca="false">(((DD18*DE18)/1000)/40)</f>
        <v>0</v>
      </c>
      <c r="DI18" s="142" t="n">
        <f aca="false">DH18*40</f>
        <v>0</v>
      </c>
      <c r="DJ18" s="137"/>
      <c r="DK18" s="146" t="n">
        <f aca="false">(((DL18*DM18)/1000)/40)*DO18</f>
        <v>0</v>
      </c>
      <c r="DL18" s="146" t="n">
        <f aca="false">'Control de producción'!E234</f>
        <v>0</v>
      </c>
      <c r="DM18" s="147"/>
      <c r="DN18" s="146" t="n">
        <f aca="false">DM18*DL18</f>
        <v>0</v>
      </c>
      <c r="DO18" s="147"/>
      <c r="DP18" s="148" t="n">
        <f aca="false">(((DL18*DM18)/1000)/40)</f>
        <v>0</v>
      </c>
      <c r="DQ18" s="148" t="n">
        <f aca="false">DP18*40</f>
        <v>0</v>
      </c>
      <c r="DR18" s="149"/>
      <c r="DS18" s="146" t="n">
        <f aca="false">(((DT18*DU18)/1000)/40)*DW18</f>
        <v>0</v>
      </c>
      <c r="DT18" s="146" t="n">
        <f aca="false">'Control de producción'!T234</f>
        <v>0</v>
      </c>
      <c r="DU18" s="147"/>
      <c r="DV18" s="146" t="n">
        <f aca="false">DU18*DT18</f>
        <v>0</v>
      </c>
      <c r="DW18" s="147"/>
      <c r="DX18" s="148" t="n">
        <f aca="false">(((DT18*DU18)/1000)/40)</f>
        <v>0</v>
      </c>
      <c r="DY18" s="148" t="n">
        <f aca="false">DX18*40</f>
        <v>0</v>
      </c>
      <c r="DZ18" s="149"/>
      <c r="EA18" s="140" t="n">
        <f aca="false">(((EB18*EC18)/1000)/40)*EE18</f>
        <v>0</v>
      </c>
      <c r="EB18" s="140" t="n">
        <f aca="false">'Control de producción'!E265</f>
        <v>0</v>
      </c>
      <c r="EC18" s="143"/>
      <c r="ED18" s="140" t="n">
        <f aca="false">EC18*EB18</f>
        <v>0</v>
      </c>
      <c r="EE18" s="143"/>
      <c r="EF18" s="142" t="n">
        <f aca="false">(((EB18*EC18)/1000)/40)</f>
        <v>0</v>
      </c>
      <c r="EG18" s="142" t="n">
        <f aca="false">EF18*40</f>
        <v>0</v>
      </c>
      <c r="EH18" s="137"/>
      <c r="EI18" s="151" t="n">
        <f aca="false">(((EJ18*EK18)/1000)/40)*EM18</f>
        <v>0</v>
      </c>
      <c r="EJ18" s="151" t="n">
        <f aca="false">'Control de producción'!T265</f>
        <v>0</v>
      </c>
      <c r="EK18" s="143"/>
      <c r="EL18" s="140" t="n">
        <f aca="false">EK18*EJ18</f>
        <v>0</v>
      </c>
      <c r="EM18" s="143"/>
      <c r="EN18" s="152" t="n">
        <f aca="false">(((EJ18*EK18)/1000)/40)</f>
        <v>0</v>
      </c>
      <c r="EO18" s="152" t="n">
        <f aca="false">EN18*40</f>
        <v>0</v>
      </c>
      <c r="EP18" s="149"/>
      <c r="EQ18" s="146" t="n">
        <f aca="false">(((ER18*ES18)/1000)/40)*EU18</f>
        <v>0</v>
      </c>
      <c r="ER18" s="146" t="n">
        <f aca="false">'Control de producción'!E295</f>
        <v>0</v>
      </c>
      <c r="ES18" s="147"/>
      <c r="ET18" s="146" t="n">
        <f aca="false">ES18*ER18</f>
        <v>0</v>
      </c>
      <c r="EU18" s="147"/>
      <c r="EV18" s="148" t="n">
        <f aca="false">(((ER18*ES18)/1000)/40)</f>
        <v>0</v>
      </c>
      <c r="EW18" s="148" t="n">
        <f aca="false">EV18*40</f>
        <v>0</v>
      </c>
      <c r="EX18" s="149"/>
      <c r="EY18" s="146" t="n">
        <f aca="false">(((EZ18*FA18)/1000)/40)*FC18</f>
        <v>0</v>
      </c>
      <c r="EZ18" s="146" t="n">
        <f aca="false">'Control de producción'!T295</f>
        <v>0</v>
      </c>
      <c r="FA18" s="147"/>
      <c r="FB18" s="146" t="n">
        <f aca="false">FA18*EZ18</f>
        <v>0</v>
      </c>
      <c r="FC18" s="147"/>
      <c r="FD18" s="148" t="n">
        <f aca="false">(((EZ18*FA18)/1000)/40)</f>
        <v>0</v>
      </c>
      <c r="FE18" s="148" t="n">
        <f aca="false">FD18*40</f>
        <v>0</v>
      </c>
      <c r="FF18" s="137"/>
      <c r="FG18" s="140" t="n">
        <f aca="false">(((FH18*FI18)/1000)/40)*FK18</f>
        <v>0</v>
      </c>
      <c r="FH18" s="140" t="n">
        <f aca="false">'Control de producción'!E326</f>
        <v>0</v>
      </c>
      <c r="FI18" s="143"/>
      <c r="FJ18" s="140" t="n">
        <f aca="false">FI18*FH18</f>
        <v>0</v>
      </c>
      <c r="FK18" s="143"/>
      <c r="FL18" s="142" t="n">
        <f aca="false">(((FH18*FI18)/1000)/40)</f>
        <v>0</v>
      </c>
      <c r="FM18" s="142" t="n">
        <f aca="false">FL18*40</f>
        <v>0</v>
      </c>
      <c r="FN18" s="137"/>
      <c r="FO18" s="140" t="n">
        <f aca="false">(((FP18*FQ18)/1000)/40)*FS18</f>
        <v>0</v>
      </c>
      <c r="FP18" s="140" t="n">
        <f aca="false">'Control de producción'!T326</f>
        <v>0</v>
      </c>
      <c r="FQ18" s="143"/>
      <c r="FR18" s="140" t="n">
        <f aca="false">FQ18*FP18</f>
        <v>0</v>
      </c>
      <c r="FS18" s="143"/>
      <c r="FT18" s="142" t="n">
        <f aca="false">(((FP18*FQ18)/1000)/40)</f>
        <v>0</v>
      </c>
      <c r="FU18" s="142" t="n">
        <f aca="false">FT18*40</f>
        <v>0</v>
      </c>
      <c r="FV18" s="137"/>
      <c r="FW18" s="146" t="n">
        <f aca="false">(((FX18*FY18)/1000)/40)*GA18</f>
        <v>0</v>
      </c>
      <c r="FX18" s="146" t="n">
        <f aca="false">'Control de producción'!E356</f>
        <v>0</v>
      </c>
      <c r="FY18" s="147"/>
      <c r="FZ18" s="146" t="n">
        <f aca="false">FY18*FX18</f>
        <v>0</v>
      </c>
      <c r="GA18" s="147"/>
      <c r="GB18" s="148" t="n">
        <f aca="false">(((FX18*FY18)/1000)/40)</f>
        <v>0</v>
      </c>
      <c r="GC18" s="148" t="n">
        <f aca="false">GB18*40</f>
        <v>0</v>
      </c>
      <c r="GD18" s="137"/>
      <c r="GE18" s="146" t="n">
        <f aca="false">(((GF18*GG18)/1000)/40)*GI18</f>
        <v>0</v>
      </c>
      <c r="GF18" s="146" t="n">
        <f aca="false">'Control de producción'!T356</f>
        <v>0</v>
      </c>
      <c r="GG18" s="147"/>
      <c r="GH18" s="146" t="n">
        <f aca="false">GG18*GF18</f>
        <v>0</v>
      </c>
      <c r="GI18" s="147"/>
      <c r="GJ18" s="148" t="n">
        <f aca="false">(((GF18*GG18)/1000)/40)</f>
        <v>0</v>
      </c>
      <c r="GK18" s="148" t="n">
        <f aca="false">GJ18*40</f>
        <v>0</v>
      </c>
      <c r="GL18" s="149"/>
      <c r="GM18" s="149"/>
      <c r="GN18" s="149"/>
      <c r="GO18" s="140" t="n">
        <f aca="false">(((GP18*GQ18)/1000)/40)*GS18</f>
        <v>0</v>
      </c>
      <c r="GP18" s="140" t="n">
        <f aca="false">'Control de producción'!E387</f>
        <v>0</v>
      </c>
      <c r="GQ18" s="143"/>
      <c r="GR18" s="140" t="n">
        <f aca="false">GQ18*GP18</f>
        <v>0</v>
      </c>
      <c r="GS18" s="143"/>
      <c r="GT18" s="142" t="n">
        <f aca="false">(((GP18*GQ18)/1000)/40)</f>
        <v>0</v>
      </c>
      <c r="GU18" s="142" t="n">
        <f aca="false">GT18*40</f>
        <v>0</v>
      </c>
      <c r="GV18" s="137"/>
      <c r="GW18" s="140" t="n">
        <f aca="false">(((GX18*GY18)/1000)/40)*HA18</f>
        <v>0</v>
      </c>
      <c r="GX18" s="140" t="n">
        <f aca="false">'Control de producción'!T387</f>
        <v>0</v>
      </c>
      <c r="GY18" s="143"/>
      <c r="GZ18" s="140" t="n">
        <f aca="false">GY18*GX18</f>
        <v>0</v>
      </c>
      <c r="HA18" s="143"/>
      <c r="HB18" s="142" t="n">
        <f aca="false">(((GX18*GY18)/1000)/40)</f>
        <v>0</v>
      </c>
      <c r="HC18" s="142" t="n">
        <f aca="false">HB18*40</f>
        <v>0</v>
      </c>
      <c r="HD18" s="137"/>
      <c r="HE18" s="146" t="n">
        <f aca="false">(((HF18*HG18)/1000)/40)*HI18</f>
        <v>0</v>
      </c>
      <c r="HF18" s="146" t="n">
        <f aca="false">'Control de producción'!E418</f>
        <v>0</v>
      </c>
      <c r="HG18" s="147"/>
      <c r="HH18" s="146" t="n">
        <f aca="false">HG18*HF18</f>
        <v>0</v>
      </c>
      <c r="HI18" s="147"/>
      <c r="HJ18" s="148" t="n">
        <f aca="false">(((HF18*HG18)/1000)/40)</f>
        <v>0</v>
      </c>
      <c r="HK18" s="148" t="n">
        <f aca="false">HJ18*40</f>
        <v>0</v>
      </c>
      <c r="HL18" s="137"/>
      <c r="HM18" s="146" t="n">
        <f aca="false">(((HN18*HO18)/1000)/40)*HQ18</f>
        <v>0</v>
      </c>
      <c r="HN18" s="146" t="n">
        <f aca="false">'Control de producción'!T418</f>
        <v>0</v>
      </c>
      <c r="HO18" s="147"/>
      <c r="HP18" s="146" t="n">
        <f aca="false">HO18*HN18</f>
        <v>0</v>
      </c>
      <c r="HQ18" s="147"/>
      <c r="HR18" s="148" t="n">
        <f aca="false">(((HN18*HO18)/1000)/40)</f>
        <v>0</v>
      </c>
      <c r="HS18" s="148" t="n">
        <f aca="false">HR18*40</f>
        <v>0</v>
      </c>
      <c r="HT18" s="149"/>
      <c r="HU18" s="140" t="n">
        <f aca="false">(((HV18*HW18)/1000)/40)*HY18</f>
        <v>0</v>
      </c>
      <c r="HV18" s="140" t="n">
        <f aca="false">'Control de producción'!E446</f>
        <v>0</v>
      </c>
      <c r="HW18" s="143"/>
      <c r="HX18" s="140" t="n">
        <f aca="false">HW18*HV18</f>
        <v>0</v>
      </c>
      <c r="HY18" s="143"/>
      <c r="HZ18" s="142" t="n">
        <f aca="false">(((HV18*HW18)/1000)/40)</f>
        <v>0</v>
      </c>
      <c r="IA18" s="142" t="n">
        <f aca="false">HZ18*40</f>
        <v>0</v>
      </c>
      <c r="IB18" s="137"/>
      <c r="IC18" s="140" t="n">
        <f aca="false">(((ID18*IE18)/1000)/40)*IG18</f>
        <v>0</v>
      </c>
      <c r="ID18" s="140" t="n">
        <f aca="false">'Control de producción'!T446</f>
        <v>0</v>
      </c>
      <c r="IE18" s="143"/>
      <c r="IF18" s="140" t="n">
        <f aca="false">IE18*ID18</f>
        <v>0</v>
      </c>
      <c r="IG18" s="143"/>
      <c r="IH18" s="142" t="n">
        <f aca="false">(((ID18*IE18)/1000)/40)</f>
        <v>0</v>
      </c>
      <c r="II18" s="142" t="n">
        <f aca="false">IH18*40</f>
        <v>0</v>
      </c>
      <c r="IJ18" s="149"/>
      <c r="IK18" s="146" t="n">
        <f aca="false">(((IL18*IM18)/1000)/40)*IO18</f>
        <v>0</v>
      </c>
      <c r="IL18" s="146" t="n">
        <f aca="false">'Control de producción'!E477</f>
        <v>0</v>
      </c>
      <c r="IM18" s="147"/>
      <c r="IN18" s="146" t="n">
        <f aca="false">IM18*IL18</f>
        <v>0</v>
      </c>
      <c r="IO18" s="147"/>
      <c r="IP18" s="148" t="n">
        <f aca="false">(((IL18*IM18)/1000)/40)</f>
        <v>0</v>
      </c>
      <c r="IQ18" s="148" t="n">
        <f aca="false">IP18*40</f>
        <v>0</v>
      </c>
      <c r="IR18" s="149"/>
      <c r="IS18" s="146" t="n">
        <f aca="false">(((IT18*IU18)/1000)/40)*IW18</f>
        <v>0</v>
      </c>
      <c r="IT18" s="146" t="n">
        <f aca="false">'Control de producción'!T477</f>
        <v>0</v>
      </c>
      <c r="IU18" s="147"/>
      <c r="IV18" s="146" t="n">
        <f aca="false">IU18*IT18</f>
        <v>0</v>
      </c>
      <c r="IW18" s="147"/>
      <c r="IX18" s="148" t="n">
        <f aca="false">(((IT18*IU18)/1000)/40)</f>
        <v>0</v>
      </c>
      <c r="IY18" s="148" t="n">
        <f aca="false">IX18*40</f>
        <v>0</v>
      </c>
      <c r="IZ18" s="137"/>
      <c r="JA18" s="140" t="n">
        <f aca="false">(((JB18*JC18)/1000)/40)*JE18</f>
        <v>0</v>
      </c>
      <c r="JB18" s="140" t="n">
        <f aca="false">'Control de producción'!E507</f>
        <v>0</v>
      </c>
      <c r="JC18" s="143"/>
      <c r="JD18" s="140" t="n">
        <f aca="false">JC18*JB18</f>
        <v>0</v>
      </c>
      <c r="JE18" s="143"/>
      <c r="JF18" s="142" t="n">
        <f aca="false">(((JB18*JC18)/1000)/40)</f>
        <v>0</v>
      </c>
      <c r="JG18" s="142" t="n">
        <f aca="false">JF18*40</f>
        <v>0</v>
      </c>
      <c r="JH18" s="137"/>
      <c r="JI18" s="140" t="n">
        <f aca="false">(((JJ18*JK18)/1000)/40)*JM18</f>
        <v>0</v>
      </c>
      <c r="JJ18" s="140" t="n">
        <f aca="false">'Control de producción'!T507</f>
        <v>0</v>
      </c>
      <c r="JK18" s="143"/>
      <c r="JL18" s="140" t="n">
        <f aca="false">JK18*JJ18</f>
        <v>0</v>
      </c>
      <c r="JM18" s="143"/>
      <c r="JN18" s="142" t="n">
        <f aca="false">(((JJ18*JK18)/1000)/40)</f>
        <v>0</v>
      </c>
      <c r="JO18" s="142" t="n">
        <f aca="false">JN18*40</f>
        <v>0</v>
      </c>
      <c r="JP18" s="137"/>
      <c r="JQ18" s="146" t="n">
        <f aca="false">(((JR18*JS18)/1000)/40)*JU18</f>
        <v>0</v>
      </c>
      <c r="JR18" s="146" t="n">
        <f aca="false">'Control de producción'!E538</f>
        <v>0</v>
      </c>
      <c r="JS18" s="147"/>
      <c r="JT18" s="146" t="n">
        <f aca="false">JS18*JR18</f>
        <v>0</v>
      </c>
      <c r="JU18" s="147"/>
      <c r="JV18" s="148" t="n">
        <f aca="false">(((JR18*JS18)/1000)/40)</f>
        <v>0</v>
      </c>
      <c r="JW18" s="148" t="n">
        <f aca="false">JV18*40</f>
        <v>0</v>
      </c>
      <c r="JX18" s="149"/>
      <c r="JY18" s="146" t="n">
        <f aca="false">(((JZ18*KA18)/1000)/40)*KC18</f>
        <v>0</v>
      </c>
      <c r="JZ18" s="146" t="n">
        <f aca="false">'Control de producción'!T538</f>
        <v>0</v>
      </c>
      <c r="KA18" s="147"/>
      <c r="KB18" s="146" t="n">
        <f aca="false">KA18*JZ18</f>
        <v>0</v>
      </c>
      <c r="KC18" s="147"/>
      <c r="KD18" s="148" t="n">
        <f aca="false">(((JZ18*KA18)/1000)/40)</f>
        <v>0</v>
      </c>
      <c r="KE18" s="148" t="n">
        <f aca="false">KD18*40</f>
        <v>0</v>
      </c>
      <c r="KF18" s="149"/>
      <c r="KG18" s="140" t="n">
        <f aca="false">(((KH18*KI18)/1000)/40)*KK18</f>
        <v>0</v>
      </c>
      <c r="KH18" s="140" t="n">
        <f aca="false">'Control de producción'!E568</f>
        <v>0</v>
      </c>
      <c r="KI18" s="143"/>
      <c r="KJ18" s="140" t="n">
        <f aca="false">KI18*KH18</f>
        <v>0</v>
      </c>
      <c r="KK18" s="143"/>
      <c r="KL18" s="142" t="n">
        <f aca="false">(((KH18*KI18)/1000)/40)</f>
        <v>0</v>
      </c>
      <c r="KM18" s="142" t="n">
        <f aca="false">KL18*40</f>
        <v>0</v>
      </c>
      <c r="KN18" s="137"/>
      <c r="KO18" s="140" t="n">
        <f aca="false">(((KP18*KQ18)/1000)/40)*KS18</f>
        <v>0</v>
      </c>
      <c r="KP18" s="140" t="n">
        <f aca="false">'Control de producción'!T568</f>
        <v>0</v>
      </c>
      <c r="KQ18" s="143"/>
      <c r="KR18" s="140" t="n">
        <f aca="false">KQ18*KP18</f>
        <v>0</v>
      </c>
      <c r="KS18" s="143"/>
      <c r="KT18" s="142" t="n">
        <f aca="false">(((KP18*KQ18)/1000)/40)</f>
        <v>0</v>
      </c>
      <c r="KU18" s="142" t="n">
        <f aca="false">KT18*40</f>
        <v>0</v>
      </c>
      <c r="KV18" s="137"/>
      <c r="KW18" s="146" t="n">
        <f aca="false">(((KX18*KY18)/1000)/40)*LA18</f>
        <v>0</v>
      </c>
      <c r="KX18" s="146" t="n">
        <f aca="false">'Control de producción'!E599</f>
        <v>0</v>
      </c>
      <c r="KY18" s="147"/>
      <c r="KZ18" s="146" t="n">
        <f aca="false">KY18*KX18</f>
        <v>0</v>
      </c>
      <c r="LA18" s="147"/>
      <c r="LB18" s="148" t="n">
        <f aca="false">(((KX18*KY18)/1000)/40)</f>
        <v>0</v>
      </c>
      <c r="LC18" s="148" t="n">
        <f aca="false">LB18*40</f>
        <v>0</v>
      </c>
      <c r="LD18" s="149"/>
      <c r="LE18" s="146" t="n">
        <f aca="false">(((LF18*LG18)/1000)/40)*LI18</f>
        <v>0</v>
      </c>
      <c r="LF18" s="146" t="n">
        <f aca="false">'Control de producción'!T599</f>
        <v>0</v>
      </c>
      <c r="LG18" s="147"/>
      <c r="LH18" s="146" t="n">
        <f aca="false">LG18*LF18</f>
        <v>0</v>
      </c>
      <c r="LI18" s="147"/>
      <c r="LJ18" s="148" t="n">
        <f aca="false">(((LF18*LG18)/1000)/40)</f>
        <v>0</v>
      </c>
      <c r="LK18" s="148" t="n">
        <f aca="false">LJ18*40</f>
        <v>0</v>
      </c>
      <c r="LL18" s="149"/>
      <c r="LM18" s="140" t="n">
        <f aca="false">(((LN18*LO18)/1000)/40)*LQ18</f>
        <v>0</v>
      </c>
      <c r="LN18" s="140" t="n">
        <f aca="false">'Control de producción'!E630</f>
        <v>0</v>
      </c>
      <c r="LO18" s="143"/>
      <c r="LP18" s="140" t="n">
        <f aca="false">LO18*LN18</f>
        <v>0</v>
      </c>
      <c r="LQ18" s="143"/>
      <c r="LR18" s="142" t="n">
        <f aca="false">(((LN18*LO18)/1000)/40)</f>
        <v>0</v>
      </c>
      <c r="LS18" s="142" t="n">
        <f aca="false">LR18*40</f>
        <v>0</v>
      </c>
      <c r="LT18" s="137"/>
      <c r="LU18" s="140" t="n">
        <f aca="false">(((LV18*LW18)/1000)/40)*LY18</f>
        <v>0</v>
      </c>
      <c r="LV18" s="140" t="n">
        <f aca="false">'Control de producción'!T630</f>
        <v>0</v>
      </c>
      <c r="LW18" s="143"/>
      <c r="LX18" s="140" t="n">
        <f aca="false">LW18*LV18</f>
        <v>0</v>
      </c>
      <c r="LY18" s="143"/>
      <c r="LZ18" s="142" t="n">
        <f aca="false">(((LV18*LW18)/1000)/40)</f>
        <v>0</v>
      </c>
      <c r="MA18" s="142" t="n">
        <f aca="false">LZ18*40</f>
        <v>0</v>
      </c>
      <c r="MB18" s="149"/>
      <c r="MC18" s="146" t="n">
        <f aca="false">(((MD18*ME18)/1000)/40)*MG18</f>
        <v>0</v>
      </c>
      <c r="MD18" s="146" t="n">
        <f aca="false">'Control de producción'!E660</f>
        <v>0</v>
      </c>
      <c r="ME18" s="147"/>
      <c r="MF18" s="146" t="n">
        <f aca="false">ME18*MD18</f>
        <v>0</v>
      </c>
      <c r="MG18" s="147"/>
      <c r="MH18" s="148" t="n">
        <f aca="false">(((MD18*ME18)/1000)/40)</f>
        <v>0</v>
      </c>
      <c r="MI18" s="148" t="n">
        <f aca="false">MH18*40</f>
        <v>0</v>
      </c>
      <c r="MJ18" s="149"/>
      <c r="MK18" s="146" t="n">
        <f aca="false">(((ML18*MM18)/1000)/40)*MO18</f>
        <v>0</v>
      </c>
      <c r="ML18" s="146" t="n">
        <f aca="false">'Control de producción'!T660</f>
        <v>0</v>
      </c>
      <c r="MM18" s="147"/>
      <c r="MN18" s="146" t="n">
        <f aca="false">MM18*ML18</f>
        <v>0</v>
      </c>
      <c r="MO18" s="147"/>
      <c r="MP18" s="148" t="n">
        <f aca="false">(((ML18*MM18)/1000)/40)</f>
        <v>0</v>
      </c>
      <c r="MQ18" s="148" t="n">
        <f aca="false">MP18*40</f>
        <v>0</v>
      </c>
      <c r="MR18" s="137"/>
      <c r="MS18" s="140" t="n">
        <f aca="false">(((MT18*MU18)/1000)/40)*MW18</f>
        <v>0</v>
      </c>
      <c r="MT18" s="140" t="n">
        <f aca="false">'Control de producción'!E691</f>
        <v>0</v>
      </c>
      <c r="MU18" s="143"/>
      <c r="MV18" s="140" t="n">
        <f aca="false">MU18*MT18</f>
        <v>0</v>
      </c>
      <c r="MW18" s="143"/>
      <c r="MX18" s="142" t="n">
        <f aca="false">(((MT18*MU18)/1000)/40)</f>
        <v>0</v>
      </c>
      <c r="MY18" s="142" t="n">
        <f aca="false">MX18*40</f>
        <v>0</v>
      </c>
      <c r="MZ18" s="137"/>
      <c r="NA18" s="140" t="n">
        <f aca="false">(((NB18*NC18)/1000)/40)*NE18</f>
        <v>0</v>
      </c>
      <c r="NB18" s="140" t="n">
        <f aca="false">'Control de producción'!T691</f>
        <v>0</v>
      </c>
      <c r="NC18" s="143"/>
      <c r="ND18" s="140" t="n">
        <f aca="false">NC18*NB18</f>
        <v>0</v>
      </c>
      <c r="NE18" s="143"/>
      <c r="NF18" s="142" t="n">
        <f aca="false">(((NB18*NC18)/1000)/40)</f>
        <v>0</v>
      </c>
      <c r="NG18" s="142" t="n">
        <f aca="false">NF18*40</f>
        <v>0</v>
      </c>
      <c r="NH18" s="137"/>
      <c r="NI18" s="146" t="n">
        <f aca="false">(((NJ18*NK18)/1000)/40)*NM18</f>
        <v>0</v>
      </c>
      <c r="NJ18" s="146" t="n">
        <f aca="false">'Control de producción'!E721</f>
        <v>0</v>
      </c>
      <c r="NK18" s="147"/>
      <c r="NL18" s="146" t="n">
        <f aca="false">NK18*NJ18</f>
        <v>0</v>
      </c>
      <c r="NM18" s="147"/>
      <c r="NN18" s="148" t="n">
        <f aca="false">(((NJ18*NK18)/1000)/40)</f>
        <v>0</v>
      </c>
      <c r="NO18" s="148" t="n">
        <f aca="false">NN18*40</f>
        <v>0</v>
      </c>
      <c r="NP18" s="137"/>
      <c r="NQ18" s="146" t="n">
        <f aca="false">(((NR18*NS18)/1000)/40)*NU18</f>
        <v>0</v>
      </c>
      <c r="NR18" s="146" t="n">
        <f aca="false">'Control de producción'!T721</f>
        <v>0</v>
      </c>
      <c r="NS18" s="147"/>
      <c r="NT18" s="146" t="n">
        <f aca="false">NS18*NR18</f>
        <v>0</v>
      </c>
      <c r="NU18" s="147"/>
      <c r="NV18" s="148" t="n">
        <f aca="false">(((NR18*NS18)/1000)/40)</f>
        <v>0</v>
      </c>
      <c r="NW18" s="148" t="n">
        <f aca="false">NV18*40</f>
        <v>0</v>
      </c>
      <c r="NX18" s="137"/>
      <c r="NY18" s="137"/>
      <c r="NZ18" s="137"/>
      <c r="OA18" s="140" t="n">
        <f aca="false">(((OB18*OC18)/1000)/40)*OE18</f>
        <v>0</v>
      </c>
      <c r="OB18" s="140" t="n">
        <f aca="false">'Control de producción'!E752</f>
        <v>0</v>
      </c>
      <c r="OC18" s="143"/>
      <c r="OD18" s="140" t="n">
        <f aca="false">OC18*OB18</f>
        <v>0</v>
      </c>
      <c r="OE18" s="143"/>
      <c r="OF18" s="142" t="n">
        <f aca="false">(((OB18*OC18)/1000)/40)</f>
        <v>0</v>
      </c>
      <c r="OG18" s="142" t="n">
        <f aca="false">OF18*40</f>
        <v>0</v>
      </c>
      <c r="OH18" s="137"/>
      <c r="OI18" s="140" t="n">
        <f aca="false">(((OJ18*OK18)/1000)/40)*OM18</f>
        <v>0</v>
      </c>
      <c r="OJ18" s="140" t="n">
        <f aca="false">'Control de producción'!T752</f>
        <v>0</v>
      </c>
      <c r="OK18" s="143"/>
      <c r="OL18" s="140" t="n">
        <f aca="false">OK18*OJ18</f>
        <v>0</v>
      </c>
      <c r="OM18" s="143"/>
      <c r="ON18" s="142" t="n">
        <f aca="false">(((OJ18*OK18)/1000)/40)</f>
        <v>0</v>
      </c>
      <c r="OO18" s="142" t="n">
        <f aca="false">ON18*40</f>
        <v>0</v>
      </c>
      <c r="OP18" s="137"/>
      <c r="OQ18" s="146" t="n">
        <f aca="false">(((OR18*OS18)/1000)/40)*OU18</f>
        <v>0</v>
      </c>
      <c r="OR18" s="146" t="n">
        <f aca="false">'Control de producción'!E783</f>
        <v>0</v>
      </c>
      <c r="OS18" s="147"/>
      <c r="OT18" s="146" t="n">
        <f aca="false">OS18*OR18</f>
        <v>0</v>
      </c>
      <c r="OU18" s="147"/>
      <c r="OV18" s="148" t="n">
        <f aca="false">(((OR18*OS18)/1000)/40)</f>
        <v>0</v>
      </c>
      <c r="OW18" s="148" t="n">
        <f aca="false">OV18*40</f>
        <v>0</v>
      </c>
      <c r="OX18" s="137"/>
      <c r="OY18" s="146" t="n">
        <f aca="false">(((OZ18*PA18)/1000)/40)*PC18</f>
        <v>0</v>
      </c>
      <c r="OZ18" s="146" t="n">
        <f aca="false">'Control de producción'!T783</f>
        <v>0</v>
      </c>
      <c r="PA18" s="147"/>
      <c r="PB18" s="146" t="n">
        <f aca="false">PA18*OZ18</f>
        <v>0</v>
      </c>
      <c r="PC18" s="147"/>
      <c r="PD18" s="148" t="n">
        <f aca="false">(((OZ18*PA18)/1000)/40)</f>
        <v>0</v>
      </c>
      <c r="PE18" s="148" t="n">
        <f aca="false">PD18*40</f>
        <v>0</v>
      </c>
      <c r="PF18" s="149"/>
      <c r="PG18" s="140" t="n">
        <f aca="false">(((PH18*PI18)/1000)/40)*PK18</f>
        <v>0</v>
      </c>
      <c r="PH18" s="140" t="n">
        <f aca="false">'Control de producción'!E811</f>
        <v>0</v>
      </c>
      <c r="PI18" s="143"/>
      <c r="PJ18" s="140" t="n">
        <f aca="false">PI18*PH18</f>
        <v>0</v>
      </c>
      <c r="PK18" s="143"/>
      <c r="PL18" s="142" t="n">
        <f aca="false">(((PH18*PI18)/1000)/40)</f>
        <v>0</v>
      </c>
      <c r="PM18" s="142" t="n">
        <f aca="false">PL18*40</f>
        <v>0</v>
      </c>
      <c r="PN18" s="137"/>
      <c r="PO18" s="140" t="n">
        <f aca="false">(((PP18*PQ18)/1000)/40)*PS18</f>
        <v>0</v>
      </c>
      <c r="PP18" s="140" t="n">
        <f aca="false">'Control de producción'!T811</f>
        <v>0</v>
      </c>
      <c r="PQ18" s="143"/>
      <c r="PR18" s="140" t="n">
        <f aca="false">PQ18*PP18</f>
        <v>0</v>
      </c>
      <c r="PS18" s="143"/>
      <c r="PT18" s="142" t="n">
        <f aca="false">(((PP18*PQ18)/1000)/40)</f>
        <v>0</v>
      </c>
      <c r="PU18" s="142" t="n">
        <f aca="false">PT18*40</f>
        <v>0</v>
      </c>
      <c r="PV18" s="149"/>
      <c r="PW18" s="146" t="n">
        <f aca="false">(((PX18*PY18)/1000)/40)*QA18</f>
        <v>0</v>
      </c>
      <c r="PX18" s="146" t="n">
        <f aca="false">'Control de producción'!E842</f>
        <v>0</v>
      </c>
      <c r="PY18" s="147"/>
      <c r="PZ18" s="146" t="n">
        <f aca="false">PY18*PX18</f>
        <v>0</v>
      </c>
      <c r="QA18" s="147"/>
      <c r="QB18" s="148" t="n">
        <f aca="false">(((PX18*PY18)/1000)/40)</f>
        <v>0</v>
      </c>
      <c r="QC18" s="148" t="n">
        <f aca="false">QB18*40</f>
        <v>0</v>
      </c>
      <c r="QD18" s="149"/>
      <c r="QE18" s="146" t="n">
        <f aca="false">(((QF18*QG18)/1000)/40)*QI18</f>
        <v>0</v>
      </c>
      <c r="QF18" s="146" t="n">
        <f aca="false">'Control de producción'!T842</f>
        <v>0</v>
      </c>
      <c r="QG18" s="147"/>
      <c r="QH18" s="146" t="n">
        <f aca="false">QG18*QF18</f>
        <v>0</v>
      </c>
      <c r="QI18" s="147"/>
      <c r="QJ18" s="148" t="n">
        <f aca="false">(((QF18*QG18)/1000)/40)</f>
        <v>0</v>
      </c>
      <c r="QK18" s="148" t="n">
        <f aca="false">QJ18*40</f>
        <v>0</v>
      </c>
      <c r="QL18" s="137"/>
      <c r="QM18" s="140" t="n">
        <f aca="false">(((QN18*QO18)/1000)/40)*QQ18</f>
        <v>0</v>
      </c>
      <c r="QN18" s="140" t="n">
        <f aca="false">'Control de producción'!E872</f>
        <v>0</v>
      </c>
      <c r="QO18" s="143"/>
      <c r="QP18" s="140" t="n">
        <f aca="false">QO18*QN18</f>
        <v>0</v>
      </c>
      <c r="QQ18" s="143"/>
      <c r="QR18" s="142" t="n">
        <f aca="false">(((QN18*QO18)/1000)/40)</f>
        <v>0</v>
      </c>
      <c r="QS18" s="142" t="n">
        <f aca="false">QR18*40</f>
        <v>0</v>
      </c>
      <c r="QT18" s="137"/>
      <c r="QU18" s="140" t="n">
        <f aca="false">(((QV18*QW18)/1000)/40)*QY18</f>
        <v>0</v>
      </c>
      <c r="QV18" s="140" t="n">
        <f aca="false">'Control de producción'!T872</f>
        <v>0</v>
      </c>
      <c r="QW18" s="143"/>
      <c r="QX18" s="140" t="n">
        <f aca="false">QW18*QV18</f>
        <v>0</v>
      </c>
      <c r="QY18" s="143"/>
      <c r="QZ18" s="142" t="n">
        <f aca="false">(((QV18*QW18)/1000)/40)</f>
        <v>0</v>
      </c>
      <c r="RA18" s="142" t="n">
        <f aca="false">QZ18*40</f>
        <v>0</v>
      </c>
      <c r="RB18" s="137"/>
      <c r="RC18" s="146" t="n">
        <f aca="false">(((RD18*RE18)/1000)/40)*RG18</f>
        <v>0</v>
      </c>
      <c r="RD18" s="146" t="n">
        <f aca="false">'Control de producción'!E903</f>
        <v>0</v>
      </c>
      <c r="RE18" s="147"/>
      <c r="RF18" s="146" t="n">
        <f aca="false">RE18*RD18</f>
        <v>0</v>
      </c>
      <c r="RG18" s="147"/>
      <c r="RH18" s="148" t="n">
        <f aca="false">(((RD18*RE18)/1000)/40)</f>
        <v>0</v>
      </c>
      <c r="RI18" s="148" t="n">
        <f aca="false">RH18*40</f>
        <v>0</v>
      </c>
      <c r="RJ18" s="149"/>
      <c r="RK18" s="146" t="n">
        <f aca="false">(((RL18*RM18)/1000)/40)*RO18</f>
        <v>0</v>
      </c>
      <c r="RL18" s="146" t="n">
        <f aca="false">'Control de producción'!T903</f>
        <v>0</v>
      </c>
      <c r="RM18" s="147"/>
      <c r="RN18" s="146" t="n">
        <f aca="false">RM18*RL18</f>
        <v>0</v>
      </c>
      <c r="RO18" s="147"/>
      <c r="RP18" s="148" t="n">
        <f aca="false">(((RL18*RM18)/1000)/40)</f>
        <v>0</v>
      </c>
      <c r="RQ18" s="148" t="n">
        <f aca="false">RP18*40</f>
        <v>0</v>
      </c>
      <c r="RR18" s="149"/>
      <c r="RS18" s="140" t="n">
        <f aca="false">(((RT18*RU18)/1000)/40)*RW18</f>
        <v>0</v>
      </c>
      <c r="RT18" s="140" t="n">
        <f aca="false">'Control de producción'!E933</f>
        <v>0</v>
      </c>
      <c r="RU18" s="143"/>
      <c r="RV18" s="140" t="n">
        <f aca="false">RU18*RT18</f>
        <v>0</v>
      </c>
      <c r="RW18" s="143"/>
      <c r="RX18" s="142" t="n">
        <f aca="false">(((RT18*RU18)/1000)/40)</f>
        <v>0</v>
      </c>
      <c r="RY18" s="142" t="n">
        <f aca="false">RX18*40</f>
        <v>0</v>
      </c>
      <c r="RZ18" s="137"/>
      <c r="SA18" s="140" t="n">
        <f aca="false">(((SB18*SC18)/1000)/40)*SE18</f>
        <v>0</v>
      </c>
      <c r="SB18" s="140" t="n">
        <f aca="false">'Control de producción'!T933</f>
        <v>0</v>
      </c>
      <c r="SC18" s="143"/>
      <c r="SD18" s="140" t="n">
        <f aca="false">SC18*SB18</f>
        <v>0</v>
      </c>
      <c r="SE18" s="143"/>
      <c r="SF18" s="142" t="n">
        <f aca="false">(((SB18*SC18)/1000)/40)</f>
        <v>0</v>
      </c>
      <c r="SG18" s="142" t="n">
        <f aca="false">SF18*40</f>
        <v>0</v>
      </c>
      <c r="SH18" s="137"/>
      <c r="SI18" s="146" t="n">
        <f aca="false">(((SJ18*SK18)/1000)/40)*SM18</f>
        <v>0</v>
      </c>
      <c r="SJ18" s="146" t="n">
        <f aca="false">'Control de producción'!E964</f>
        <v>0</v>
      </c>
      <c r="SK18" s="147"/>
      <c r="SL18" s="146" t="n">
        <f aca="false">SK18*SJ18</f>
        <v>0</v>
      </c>
      <c r="SM18" s="147"/>
      <c r="SN18" s="148" t="n">
        <f aca="false">(((SJ18*SK18)/1000)/40)</f>
        <v>0</v>
      </c>
      <c r="SO18" s="148" t="n">
        <f aca="false">SN18*40</f>
        <v>0</v>
      </c>
      <c r="SP18" s="137"/>
      <c r="SQ18" s="146" t="n">
        <f aca="false">(((SR18*SS18)/1000)/40)*SU18</f>
        <v>0</v>
      </c>
      <c r="SR18" s="146" t="n">
        <f aca="false">'Control de producción'!T964</f>
        <v>0</v>
      </c>
      <c r="SS18" s="147"/>
      <c r="ST18" s="146" t="n">
        <f aca="false">SS18*SR18</f>
        <v>0</v>
      </c>
      <c r="SU18" s="147"/>
      <c r="SV18" s="148" t="n">
        <f aca="false">(((SR18*SS18)/1000)/40)</f>
        <v>0</v>
      </c>
      <c r="SW18" s="148" t="n">
        <f aca="false">SV18*40</f>
        <v>0</v>
      </c>
      <c r="SX18" s="144"/>
      <c r="SY18" s="140" t="n">
        <f aca="false">(((SZ18*TA18)/1000)/40)*TC18</f>
        <v>0</v>
      </c>
      <c r="SZ18" s="140" t="n">
        <f aca="false">'Control de producción'!E995</f>
        <v>0</v>
      </c>
      <c r="TA18" s="143"/>
      <c r="TB18" s="140" t="n">
        <f aca="false">TA18*SZ18</f>
        <v>0</v>
      </c>
      <c r="TC18" s="143"/>
      <c r="TD18" s="142" t="n">
        <f aca="false">(((SZ18*TA18)/1000)/40)</f>
        <v>0</v>
      </c>
      <c r="TE18" s="142" t="n">
        <f aca="false">TD18*40</f>
        <v>0</v>
      </c>
      <c r="TF18" s="137"/>
      <c r="TG18" s="140" t="n">
        <f aca="false">(((TH18*TI18)/1000)/40)*TK18</f>
        <v>0</v>
      </c>
      <c r="TH18" s="140" t="n">
        <f aca="false">'Control de producción'!T995</f>
        <v>0</v>
      </c>
      <c r="TI18" s="143"/>
      <c r="TJ18" s="140" t="n">
        <f aca="false">TI18*TH18</f>
        <v>0</v>
      </c>
      <c r="TK18" s="143"/>
      <c r="TL18" s="142" t="n">
        <f aca="false">(((TH18*TI18)/1000)/40)</f>
        <v>0</v>
      </c>
      <c r="TM18" s="142" t="n">
        <f aca="false">TL18*40</f>
        <v>0</v>
      </c>
      <c r="TN18" s="149"/>
      <c r="TO18" s="146" t="n">
        <f aca="false">(((TP18*TQ18)/1000)/40)*TS18</f>
        <v>0</v>
      </c>
      <c r="TP18" s="146" t="n">
        <f aca="false">'Control de producción'!E1025</f>
        <v>0</v>
      </c>
      <c r="TQ18" s="147"/>
      <c r="TR18" s="146" t="n">
        <f aca="false">TQ18*TP18</f>
        <v>0</v>
      </c>
      <c r="TS18" s="147"/>
      <c r="TT18" s="148" t="n">
        <f aca="false">(((TP18*TQ18)/1000)/40)</f>
        <v>0</v>
      </c>
      <c r="TU18" s="148" t="n">
        <f aca="false">TT18*40</f>
        <v>0</v>
      </c>
      <c r="TV18" s="149"/>
      <c r="TW18" s="146" t="n">
        <f aca="false">(((TX18*TY18)/1000)/40)*UA18</f>
        <v>0</v>
      </c>
      <c r="TX18" s="146" t="n">
        <f aca="false">'Control de producción'!T1025</f>
        <v>0</v>
      </c>
      <c r="TY18" s="147"/>
      <c r="TZ18" s="146" t="n">
        <f aca="false">TY18*TX18</f>
        <v>0</v>
      </c>
      <c r="UA18" s="147"/>
      <c r="UB18" s="148" t="n">
        <f aca="false">(((TX18*TY18)/1000)/40)</f>
        <v>0</v>
      </c>
      <c r="UC18" s="148" t="n">
        <f aca="false">UB18*40</f>
        <v>0</v>
      </c>
      <c r="UD18" s="137"/>
      <c r="UE18" s="140" t="n">
        <f aca="false">(((UF18*UG18)/1000)/40)*UI18</f>
        <v>0</v>
      </c>
      <c r="UF18" s="140" t="n">
        <f aca="false">'Control de producción'!E1056</f>
        <v>0</v>
      </c>
      <c r="UG18" s="143"/>
      <c r="UH18" s="140" t="n">
        <f aca="false">UG18*UF18</f>
        <v>0</v>
      </c>
      <c r="UI18" s="143"/>
      <c r="UJ18" s="142" t="n">
        <f aca="false">(((UF18*UG18)/1000)/40)</f>
        <v>0</v>
      </c>
      <c r="UK18" s="142" t="n">
        <f aca="false">UJ18*40</f>
        <v>0</v>
      </c>
      <c r="UL18" s="137"/>
      <c r="UM18" s="140" t="n">
        <f aca="false">(((UN18*UO18)/1000)/40)*UQ18</f>
        <v>0</v>
      </c>
      <c r="UN18" s="140" t="n">
        <f aca="false">'Control de producción'!T1056</f>
        <v>0</v>
      </c>
      <c r="UO18" s="143"/>
      <c r="UP18" s="140" t="n">
        <f aca="false">UO18*UN18</f>
        <v>0</v>
      </c>
      <c r="UQ18" s="143"/>
      <c r="UR18" s="142" t="n">
        <f aca="false">(((UN18*UO18)/1000)/40)</f>
        <v>0</v>
      </c>
      <c r="US18" s="142" t="n">
        <f aca="false">UR18*40</f>
        <v>0</v>
      </c>
      <c r="UT18" s="137"/>
      <c r="UU18" s="146" t="n">
        <f aca="false">(((UV18*UW18)/1000)/40)*UY18</f>
        <v>0</v>
      </c>
      <c r="UV18" s="146" t="n">
        <f aca="false">'Control de producción'!E1086</f>
        <v>0</v>
      </c>
      <c r="UW18" s="147"/>
      <c r="UX18" s="146" t="n">
        <f aca="false">UW18*UV18</f>
        <v>0</v>
      </c>
      <c r="UY18" s="147"/>
      <c r="UZ18" s="148" t="n">
        <f aca="false">(((UV18*UW18)/1000)/40)</f>
        <v>0</v>
      </c>
      <c r="VA18" s="148" t="n">
        <f aca="false">UZ18*40</f>
        <v>0</v>
      </c>
      <c r="VB18" s="137"/>
      <c r="VC18" s="146" t="n">
        <f aca="false">(((VD18*VE18)/1000)/40)*VG18</f>
        <v>0</v>
      </c>
      <c r="VD18" s="146" t="n">
        <f aca="false">'Control de producción'!T1086</f>
        <v>0</v>
      </c>
      <c r="VE18" s="147"/>
      <c r="VF18" s="146" t="n">
        <f aca="false">VE18*VD18</f>
        <v>0</v>
      </c>
      <c r="VG18" s="147"/>
      <c r="VH18" s="148" t="n">
        <f aca="false">(((VD18*VE18)/1000)/40)</f>
        <v>0</v>
      </c>
      <c r="VI18" s="148" t="n">
        <f aca="false">VH18*40</f>
        <v>0</v>
      </c>
      <c r="VJ18" s="137"/>
    </row>
    <row r="19" customFormat="false" ht="14.25" hidden="false" customHeight="true" outlineLevel="0" collapsed="false">
      <c r="A19" s="137"/>
      <c r="B19" s="153" t="n">
        <v>14</v>
      </c>
      <c r="C19" s="140" t="n">
        <f aca="false">(((D19*E19)/1000)/40)*G19</f>
        <v>0</v>
      </c>
      <c r="D19" s="140" t="n">
        <f aca="false">'Control de producción'!E22</f>
        <v>0</v>
      </c>
      <c r="E19" s="141"/>
      <c r="F19" s="140" t="n">
        <f aca="false">E19*D19</f>
        <v>0</v>
      </c>
      <c r="G19" s="141"/>
      <c r="H19" s="142" t="n">
        <f aca="false">(((D19*E19)/1000)/40)</f>
        <v>0</v>
      </c>
      <c r="I19" s="142" t="n">
        <f aca="false">H19*40</f>
        <v>0</v>
      </c>
      <c r="J19" s="137"/>
      <c r="K19" s="140" t="n">
        <f aca="false">(((L19*M19)/1000)/40)*O19</f>
        <v>0</v>
      </c>
      <c r="L19" s="140" t="n">
        <f aca="false">'Control de producción'!T22</f>
        <v>0</v>
      </c>
      <c r="M19" s="143"/>
      <c r="N19" s="140" t="n">
        <f aca="false">M19*L19</f>
        <v>0</v>
      </c>
      <c r="O19" s="143"/>
      <c r="P19" s="142" t="n">
        <f aca="false">(((L19*M19)/1000)/40)</f>
        <v>0</v>
      </c>
      <c r="Q19" s="142" t="n">
        <f aca="false">P19*40</f>
        <v>0</v>
      </c>
      <c r="R19" s="137"/>
      <c r="S19" s="146" t="n">
        <f aca="false">(((T19*U19)/1000)/40)*W19</f>
        <v>0</v>
      </c>
      <c r="T19" s="146" t="n">
        <f aca="false">'Control de producción'!E53</f>
        <v>0</v>
      </c>
      <c r="U19" s="147"/>
      <c r="V19" s="146" t="n">
        <f aca="false">U19*T19</f>
        <v>0</v>
      </c>
      <c r="W19" s="147"/>
      <c r="X19" s="148" t="n">
        <f aca="false">(((T19*U19)/1000)/40)</f>
        <v>0</v>
      </c>
      <c r="Y19" s="148" t="n">
        <f aca="false">X19*40</f>
        <v>0</v>
      </c>
      <c r="Z19" s="137"/>
      <c r="AA19" s="146" t="n">
        <f aca="false">(((AB19*AC19)/1000)/40)*AE19</f>
        <v>0</v>
      </c>
      <c r="AB19" s="146" t="n">
        <f aca="false">'Control de producción'!T53</f>
        <v>0</v>
      </c>
      <c r="AC19" s="147"/>
      <c r="AD19" s="146" t="n">
        <f aca="false">AC19*AB19</f>
        <v>0</v>
      </c>
      <c r="AE19" s="147"/>
      <c r="AF19" s="148" t="n">
        <f aca="false">(((AB19*AC19)/1000)/40)</f>
        <v>0</v>
      </c>
      <c r="AG19" s="148" t="n">
        <f aca="false">AF19*40</f>
        <v>0</v>
      </c>
      <c r="AH19" s="137"/>
      <c r="AI19" s="140" t="n">
        <f aca="false">(((AJ19*AK19)/1000)/40)*AM19</f>
        <v>0</v>
      </c>
      <c r="AJ19" s="140" t="n">
        <f aca="false">'Control de producción'!E82</f>
        <v>0</v>
      </c>
      <c r="AK19" s="143"/>
      <c r="AL19" s="140" t="n">
        <f aca="false">AK19*AJ19</f>
        <v>0</v>
      </c>
      <c r="AM19" s="143"/>
      <c r="AN19" s="142" t="n">
        <f aca="false">(((AJ19*AK19)/1000)/40)</f>
        <v>0</v>
      </c>
      <c r="AO19" s="142" t="n">
        <f aca="false">AN19*40</f>
        <v>0</v>
      </c>
      <c r="AP19" s="137"/>
      <c r="AQ19" s="140" t="n">
        <f aca="false">(((AR19*AS19)/1000)/40)*AU19</f>
        <v>0</v>
      </c>
      <c r="AR19" s="140" t="n">
        <f aca="false">'Control de producción'!T82</f>
        <v>0</v>
      </c>
      <c r="AS19" s="143"/>
      <c r="AT19" s="140" t="n">
        <f aca="false">AS19*AR19</f>
        <v>0</v>
      </c>
      <c r="AU19" s="143"/>
      <c r="AV19" s="142" t="n">
        <f aca="false">(((AR19*AS19)/1000)/40)</f>
        <v>0</v>
      </c>
      <c r="AW19" s="142" t="n">
        <f aca="false">AV19*40</f>
        <v>0</v>
      </c>
      <c r="AX19" s="137"/>
      <c r="AY19" s="146" t="n">
        <f aca="false">(((AZ19*BA19)/1000)/40)*BC19</f>
        <v>0</v>
      </c>
      <c r="AZ19" s="146" t="n">
        <f aca="false">'Control de producción'!E113</f>
        <v>0</v>
      </c>
      <c r="BA19" s="147"/>
      <c r="BB19" s="146" t="n">
        <f aca="false">BA19*AZ19</f>
        <v>0</v>
      </c>
      <c r="BC19" s="147"/>
      <c r="BD19" s="148" t="n">
        <f aca="false">(((AZ19*BA19)/1000)/40)</f>
        <v>0</v>
      </c>
      <c r="BE19" s="148" t="n">
        <f aca="false">BD19*40</f>
        <v>0</v>
      </c>
      <c r="BF19" s="137"/>
      <c r="BG19" s="146" t="n">
        <f aca="false">(((BH19*BI19)/1000)/40)*BK19</f>
        <v>0</v>
      </c>
      <c r="BH19" s="146" t="n">
        <f aca="false">'Control de producción'!T113</f>
        <v>0</v>
      </c>
      <c r="BI19" s="147"/>
      <c r="BJ19" s="146" t="n">
        <f aca="false">BI19*BH19</f>
        <v>0</v>
      </c>
      <c r="BK19" s="147"/>
      <c r="BL19" s="148" t="n">
        <f aca="false">(((BH19*BI19)/1000)/40)</f>
        <v>0</v>
      </c>
      <c r="BM19" s="148" t="n">
        <f aca="false">BL19*40</f>
        <v>0</v>
      </c>
      <c r="BN19" s="137"/>
      <c r="BO19" s="140" t="n">
        <f aca="false">(((BP19*BQ19)/1000)/40)*BS19</f>
        <v>0</v>
      </c>
      <c r="BP19" s="140" t="n">
        <f aca="false">'Control de producción'!E143</f>
        <v>0</v>
      </c>
      <c r="BQ19" s="143"/>
      <c r="BR19" s="140" t="n">
        <f aca="false">BQ19*BP19</f>
        <v>0</v>
      </c>
      <c r="BS19" s="143"/>
      <c r="BT19" s="142" t="n">
        <f aca="false">(((BP19*BQ19)/1000)/40)</f>
        <v>0</v>
      </c>
      <c r="BU19" s="142" t="n">
        <f aca="false">BT19*40</f>
        <v>0</v>
      </c>
      <c r="BV19" s="137"/>
      <c r="BW19" s="140" t="n">
        <f aca="false">(((BX19*BY19)/1000)/40)*CA19</f>
        <v>0</v>
      </c>
      <c r="BX19" s="140" t="n">
        <f aca="false">'Control de producción'!T143</f>
        <v>0</v>
      </c>
      <c r="BY19" s="143"/>
      <c r="BZ19" s="140" t="n">
        <f aca="false">BY19*BX19</f>
        <v>0</v>
      </c>
      <c r="CA19" s="143"/>
      <c r="CB19" s="142" t="n">
        <f aca="false">(((BX19*BY19)/1000)/40)</f>
        <v>0</v>
      </c>
      <c r="CC19" s="142" t="n">
        <f aca="false">CB19*40</f>
        <v>0</v>
      </c>
      <c r="CD19" s="137"/>
      <c r="CE19" s="146" t="n">
        <f aca="false">(((CF19*CG19)/1000)/40)*CI19</f>
        <v>0</v>
      </c>
      <c r="CF19" s="146" t="n">
        <f aca="false">'Control de producción'!E174</f>
        <v>0</v>
      </c>
      <c r="CG19" s="147"/>
      <c r="CH19" s="146" t="n">
        <f aca="false">CG19*CF19</f>
        <v>0</v>
      </c>
      <c r="CI19" s="147"/>
      <c r="CJ19" s="148" t="n">
        <f aca="false">(((CF19*CG19)/1000)/40)</f>
        <v>0</v>
      </c>
      <c r="CK19" s="148" t="n">
        <f aca="false">CJ19*40</f>
        <v>0</v>
      </c>
      <c r="CL19" s="137"/>
      <c r="CM19" s="146" t="n">
        <f aca="false">(((CN19*CO19)/1000)/40)*CQ19</f>
        <v>0</v>
      </c>
      <c r="CN19" s="146" t="n">
        <f aca="false">'Control de producción'!T174</f>
        <v>0</v>
      </c>
      <c r="CO19" s="147"/>
      <c r="CP19" s="146" t="n">
        <f aca="false">CO19*CN19</f>
        <v>0</v>
      </c>
      <c r="CQ19" s="147"/>
      <c r="CR19" s="148" t="n">
        <f aca="false">(((CN19*CO19)/1000)/40)</f>
        <v>0</v>
      </c>
      <c r="CS19" s="148" t="n">
        <f aca="false">CR19*40</f>
        <v>0</v>
      </c>
      <c r="CT19" s="137"/>
      <c r="CU19" s="140" t="n">
        <f aca="false">(((CV19*CW19)/1000)/40)*CY19</f>
        <v>0</v>
      </c>
      <c r="CV19" s="140" t="n">
        <f aca="false">'Control de producción'!E204</f>
        <v>0</v>
      </c>
      <c r="CW19" s="143"/>
      <c r="CX19" s="140" t="n">
        <f aca="false">CW19*CV19</f>
        <v>0</v>
      </c>
      <c r="CY19" s="143"/>
      <c r="CZ19" s="142" t="n">
        <f aca="false">(((CV19*CW19)/1000)/40)</f>
        <v>0</v>
      </c>
      <c r="DA19" s="142" t="n">
        <f aca="false">CZ19*40</f>
        <v>0</v>
      </c>
      <c r="DB19" s="137"/>
      <c r="DC19" s="140" t="n">
        <f aca="false">(((DD19*DE19)/1000)/40)*DG19</f>
        <v>0</v>
      </c>
      <c r="DD19" s="140" t="n">
        <f aca="false">'Control de producción'!T204</f>
        <v>0</v>
      </c>
      <c r="DE19" s="143"/>
      <c r="DF19" s="140" t="n">
        <f aca="false">DE19*DD19</f>
        <v>0</v>
      </c>
      <c r="DG19" s="143"/>
      <c r="DH19" s="142" t="n">
        <f aca="false">(((DD19*DE19)/1000)/40)</f>
        <v>0</v>
      </c>
      <c r="DI19" s="142" t="n">
        <f aca="false">DH19*40</f>
        <v>0</v>
      </c>
      <c r="DJ19" s="137"/>
      <c r="DK19" s="146" t="n">
        <f aca="false">(((DL19*DM19)/1000)/40)*DO19</f>
        <v>0</v>
      </c>
      <c r="DL19" s="146" t="n">
        <f aca="false">'Control de producción'!E235</f>
        <v>0</v>
      </c>
      <c r="DM19" s="147"/>
      <c r="DN19" s="146" t="n">
        <f aca="false">DM19*DL19</f>
        <v>0</v>
      </c>
      <c r="DO19" s="147"/>
      <c r="DP19" s="148" t="n">
        <f aca="false">(((DL19*DM19)/1000)/40)</f>
        <v>0</v>
      </c>
      <c r="DQ19" s="148" t="n">
        <f aca="false">DP19*40</f>
        <v>0</v>
      </c>
      <c r="DR19" s="149"/>
      <c r="DS19" s="146" t="n">
        <f aca="false">(((DT19*DU19)/1000)/40)*DW19</f>
        <v>0</v>
      </c>
      <c r="DT19" s="146" t="n">
        <f aca="false">'Control de producción'!T235</f>
        <v>0</v>
      </c>
      <c r="DU19" s="147"/>
      <c r="DV19" s="146" t="n">
        <f aca="false">DU19*DT19</f>
        <v>0</v>
      </c>
      <c r="DW19" s="147"/>
      <c r="DX19" s="148" t="n">
        <f aca="false">(((DT19*DU19)/1000)/40)</f>
        <v>0</v>
      </c>
      <c r="DY19" s="148" t="n">
        <f aca="false">DX19*40</f>
        <v>0</v>
      </c>
      <c r="DZ19" s="149"/>
      <c r="EA19" s="140" t="n">
        <f aca="false">(((EB19*EC19)/1000)/40)*EE19</f>
        <v>0</v>
      </c>
      <c r="EB19" s="140" t="n">
        <f aca="false">'Control de producción'!E266</f>
        <v>0</v>
      </c>
      <c r="EC19" s="143"/>
      <c r="ED19" s="140" t="n">
        <f aca="false">EC19*EB19</f>
        <v>0</v>
      </c>
      <c r="EE19" s="143"/>
      <c r="EF19" s="142" t="n">
        <f aca="false">(((EB19*EC19)/1000)/40)</f>
        <v>0</v>
      </c>
      <c r="EG19" s="142" t="n">
        <f aca="false">EF19*40</f>
        <v>0</v>
      </c>
      <c r="EH19" s="137"/>
      <c r="EI19" s="151" t="n">
        <f aca="false">(((EJ19*EK19)/1000)/40)*EM19</f>
        <v>0</v>
      </c>
      <c r="EJ19" s="151" t="n">
        <f aca="false">'Control de producción'!T266</f>
        <v>0</v>
      </c>
      <c r="EK19" s="143"/>
      <c r="EL19" s="140" t="n">
        <f aca="false">EK19*EJ19</f>
        <v>0</v>
      </c>
      <c r="EM19" s="143"/>
      <c r="EN19" s="152" t="n">
        <f aca="false">(((EJ19*EK19)/1000)/40)</f>
        <v>0</v>
      </c>
      <c r="EO19" s="152" t="n">
        <f aca="false">EN19*40</f>
        <v>0</v>
      </c>
      <c r="EP19" s="149"/>
      <c r="EQ19" s="146" t="n">
        <f aca="false">(((ER19*ES19)/1000)/40)*EU19</f>
        <v>0</v>
      </c>
      <c r="ER19" s="146" t="n">
        <f aca="false">'Control de producción'!E296</f>
        <v>0</v>
      </c>
      <c r="ES19" s="147"/>
      <c r="ET19" s="146" t="n">
        <f aca="false">ES19*ER19</f>
        <v>0</v>
      </c>
      <c r="EU19" s="147"/>
      <c r="EV19" s="148" t="n">
        <f aca="false">(((ER19*ES19)/1000)/40)</f>
        <v>0</v>
      </c>
      <c r="EW19" s="148" t="n">
        <f aca="false">EV19*40</f>
        <v>0</v>
      </c>
      <c r="EX19" s="149"/>
      <c r="EY19" s="146" t="n">
        <f aca="false">(((EZ19*FA19)/1000)/40)*FC19</f>
        <v>0</v>
      </c>
      <c r="EZ19" s="146" t="n">
        <f aca="false">'Control de producción'!T296</f>
        <v>0</v>
      </c>
      <c r="FA19" s="147"/>
      <c r="FB19" s="146" t="n">
        <f aca="false">FA19*EZ19</f>
        <v>0</v>
      </c>
      <c r="FC19" s="147"/>
      <c r="FD19" s="148" t="n">
        <f aca="false">(((EZ19*FA19)/1000)/40)</f>
        <v>0</v>
      </c>
      <c r="FE19" s="148" t="n">
        <f aca="false">FD19*40</f>
        <v>0</v>
      </c>
      <c r="FF19" s="137"/>
      <c r="FG19" s="140" t="n">
        <f aca="false">(((FH19*FI19)/1000)/40)*FK19</f>
        <v>0</v>
      </c>
      <c r="FH19" s="140" t="n">
        <f aca="false">'Control de producción'!E327</f>
        <v>0</v>
      </c>
      <c r="FI19" s="143"/>
      <c r="FJ19" s="140" t="n">
        <f aca="false">FI19*FH19</f>
        <v>0</v>
      </c>
      <c r="FK19" s="143"/>
      <c r="FL19" s="142" t="n">
        <f aca="false">(((FH19*FI19)/1000)/40)</f>
        <v>0</v>
      </c>
      <c r="FM19" s="142" t="n">
        <f aca="false">FL19*40</f>
        <v>0</v>
      </c>
      <c r="FN19" s="137"/>
      <c r="FO19" s="140" t="n">
        <f aca="false">(((FP19*FQ19)/1000)/40)*FS19</f>
        <v>0</v>
      </c>
      <c r="FP19" s="140" t="n">
        <f aca="false">'Control de producción'!T327</f>
        <v>0</v>
      </c>
      <c r="FQ19" s="143"/>
      <c r="FR19" s="140" t="n">
        <f aca="false">FQ19*FP19</f>
        <v>0</v>
      </c>
      <c r="FS19" s="143"/>
      <c r="FT19" s="142" t="n">
        <f aca="false">(((FP19*FQ19)/1000)/40)</f>
        <v>0</v>
      </c>
      <c r="FU19" s="142" t="n">
        <f aca="false">FT19*40</f>
        <v>0</v>
      </c>
      <c r="FV19" s="137"/>
      <c r="FW19" s="146" t="n">
        <f aca="false">(((FX19*FY19)/1000)/40)*GA19</f>
        <v>0</v>
      </c>
      <c r="FX19" s="146" t="n">
        <f aca="false">'Control de producción'!E357</f>
        <v>0</v>
      </c>
      <c r="FY19" s="147"/>
      <c r="FZ19" s="146" t="n">
        <f aca="false">FY19*FX19</f>
        <v>0</v>
      </c>
      <c r="GA19" s="147"/>
      <c r="GB19" s="148" t="n">
        <f aca="false">(((FX19*FY19)/1000)/40)</f>
        <v>0</v>
      </c>
      <c r="GC19" s="148" t="n">
        <f aca="false">GB19*40</f>
        <v>0</v>
      </c>
      <c r="GD19" s="137"/>
      <c r="GE19" s="146" t="n">
        <f aca="false">(((GF19*GG19)/1000)/40)*GI19</f>
        <v>0</v>
      </c>
      <c r="GF19" s="146" t="n">
        <f aca="false">'Control de producción'!T357</f>
        <v>0</v>
      </c>
      <c r="GG19" s="147"/>
      <c r="GH19" s="146" t="n">
        <f aca="false">GG19*GF19</f>
        <v>0</v>
      </c>
      <c r="GI19" s="147"/>
      <c r="GJ19" s="148" t="n">
        <f aca="false">(((GF19*GG19)/1000)/40)</f>
        <v>0</v>
      </c>
      <c r="GK19" s="148" t="n">
        <f aca="false">GJ19*40</f>
        <v>0</v>
      </c>
      <c r="GL19" s="149"/>
      <c r="GM19" s="149"/>
      <c r="GN19" s="149"/>
      <c r="GO19" s="140" t="n">
        <f aca="false">(((GP19*GQ19)/1000)/40)*GS19</f>
        <v>0</v>
      </c>
      <c r="GP19" s="140" t="n">
        <f aca="false">'Control de producción'!E388</f>
        <v>0</v>
      </c>
      <c r="GQ19" s="143"/>
      <c r="GR19" s="140" t="n">
        <f aca="false">GQ19*GP19</f>
        <v>0</v>
      </c>
      <c r="GS19" s="143"/>
      <c r="GT19" s="142" t="n">
        <f aca="false">(((GP19*GQ19)/1000)/40)</f>
        <v>0</v>
      </c>
      <c r="GU19" s="142" t="n">
        <f aca="false">GT19*40</f>
        <v>0</v>
      </c>
      <c r="GV19" s="137"/>
      <c r="GW19" s="140" t="n">
        <f aca="false">(((GX19*GY19)/1000)/40)*HA19</f>
        <v>0</v>
      </c>
      <c r="GX19" s="140" t="n">
        <f aca="false">'Control de producción'!T388</f>
        <v>0</v>
      </c>
      <c r="GY19" s="143"/>
      <c r="GZ19" s="140" t="n">
        <f aca="false">GY19*GX19</f>
        <v>0</v>
      </c>
      <c r="HA19" s="143"/>
      <c r="HB19" s="142" t="n">
        <f aca="false">(((GX19*GY19)/1000)/40)</f>
        <v>0</v>
      </c>
      <c r="HC19" s="142" t="n">
        <f aca="false">HB19*40</f>
        <v>0</v>
      </c>
      <c r="HD19" s="137"/>
      <c r="HE19" s="146" t="n">
        <f aca="false">(((HF19*HG19)/1000)/40)*HI19</f>
        <v>0</v>
      </c>
      <c r="HF19" s="146" t="n">
        <f aca="false">'Control de producción'!E419</f>
        <v>0</v>
      </c>
      <c r="HG19" s="147"/>
      <c r="HH19" s="146" t="n">
        <f aca="false">HG19*HF19</f>
        <v>0</v>
      </c>
      <c r="HI19" s="147"/>
      <c r="HJ19" s="148" t="n">
        <f aca="false">(((HF19*HG19)/1000)/40)</f>
        <v>0</v>
      </c>
      <c r="HK19" s="148" t="n">
        <f aca="false">HJ19*40</f>
        <v>0</v>
      </c>
      <c r="HL19" s="137"/>
      <c r="HM19" s="146" t="n">
        <f aca="false">(((HN19*HO19)/1000)/40)*HQ19</f>
        <v>0</v>
      </c>
      <c r="HN19" s="146" t="n">
        <f aca="false">'Control de producción'!T419</f>
        <v>0</v>
      </c>
      <c r="HO19" s="147"/>
      <c r="HP19" s="146" t="n">
        <f aca="false">HO19*HN19</f>
        <v>0</v>
      </c>
      <c r="HQ19" s="147"/>
      <c r="HR19" s="148" t="n">
        <f aca="false">(((HN19*HO19)/1000)/40)</f>
        <v>0</v>
      </c>
      <c r="HS19" s="148" t="n">
        <f aca="false">HR19*40</f>
        <v>0</v>
      </c>
      <c r="HT19" s="149"/>
      <c r="HU19" s="140" t="n">
        <f aca="false">(((HV19*HW19)/1000)/40)*HY19</f>
        <v>0</v>
      </c>
      <c r="HV19" s="140" t="n">
        <f aca="false">'Control de producción'!E447</f>
        <v>0</v>
      </c>
      <c r="HW19" s="143"/>
      <c r="HX19" s="140" t="n">
        <f aca="false">HW19*HV19</f>
        <v>0</v>
      </c>
      <c r="HY19" s="143"/>
      <c r="HZ19" s="142" t="n">
        <f aca="false">(((HV19*HW19)/1000)/40)</f>
        <v>0</v>
      </c>
      <c r="IA19" s="142" t="n">
        <f aca="false">HZ19*40</f>
        <v>0</v>
      </c>
      <c r="IB19" s="137"/>
      <c r="IC19" s="140" t="n">
        <f aca="false">(((ID19*IE19)/1000)/40)*IG19</f>
        <v>0</v>
      </c>
      <c r="ID19" s="140" t="n">
        <f aca="false">'Control de producción'!T447</f>
        <v>0</v>
      </c>
      <c r="IE19" s="143"/>
      <c r="IF19" s="140" t="n">
        <f aca="false">IE19*ID19</f>
        <v>0</v>
      </c>
      <c r="IG19" s="143"/>
      <c r="IH19" s="142" t="n">
        <f aca="false">(((ID19*IE19)/1000)/40)</f>
        <v>0</v>
      </c>
      <c r="II19" s="142" t="n">
        <f aca="false">IH19*40</f>
        <v>0</v>
      </c>
      <c r="IJ19" s="149"/>
      <c r="IK19" s="146" t="n">
        <f aca="false">(((IL19*IM19)/1000)/40)*IO19</f>
        <v>0</v>
      </c>
      <c r="IL19" s="146" t="n">
        <f aca="false">'Control de producción'!E478</f>
        <v>0</v>
      </c>
      <c r="IM19" s="147"/>
      <c r="IN19" s="146" t="n">
        <f aca="false">IM19*IL19</f>
        <v>0</v>
      </c>
      <c r="IO19" s="147"/>
      <c r="IP19" s="148" t="n">
        <f aca="false">(((IL19*IM19)/1000)/40)</f>
        <v>0</v>
      </c>
      <c r="IQ19" s="148" t="n">
        <f aca="false">IP19*40</f>
        <v>0</v>
      </c>
      <c r="IR19" s="149"/>
      <c r="IS19" s="146" t="n">
        <f aca="false">(((IT19*IU19)/1000)/40)*IW19</f>
        <v>0</v>
      </c>
      <c r="IT19" s="146" t="n">
        <f aca="false">'Control de producción'!T478</f>
        <v>0</v>
      </c>
      <c r="IU19" s="147"/>
      <c r="IV19" s="146" t="n">
        <f aca="false">IU19*IT19</f>
        <v>0</v>
      </c>
      <c r="IW19" s="147"/>
      <c r="IX19" s="148" t="n">
        <f aca="false">(((IT19*IU19)/1000)/40)</f>
        <v>0</v>
      </c>
      <c r="IY19" s="148" t="n">
        <f aca="false">IX19*40</f>
        <v>0</v>
      </c>
      <c r="IZ19" s="137"/>
      <c r="JA19" s="140" t="n">
        <f aca="false">(((JB19*JC19)/1000)/40)*JE19</f>
        <v>0</v>
      </c>
      <c r="JB19" s="140" t="n">
        <f aca="false">'Control de producción'!E508</f>
        <v>0</v>
      </c>
      <c r="JC19" s="143"/>
      <c r="JD19" s="140" t="n">
        <f aca="false">JC19*JB19</f>
        <v>0</v>
      </c>
      <c r="JE19" s="143"/>
      <c r="JF19" s="142" t="n">
        <f aca="false">(((JB19*JC19)/1000)/40)</f>
        <v>0</v>
      </c>
      <c r="JG19" s="142" t="n">
        <f aca="false">JF19*40</f>
        <v>0</v>
      </c>
      <c r="JH19" s="137"/>
      <c r="JI19" s="140" t="n">
        <f aca="false">(((JJ19*JK19)/1000)/40)*JM19</f>
        <v>0</v>
      </c>
      <c r="JJ19" s="140" t="n">
        <f aca="false">'Control de producción'!T508</f>
        <v>0</v>
      </c>
      <c r="JK19" s="143"/>
      <c r="JL19" s="140" t="n">
        <f aca="false">JK19*JJ19</f>
        <v>0</v>
      </c>
      <c r="JM19" s="143"/>
      <c r="JN19" s="142" t="n">
        <f aca="false">(((JJ19*JK19)/1000)/40)</f>
        <v>0</v>
      </c>
      <c r="JO19" s="142" t="n">
        <f aca="false">JN19*40</f>
        <v>0</v>
      </c>
      <c r="JP19" s="137"/>
      <c r="JQ19" s="146" t="n">
        <f aca="false">(((JR19*JS19)/1000)/40)*JU19</f>
        <v>0</v>
      </c>
      <c r="JR19" s="146" t="n">
        <f aca="false">'Control de producción'!E539</f>
        <v>0</v>
      </c>
      <c r="JS19" s="147"/>
      <c r="JT19" s="146" t="n">
        <f aca="false">JS19*JR19</f>
        <v>0</v>
      </c>
      <c r="JU19" s="147"/>
      <c r="JV19" s="148" t="n">
        <f aca="false">(((JR19*JS19)/1000)/40)</f>
        <v>0</v>
      </c>
      <c r="JW19" s="148" t="n">
        <f aca="false">JV19*40</f>
        <v>0</v>
      </c>
      <c r="JX19" s="149"/>
      <c r="JY19" s="146" t="n">
        <f aca="false">(((JZ19*KA19)/1000)/40)*KC19</f>
        <v>0</v>
      </c>
      <c r="JZ19" s="146" t="n">
        <f aca="false">'Control de producción'!T539</f>
        <v>0</v>
      </c>
      <c r="KA19" s="147"/>
      <c r="KB19" s="146" t="n">
        <f aca="false">KA19*JZ19</f>
        <v>0</v>
      </c>
      <c r="KC19" s="147"/>
      <c r="KD19" s="148" t="n">
        <f aca="false">(((JZ19*KA19)/1000)/40)</f>
        <v>0</v>
      </c>
      <c r="KE19" s="148" t="n">
        <f aca="false">KD19*40</f>
        <v>0</v>
      </c>
      <c r="KF19" s="149"/>
      <c r="KG19" s="140" t="n">
        <f aca="false">(((KH19*KI19)/1000)/40)*KK19</f>
        <v>0</v>
      </c>
      <c r="KH19" s="140" t="n">
        <f aca="false">'Control de producción'!E569</f>
        <v>0</v>
      </c>
      <c r="KI19" s="143"/>
      <c r="KJ19" s="140" t="n">
        <f aca="false">KI19*KH19</f>
        <v>0</v>
      </c>
      <c r="KK19" s="143"/>
      <c r="KL19" s="142" t="n">
        <f aca="false">(((KH19*KI19)/1000)/40)</f>
        <v>0</v>
      </c>
      <c r="KM19" s="142" t="n">
        <f aca="false">KL19*40</f>
        <v>0</v>
      </c>
      <c r="KN19" s="137"/>
      <c r="KO19" s="140" t="n">
        <f aca="false">(((KP19*KQ19)/1000)/40)*KS19</f>
        <v>0</v>
      </c>
      <c r="KP19" s="140" t="n">
        <f aca="false">'Control de producción'!T569</f>
        <v>0</v>
      </c>
      <c r="KQ19" s="143"/>
      <c r="KR19" s="140" t="n">
        <f aca="false">KQ19*KP19</f>
        <v>0</v>
      </c>
      <c r="KS19" s="143"/>
      <c r="KT19" s="142" t="n">
        <f aca="false">(((KP19*KQ19)/1000)/40)</f>
        <v>0</v>
      </c>
      <c r="KU19" s="142" t="n">
        <f aca="false">KT19*40</f>
        <v>0</v>
      </c>
      <c r="KV19" s="137"/>
      <c r="KW19" s="146" t="n">
        <f aca="false">(((KX19*KY19)/1000)/40)*LA19</f>
        <v>0</v>
      </c>
      <c r="KX19" s="146" t="n">
        <f aca="false">'Control de producción'!E600</f>
        <v>0</v>
      </c>
      <c r="KY19" s="147"/>
      <c r="KZ19" s="146" t="n">
        <f aca="false">KY19*KX19</f>
        <v>0</v>
      </c>
      <c r="LA19" s="147"/>
      <c r="LB19" s="148" t="n">
        <f aca="false">(((KX19*KY19)/1000)/40)</f>
        <v>0</v>
      </c>
      <c r="LC19" s="148" t="n">
        <f aca="false">LB19*40</f>
        <v>0</v>
      </c>
      <c r="LD19" s="149"/>
      <c r="LE19" s="146" t="n">
        <f aca="false">(((LF19*LG19)/1000)/40)*LI19</f>
        <v>0</v>
      </c>
      <c r="LF19" s="146" t="n">
        <f aca="false">'Control de producción'!T600</f>
        <v>0</v>
      </c>
      <c r="LG19" s="147"/>
      <c r="LH19" s="146" t="n">
        <f aca="false">LG19*LF19</f>
        <v>0</v>
      </c>
      <c r="LI19" s="147"/>
      <c r="LJ19" s="148" t="n">
        <f aca="false">(((LF19*LG19)/1000)/40)</f>
        <v>0</v>
      </c>
      <c r="LK19" s="148" t="n">
        <f aca="false">LJ19*40</f>
        <v>0</v>
      </c>
      <c r="LL19" s="149"/>
      <c r="LM19" s="140" t="n">
        <f aca="false">(((LN19*LO19)/1000)/40)*LQ19</f>
        <v>0</v>
      </c>
      <c r="LN19" s="140" t="n">
        <f aca="false">'Control de producción'!E631</f>
        <v>0</v>
      </c>
      <c r="LO19" s="143"/>
      <c r="LP19" s="140" t="n">
        <f aca="false">LO19*LN19</f>
        <v>0</v>
      </c>
      <c r="LQ19" s="143"/>
      <c r="LR19" s="142" t="n">
        <f aca="false">(((LN19*LO19)/1000)/40)</f>
        <v>0</v>
      </c>
      <c r="LS19" s="142" t="n">
        <f aca="false">LR19*40</f>
        <v>0</v>
      </c>
      <c r="LT19" s="137"/>
      <c r="LU19" s="140" t="n">
        <f aca="false">(((LV19*LW19)/1000)/40)*LY19</f>
        <v>0</v>
      </c>
      <c r="LV19" s="140" t="n">
        <f aca="false">'Control de producción'!T631</f>
        <v>0</v>
      </c>
      <c r="LW19" s="143"/>
      <c r="LX19" s="140" t="n">
        <f aca="false">LW19*LV19</f>
        <v>0</v>
      </c>
      <c r="LY19" s="143"/>
      <c r="LZ19" s="142" t="n">
        <f aca="false">(((LV19*LW19)/1000)/40)</f>
        <v>0</v>
      </c>
      <c r="MA19" s="142" t="n">
        <f aca="false">LZ19*40</f>
        <v>0</v>
      </c>
      <c r="MB19" s="149"/>
      <c r="MC19" s="146" t="n">
        <f aca="false">(((MD19*ME19)/1000)/40)*MG19</f>
        <v>0</v>
      </c>
      <c r="MD19" s="146" t="n">
        <f aca="false">'Control de producción'!E661</f>
        <v>0</v>
      </c>
      <c r="ME19" s="147"/>
      <c r="MF19" s="146" t="n">
        <f aca="false">ME19*MD19</f>
        <v>0</v>
      </c>
      <c r="MG19" s="147"/>
      <c r="MH19" s="148" t="n">
        <f aca="false">(((MD19*ME19)/1000)/40)</f>
        <v>0</v>
      </c>
      <c r="MI19" s="148" t="n">
        <f aca="false">MH19*40</f>
        <v>0</v>
      </c>
      <c r="MJ19" s="149"/>
      <c r="MK19" s="146" t="n">
        <f aca="false">(((ML19*MM19)/1000)/40)*MO19</f>
        <v>0</v>
      </c>
      <c r="ML19" s="146" t="n">
        <f aca="false">'Control de producción'!T661</f>
        <v>0</v>
      </c>
      <c r="MM19" s="147"/>
      <c r="MN19" s="146" t="n">
        <f aca="false">MM19*ML19</f>
        <v>0</v>
      </c>
      <c r="MO19" s="147"/>
      <c r="MP19" s="148" t="n">
        <f aca="false">(((ML19*MM19)/1000)/40)</f>
        <v>0</v>
      </c>
      <c r="MQ19" s="148" t="n">
        <f aca="false">MP19*40</f>
        <v>0</v>
      </c>
      <c r="MR19" s="137"/>
      <c r="MS19" s="140" t="n">
        <f aca="false">(((MT19*MU19)/1000)/40)*MW19</f>
        <v>0</v>
      </c>
      <c r="MT19" s="140" t="n">
        <f aca="false">'Control de producción'!E692</f>
        <v>0</v>
      </c>
      <c r="MU19" s="143"/>
      <c r="MV19" s="140" t="n">
        <f aca="false">MU19*MT19</f>
        <v>0</v>
      </c>
      <c r="MW19" s="143"/>
      <c r="MX19" s="142" t="n">
        <f aca="false">(((MT19*MU19)/1000)/40)</f>
        <v>0</v>
      </c>
      <c r="MY19" s="142" t="n">
        <f aca="false">MX19*40</f>
        <v>0</v>
      </c>
      <c r="MZ19" s="137"/>
      <c r="NA19" s="140" t="n">
        <f aca="false">(((NB19*NC19)/1000)/40)*NE19</f>
        <v>0</v>
      </c>
      <c r="NB19" s="140" t="n">
        <f aca="false">'Control de producción'!T692</f>
        <v>0</v>
      </c>
      <c r="NC19" s="143"/>
      <c r="ND19" s="140" t="n">
        <f aca="false">NC19*NB19</f>
        <v>0</v>
      </c>
      <c r="NE19" s="143"/>
      <c r="NF19" s="142" t="n">
        <f aca="false">(((NB19*NC19)/1000)/40)</f>
        <v>0</v>
      </c>
      <c r="NG19" s="142" t="n">
        <f aca="false">NF19*40</f>
        <v>0</v>
      </c>
      <c r="NH19" s="137"/>
      <c r="NI19" s="146" t="n">
        <f aca="false">(((NJ19*NK19)/1000)/40)*NM19</f>
        <v>0</v>
      </c>
      <c r="NJ19" s="146" t="n">
        <f aca="false">'Control de producción'!E722</f>
        <v>0</v>
      </c>
      <c r="NK19" s="147"/>
      <c r="NL19" s="146" t="n">
        <f aca="false">NK19*NJ19</f>
        <v>0</v>
      </c>
      <c r="NM19" s="147"/>
      <c r="NN19" s="148" t="n">
        <f aca="false">(((NJ19*NK19)/1000)/40)</f>
        <v>0</v>
      </c>
      <c r="NO19" s="148" t="n">
        <f aca="false">NN19*40</f>
        <v>0</v>
      </c>
      <c r="NP19" s="137"/>
      <c r="NQ19" s="146" t="n">
        <f aca="false">(((NR19*NS19)/1000)/40)*NU19</f>
        <v>0</v>
      </c>
      <c r="NR19" s="146" t="n">
        <f aca="false">'Control de producción'!T722</f>
        <v>0</v>
      </c>
      <c r="NS19" s="147"/>
      <c r="NT19" s="146" t="n">
        <f aca="false">NS19*NR19</f>
        <v>0</v>
      </c>
      <c r="NU19" s="147"/>
      <c r="NV19" s="148" t="n">
        <f aca="false">(((NR19*NS19)/1000)/40)</f>
        <v>0</v>
      </c>
      <c r="NW19" s="148" t="n">
        <f aca="false">NV19*40</f>
        <v>0</v>
      </c>
      <c r="NX19" s="137"/>
      <c r="NY19" s="137"/>
      <c r="NZ19" s="137"/>
      <c r="OA19" s="140" t="n">
        <f aca="false">(((OB19*OC19)/1000)/40)*OE19</f>
        <v>0</v>
      </c>
      <c r="OB19" s="140" t="n">
        <f aca="false">'Control de producción'!E753</f>
        <v>0</v>
      </c>
      <c r="OC19" s="143"/>
      <c r="OD19" s="140" t="n">
        <f aca="false">OC19*OB19</f>
        <v>0</v>
      </c>
      <c r="OE19" s="143"/>
      <c r="OF19" s="142" t="n">
        <f aca="false">(((OB19*OC19)/1000)/40)</f>
        <v>0</v>
      </c>
      <c r="OG19" s="142" t="n">
        <f aca="false">OF19*40</f>
        <v>0</v>
      </c>
      <c r="OH19" s="137"/>
      <c r="OI19" s="140" t="n">
        <f aca="false">(((OJ19*OK19)/1000)/40)*OM19</f>
        <v>0</v>
      </c>
      <c r="OJ19" s="140" t="n">
        <f aca="false">'Control de producción'!T753</f>
        <v>0</v>
      </c>
      <c r="OK19" s="143"/>
      <c r="OL19" s="140" t="n">
        <f aca="false">OK19*OJ19</f>
        <v>0</v>
      </c>
      <c r="OM19" s="143"/>
      <c r="ON19" s="142" t="n">
        <f aca="false">(((OJ19*OK19)/1000)/40)</f>
        <v>0</v>
      </c>
      <c r="OO19" s="142" t="n">
        <f aca="false">ON19*40</f>
        <v>0</v>
      </c>
      <c r="OP19" s="137"/>
      <c r="OQ19" s="146" t="n">
        <f aca="false">(((OR19*OS19)/1000)/40)*OU19</f>
        <v>0</v>
      </c>
      <c r="OR19" s="146" t="n">
        <f aca="false">'Control de producción'!E784</f>
        <v>0</v>
      </c>
      <c r="OS19" s="147"/>
      <c r="OT19" s="146" t="n">
        <f aca="false">OS19*OR19</f>
        <v>0</v>
      </c>
      <c r="OU19" s="147"/>
      <c r="OV19" s="148" t="n">
        <f aca="false">(((OR19*OS19)/1000)/40)</f>
        <v>0</v>
      </c>
      <c r="OW19" s="148" t="n">
        <f aca="false">OV19*40</f>
        <v>0</v>
      </c>
      <c r="OX19" s="137"/>
      <c r="OY19" s="146" t="n">
        <f aca="false">(((OZ19*PA19)/1000)/40)*PC19</f>
        <v>0</v>
      </c>
      <c r="OZ19" s="146" t="n">
        <f aca="false">'Control de producción'!T784</f>
        <v>0</v>
      </c>
      <c r="PA19" s="147"/>
      <c r="PB19" s="146" t="n">
        <f aca="false">PA19*OZ19</f>
        <v>0</v>
      </c>
      <c r="PC19" s="147"/>
      <c r="PD19" s="148" t="n">
        <f aca="false">(((OZ19*PA19)/1000)/40)</f>
        <v>0</v>
      </c>
      <c r="PE19" s="148" t="n">
        <f aca="false">PD19*40</f>
        <v>0</v>
      </c>
      <c r="PF19" s="149"/>
      <c r="PG19" s="140" t="n">
        <f aca="false">(((PH19*PI19)/1000)/40)*PK19</f>
        <v>0</v>
      </c>
      <c r="PH19" s="140" t="n">
        <f aca="false">'Control de producción'!E812</f>
        <v>0</v>
      </c>
      <c r="PI19" s="143"/>
      <c r="PJ19" s="140" t="n">
        <f aca="false">PI19*PH19</f>
        <v>0</v>
      </c>
      <c r="PK19" s="143"/>
      <c r="PL19" s="142" t="n">
        <f aca="false">(((PH19*PI19)/1000)/40)</f>
        <v>0</v>
      </c>
      <c r="PM19" s="142" t="n">
        <f aca="false">PL19*40</f>
        <v>0</v>
      </c>
      <c r="PN19" s="137"/>
      <c r="PO19" s="140" t="n">
        <f aca="false">(((PP19*PQ19)/1000)/40)*PS19</f>
        <v>0</v>
      </c>
      <c r="PP19" s="140" t="n">
        <f aca="false">'Control de producción'!T812</f>
        <v>0</v>
      </c>
      <c r="PQ19" s="143"/>
      <c r="PR19" s="140" t="n">
        <f aca="false">PQ19*PP19</f>
        <v>0</v>
      </c>
      <c r="PS19" s="143"/>
      <c r="PT19" s="142" t="n">
        <f aca="false">(((PP19*PQ19)/1000)/40)</f>
        <v>0</v>
      </c>
      <c r="PU19" s="142" t="n">
        <f aca="false">PT19*40</f>
        <v>0</v>
      </c>
      <c r="PV19" s="149"/>
      <c r="PW19" s="146" t="n">
        <f aca="false">(((PX19*PY19)/1000)/40)*QA19</f>
        <v>0</v>
      </c>
      <c r="PX19" s="146" t="n">
        <f aca="false">'Control de producción'!E843</f>
        <v>0</v>
      </c>
      <c r="PY19" s="147"/>
      <c r="PZ19" s="146" t="n">
        <f aca="false">PY19*PX19</f>
        <v>0</v>
      </c>
      <c r="QA19" s="147"/>
      <c r="QB19" s="148" t="n">
        <f aca="false">(((PX19*PY19)/1000)/40)</f>
        <v>0</v>
      </c>
      <c r="QC19" s="148" t="n">
        <f aca="false">QB19*40</f>
        <v>0</v>
      </c>
      <c r="QD19" s="149"/>
      <c r="QE19" s="146" t="n">
        <f aca="false">(((QF19*QG19)/1000)/40)*QI19</f>
        <v>0</v>
      </c>
      <c r="QF19" s="146" t="n">
        <f aca="false">'Control de producción'!T843</f>
        <v>0</v>
      </c>
      <c r="QG19" s="147"/>
      <c r="QH19" s="146" t="n">
        <f aca="false">QG19*QF19</f>
        <v>0</v>
      </c>
      <c r="QI19" s="147"/>
      <c r="QJ19" s="148" t="n">
        <f aca="false">(((QF19*QG19)/1000)/40)</f>
        <v>0</v>
      </c>
      <c r="QK19" s="148" t="n">
        <f aca="false">QJ19*40</f>
        <v>0</v>
      </c>
      <c r="QL19" s="137"/>
      <c r="QM19" s="140" t="n">
        <f aca="false">(((QN19*QO19)/1000)/40)*QQ19</f>
        <v>0</v>
      </c>
      <c r="QN19" s="140" t="n">
        <f aca="false">'Control de producción'!E873</f>
        <v>0</v>
      </c>
      <c r="QO19" s="143"/>
      <c r="QP19" s="140" t="n">
        <f aca="false">QO19*QN19</f>
        <v>0</v>
      </c>
      <c r="QQ19" s="143"/>
      <c r="QR19" s="142" t="n">
        <f aca="false">(((QN19*QO19)/1000)/40)</f>
        <v>0</v>
      </c>
      <c r="QS19" s="142" t="n">
        <f aca="false">QR19*40</f>
        <v>0</v>
      </c>
      <c r="QT19" s="137"/>
      <c r="QU19" s="140" t="n">
        <f aca="false">(((QV19*QW19)/1000)/40)*QY19</f>
        <v>0</v>
      </c>
      <c r="QV19" s="140" t="n">
        <f aca="false">'Control de producción'!T873</f>
        <v>0</v>
      </c>
      <c r="QW19" s="143"/>
      <c r="QX19" s="140" t="n">
        <f aca="false">QW19*QV19</f>
        <v>0</v>
      </c>
      <c r="QY19" s="143"/>
      <c r="QZ19" s="142" t="n">
        <f aca="false">(((QV19*QW19)/1000)/40)</f>
        <v>0</v>
      </c>
      <c r="RA19" s="142" t="n">
        <f aca="false">QZ19*40</f>
        <v>0</v>
      </c>
      <c r="RB19" s="137"/>
      <c r="RC19" s="146" t="n">
        <f aca="false">(((RD19*RE19)/1000)/40)*RG19</f>
        <v>0</v>
      </c>
      <c r="RD19" s="146" t="n">
        <f aca="false">'Control de producción'!E904</f>
        <v>0</v>
      </c>
      <c r="RE19" s="147"/>
      <c r="RF19" s="146" t="n">
        <f aca="false">RE19*RD19</f>
        <v>0</v>
      </c>
      <c r="RG19" s="147"/>
      <c r="RH19" s="148" t="n">
        <f aca="false">(((RD19*RE19)/1000)/40)</f>
        <v>0</v>
      </c>
      <c r="RI19" s="148" t="n">
        <f aca="false">RH19*40</f>
        <v>0</v>
      </c>
      <c r="RJ19" s="149"/>
      <c r="RK19" s="146" t="n">
        <f aca="false">(((RL19*RM19)/1000)/40)*RO19</f>
        <v>0</v>
      </c>
      <c r="RL19" s="146" t="n">
        <f aca="false">'Control de producción'!T904</f>
        <v>0</v>
      </c>
      <c r="RM19" s="147"/>
      <c r="RN19" s="146" t="n">
        <f aca="false">RM19*RL19</f>
        <v>0</v>
      </c>
      <c r="RO19" s="147"/>
      <c r="RP19" s="148" t="n">
        <f aca="false">(((RL19*RM19)/1000)/40)</f>
        <v>0</v>
      </c>
      <c r="RQ19" s="148" t="n">
        <f aca="false">RP19*40</f>
        <v>0</v>
      </c>
      <c r="RR19" s="149"/>
      <c r="RS19" s="140" t="n">
        <f aca="false">(((RT19*RU19)/1000)/40)*RW19</f>
        <v>0</v>
      </c>
      <c r="RT19" s="140" t="n">
        <f aca="false">'Control de producción'!E934</f>
        <v>0</v>
      </c>
      <c r="RU19" s="143"/>
      <c r="RV19" s="140" t="n">
        <f aca="false">RU19*RT19</f>
        <v>0</v>
      </c>
      <c r="RW19" s="143"/>
      <c r="RX19" s="142" t="n">
        <f aca="false">(((RT19*RU19)/1000)/40)</f>
        <v>0</v>
      </c>
      <c r="RY19" s="142" t="n">
        <f aca="false">RX19*40</f>
        <v>0</v>
      </c>
      <c r="RZ19" s="137"/>
      <c r="SA19" s="140" t="n">
        <f aca="false">(((SB19*SC19)/1000)/40)*SE19</f>
        <v>0</v>
      </c>
      <c r="SB19" s="140" t="n">
        <f aca="false">'Control de producción'!T934</f>
        <v>0</v>
      </c>
      <c r="SC19" s="143"/>
      <c r="SD19" s="140" t="n">
        <f aca="false">SC19*SB19</f>
        <v>0</v>
      </c>
      <c r="SE19" s="143"/>
      <c r="SF19" s="142" t="n">
        <f aca="false">(((SB19*SC19)/1000)/40)</f>
        <v>0</v>
      </c>
      <c r="SG19" s="142" t="n">
        <f aca="false">SF19*40</f>
        <v>0</v>
      </c>
      <c r="SH19" s="137"/>
      <c r="SI19" s="146" t="n">
        <f aca="false">(((SJ19*SK19)/1000)/40)*SM19</f>
        <v>0</v>
      </c>
      <c r="SJ19" s="146" t="n">
        <f aca="false">'Control de producción'!E965</f>
        <v>0</v>
      </c>
      <c r="SK19" s="147"/>
      <c r="SL19" s="146" t="n">
        <f aca="false">SK19*SJ19</f>
        <v>0</v>
      </c>
      <c r="SM19" s="147"/>
      <c r="SN19" s="148" t="n">
        <f aca="false">(((SJ19*SK19)/1000)/40)</f>
        <v>0</v>
      </c>
      <c r="SO19" s="148" t="n">
        <f aca="false">SN19*40</f>
        <v>0</v>
      </c>
      <c r="SP19" s="137"/>
      <c r="SQ19" s="146" t="n">
        <f aca="false">(((SR19*SS19)/1000)/40)*SU19</f>
        <v>0</v>
      </c>
      <c r="SR19" s="146" t="n">
        <f aca="false">'Control de producción'!T965</f>
        <v>0</v>
      </c>
      <c r="SS19" s="147"/>
      <c r="ST19" s="146" t="n">
        <f aca="false">SS19*SR19</f>
        <v>0</v>
      </c>
      <c r="SU19" s="147"/>
      <c r="SV19" s="148" t="n">
        <f aca="false">(((SR19*SS19)/1000)/40)</f>
        <v>0</v>
      </c>
      <c r="SW19" s="148" t="n">
        <f aca="false">SV19*40</f>
        <v>0</v>
      </c>
      <c r="SX19" s="144"/>
      <c r="SY19" s="140" t="n">
        <f aca="false">(((SZ19*TA19)/1000)/40)*TC19</f>
        <v>0</v>
      </c>
      <c r="SZ19" s="140" t="n">
        <f aca="false">'Control de producción'!E996</f>
        <v>0</v>
      </c>
      <c r="TA19" s="143"/>
      <c r="TB19" s="140" t="n">
        <f aca="false">TA19*SZ19</f>
        <v>0</v>
      </c>
      <c r="TC19" s="143"/>
      <c r="TD19" s="142" t="n">
        <f aca="false">(((SZ19*TA19)/1000)/40)</f>
        <v>0</v>
      </c>
      <c r="TE19" s="142" t="n">
        <f aca="false">TD19*40</f>
        <v>0</v>
      </c>
      <c r="TF19" s="137"/>
      <c r="TG19" s="140" t="n">
        <f aca="false">(((TH19*TI19)/1000)/40)*TK19</f>
        <v>0</v>
      </c>
      <c r="TH19" s="140" t="n">
        <f aca="false">'Control de producción'!T996</f>
        <v>0</v>
      </c>
      <c r="TI19" s="143"/>
      <c r="TJ19" s="140" t="n">
        <f aca="false">TI19*TH19</f>
        <v>0</v>
      </c>
      <c r="TK19" s="143"/>
      <c r="TL19" s="142" t="n">
        <f aca="false">(((TH19*TI19)/1000)/40)</f>
        <v>0</v>
      </c>
      <c r="TM19" s="142" t="n">
        <f aca="false">TL19*40</f>
        <v>0</v>
      </c>
      <c r="TN19" s="149"/>
      <c r="TO19" s="146" t="n">
        <f aca="false">(((TP19*TQ19)/1000)/40)*TS19</f>
        <v>0</v>
      </c>
      <c r="TP19" s="146" t="n">
        <f aca="false">'Control de producción'!E1026</f>
        <v>0</v>
      </c>
      <c r="TQ19" s="147"/>
      <c r="TR19" s="146" t="n">
        <f aca="false">TQ19*TP19</f>
        <v>0</v>
      </c>
      <c r="TS19" s="147"/>
      <c r="TT19" s="148" t="n">
        <f aca="false">(((TP19*TQ19)/1000)/40)</f>
        <v>0</v>
      </c>
      <c r="TU19" s="148" t="n">
        <f aca="false">TT19*40</f>
        <v>0</v>
      </c>
      <c r="TV19" s="149"/>
      <c r="TW19" s="146" t="n">
        <f aca="false">(((TX19*TY19)/1000)/40)*UA19</f>
        <v>0</v>
      </c>
      <c r="TX19" s="146" t="n">
        <f aca="false">'Control de producción'!T1026</f>
        <v>0</v>
      </c>
      <c r="TY19" s="147"/>
      <c r="TZ19" s="146" t="n">
        <f aca="false">TY19*TX19</f>
        <v>0</v>
      </c>
      <c r="UA19" s="147"/>
      <c r="UB19" s="148" t="n">
        <f aca="false">(((TX19*TY19)/1000)/40)</f>
        <v>0</v>
      </c>
      <c r="UC19" s="148" t="n">
        <f aca="false">UB19*40</f>
        <v>0</v>
      </c>
      <c r="UD19" s="137"/>
      <c r="UE19" s="140" t="n">
        <f aca="false">(((UF19*UG19)/1000)/40)*UI19</f>
        <v>0</v>
      </c>
      <c r="UF19" s="140" t="n">
        <f aca="false">'Control de producción'!E1057</f>
        <v>0</v>
      </c>
      <c r="UG19" s="143"/>
      <c r="UH19" s="140" t="n">
        <f aca="false">UG19*UF19</f>
        <v>0</v>
      </c>
      <c r="UI19" s="143"/>
      <c r="UJ19" s="142" t="n">
        <f aca="false">(((UF19*UG19)/1000)/40)</f>
        <v>0</v>
      </c>
      <c r="UK19" s="142" t="n">
        <f aca="false">UJ19*40</f>
        <v>0</v>
      </c>
      <c r="UL19" s="137"/>
      <c r="UM19" s="140" t="n">
        <f aca="false">(((UN19*UO19)/1000)/40)*UQ19</f>
        <v>0</v>
      </c>
      <c r="UN19" s="140" t="n">
        <f aca="false">'Control de producción'!T1057</f>
        <v>0</v>
      </c>
      <c r="UO19" s="143"/>
      <c r="UP19" s="140" t="n">
        <f aca="false">UO19*UN19</f>
        <v>0</v>
      </c>
      <c r="UQ19" s="143"/>
      <c r="UR19" s="142" t="n">
        <f aca="false">(((UN19*UO19)/1000)/40)</f>
        <v>0</v>
      </c>
      <c r="US19" s="142" t="n">
        <f aca="false">UR19*40</f>
        <v>0</v>
      </c>
      <c r="UT19" s="137"/>
      <c r="UU19" s="146" t="n">
        <f aca="false">(((UV19*UW19)/1000)/40)*UY19</f>
        <v>0</v>
      </c>
      <c r="UV19" s="146" t="n">
        <f aca="false">'Control de producción'!E1087</f>
        <v>0</v>
      </c>
      <c r="UW19" s="147"/>
      <c r="UX19" s="146" t="n">
        <f aca="false">UW19*UV19</f>
        <v>0</v>
      </c>
      <c r="UY19" s="147"/>
      <c r="UZ19" s="148" t="n">
        <f aca="false">(((UV19*UW19)/1000)/40)</f>
        <v>0</v>
      </c>
      <c r="VA19" s="148" t="n">
        <f aca="false">UZ19*40</f>
        <v>0</v>
      </c>
      <c r="VB19" s="137"/>
      <c r="VC19" s="146" t="n">
        <f aca="false">(((VD19*VE19)/1000)/40)*VG19</f>
        <v>0</v>
      </c>
      <c r="VD19" s="146" t="n">
        <f aca="false">'Control de producción'!T1087</f>
        <v>0</v>
      </c>
      <c r="VE19" s="147"/>
      <c r="VF19" s="146" t="n">
        <f aca="false">VE19*VD19</f>
        <v>0</v>
      </c>
      <c r="VG19" s="147"/>
      <c r="VH19" s="148" t="n">
        <f aca="false">(((VD19*VE19)/1000)/40)</f>
        <v>0</v>
      </c>
      <c r="VI19" s="148" t="n">
        <f aca="false">VH19*40</f>
        <v>0</v>
      </c>
      <c r="VJ19" s="137"/>
    </row>
    <row r="20" customFormat="false" ht="14.25" hidden="false" customHeight="true" outlineLevel="0" collapsed="false">
      <c r="A20" s="137"/>
      <c r="B20" s="153" t="n">
        <v>15</v>
      </c>
      <c r="C20" s="140" t="n">
        <f aca="false">(((D20*E20)/1000)/40)*G20</f>
        <v>0</v>
      </c>
      <c r="D20" s="140" t="n">
        <f aca="false">'Control de producción'!E23</f>
        <v>0</v>
      </c>
      <c r="E20" s="141"/>
      <c r="F20" s="140" t="n">
        <f aca="false">E20*D20</f>
        <v>0</v>
      </c>
      <c r="G20" s="141"/>
      <c r="H20" s="142" t="n">
        <f aca="false">(((D20*E20)/1000)/40)</f>
        <v>0</v>
      </c>
      <c r="I20" s="142" t="n">
        <f aca="false">H20*40</f>
        <v>0</v>
      </c>
      <c r="J20" s="137"/>
      <c r="K20" s="140" t="n">
        <f aca="false">(((L20*M20)/1000)/40)*O20</f>
        <v>0</v>
      </c>
      <c r="L20" s="140" t="n">
        <f aca="false">'Control de producción'!T23</f>
        <v>0</v>
      </c>
      <c r="M20" s="143"/>
      <c r="N20" s="140" t="n">
        <f aca="false">M20*L20</f>
        <v>0</v>
      </c>
      <c r="O20" s="143"/>
      <c r="P20" s="142" t="n">
        <f aca="false">(((L20*M20)/1000)/40)</f>
        <v>0</v>
      </c>
      <c r="Q20" s="142" t="n">
        <f aca="false">P20*40</f>
        <v>0</v>
      </c>
      <c r="R20" s="137"/>
      <c r="S20" s="146" t="n">
        <f aca="false">(((T20*U20)/1000)/40)*W20</f>
        <v>0</v>
      </c>
      <c r="T20" s="146" t="n">
        <f aca="false">'Control de producción'!E54</f>
        <v>0</v>
      </c>
      <c r="U20" s="147"/>
      <c r="V20" s="146" t="n">
        <f aca="false">U20*T20</f>
        <v>0</v>
      </c>
      <c r="W20" s="147"/>
      <c r="X20" s="148" t="n">
        <f aca="false">(((T20*U20)/1000)/40)</f>
        <v>0</v>
      </c>
      <c r="Y20" s="148" t="n">
        <f aca="false">X20*40</f>
        <v>0</v>
      </c>
      <c r="Z20" s="137"/>
      <c r="AA20" s="146" t="n">
        <f aca="false">(((AB20*AC20)/1000)/40)*AE20</f>
        <v>0</v>
      </c>
      <c r="AB20" s="146" t="n">
        <f aca="false">'Control de producción'!T54</f>
        <v>0</v>
      </c>
      <c r="AC20" s="147"/>
      <c r="AD20" s="146" t="n">
        <f aca="false">AC20*AB20</f>
        <v>0</v>
      </c>
      <c r="AE20" s="147"/>
      <c r="AF20" s="148" t="n">
        <f aca="false">(((AB20*AC20)/1000)/40)</f>
        <v>0</v>
      </c>
      <c r="AG20" s="148" t="n">
        <f aca="false">AF20*40</f>
        <v>0</v>
      </c>
      <c r="AH20" s="137"/>
      <c r="AI20" s="140" t="n">
        <f aca="false">(((AJ20*AK20)/1000)/40)*AM20</f>
        <v>0</v>
      </c>
      <c r="AJ20" s="140" t="n">
        <f aca="false">'Control de producción'!E83</f>
        <v>0</v>
      </c>
      <c r="AK20" s="143"/>
      <c r="AL20" s="140" t="n">
        <f aca="false">AK20*AJ20</f>
        <v>0</v>
      </c>
      <c r="AM20" s="143"/>
      <c r="AN20" s="142" t="n">
        <f aca="false">(((AJ20*AK20)/1000)/40)</f>
        <v>0</v>
      </c>
      <c r="AO20" s="142" t="n">
        <f aca="false">AN20*40</f>
        <v>0</v>
      </c>
      <c r="AP20" s="137"/>
      <c r="AQ20" s="140" t="n">
        <f aca="false">(((AR20*AS20)/1000)/40)*AU20</f>
        <v>0</v>
      </c>
      <c r="AR20" s="140" t="n">
        <f aca="false">'Control de producción'!T83</f>
        <v>0</v>
      </c>
      <c r="AS20" s="143"/>
      <c r="AT20" s="140" t="n">
        <f aca="false">AS20*AR20</f>
        <v>0</v>
      </c>
      <c r="AU20" s="143"/>
      <c r="AV20" s="142" t="n">
        <f aca="false">(((AR20*AS20)/1000)/40)</f>
        <v>0</v>
      </c>
      <c r="AW20" s="142" t="n">
        <f aca="false">AV20*40</f>
        <v>0</v>
      </c>
      <c r="AX20" s="137"/>
      <c r="AY20" s="146" t="n">
        <f aca="false">(((AZ20*BA20)/1000)/40)*BC20</f>
        <v>0</v>
      </c>
      <c r="AZ20" s="146" t="n">
        <f aca="false">'Control de producción'!E114</f>
        <v>0</v>
      </c>
      <c r="BA20" s="147"/>
      <c r="BB20" s="146" t="n">
        <f aca="false">BA20*AZ20</f>
        <v>0</v>
      </c>
      <c r="BC20" s="147"/>
      <c r="BD20" s="148" t="n">
        <f aca="false">(((AZ20*BA20)/1000)/40)</f>
        <v>0</v>
      </c>
      <c r="BE20" s="148" t="n">
        <f aca="false">BD20*40</f>
        <v>0</v>
      </c>
      <c r="BF20" s="137"/>
      <c r="BG20" s="146" t="n">
        <f aca="false">(((BH20*BI20)/1000)/40)*BK20</f>
        <v>0</v>
      </c>
      <c r="BH20" s="146" t="n">
        <f aca="false">'Control de producción'!T114</f>
        <v>0</v>
      </c>
      <c r="BI20" s="147"/>
      <c r="BJ20" s="146" t="n">
        <f aca="false">BI20*BH20</f>
        <v>0</v>
      </c>
      <c r="BK20" s="147"/>
      <c r="BL20" s="148" t="n">
        <f aca="false">(((BH20*BI20)/1000)/40)</f>
        <v>0</v>
      </c>
      <c r="BM20" s="148" t="n">
        <f aca="false">BL20*40</f>
        <v>0</v>
      </c>
      <c r="BN20" s="137"/>
      <c r="BO20" s="140" t="n">
        <f aca="false">(((BP20*BQ20)/1000)/40)*BS20</f>
        <v>0</v>
      </c>
      <c r="BP20" s="140" t="n">
        <f aca="false">'Control de producción'!E144</f>
        <v>0</v>
      </c>
      <c r="BQ20" s="143"/>
      <c r="BR20" s="140" t="n">
        <f aca="false">BQ20*BP20</f>
        <v>0</v>
      </c>
      <c r="BS20" s="143"/>
      <c r="BT20" s="142" t="n">
        <f aca="false">(((BP20*BQ20)/1000)/40)</f>
        <v>0</v>
      </c>
      <c r="BU20" s="142" t="n">
        <f aca="false">BT20*40</f>
        <v>0</v>
      </c>
      <c r="BV20" s="137"/>
      <c r="BW20" s="140" t="n">
        <f aca="false">(((BX20*BY20)/1000)/40)*CA20</f>
        <v>0</v>
      </c>
      <c r="BX20" s="140" t="n">
        <f aca="false">'Control de producción'!T144</f>
        <v>0</v>
      </c>
      <c r="BY20" s="143"/>
      <c r="BZ20" s="140" t="n">
        <f aca="false">BY20*BX20</f>
        <v>0</v>
      </c>
      <c r="CA20" s="143"/>
      <c r="CB20" s="142" t="n">
        <f aca="false">(((BX20*BY20)/1000)/40)</f>
        <v>0</v>
      </c>
      <c r="CC20" s="142" t="n">
        <f aca="false">CB20*40</f>
        <v>0</v>
      </c>
      <c r="CD20" s="137"/>
      <c r="CE20" s="146" t="n">
        <f aca="false">(((CF20*CG20)/1000)/40)*CI20</f>
        <v>0</v>
      </c>
      <c r="CF20" s="146" t="n">
        <f aca="false">'Control de producción'!E175</f>
        <v>0</v>
      </c>
      <c r="CG20" s="147"/>
      <c r="CH20" s="146" t="n">
        <f aca="false">CG20*CF20</f>
        <v>0</v>
      </c>
      <c r="CI20" s="147"/>
      <c r="CJ20" s="148" t="n">
        <f aca="false">(((CF20*CG20)/1000)/40)</f>
        <v>0</v>
      </c>
      <c r="CK20" s="148" t="n">
        <f aca="false">CJ20*40</f>
        <v>0</v>
      </c>
      <c r="CL20" s="137"/>
      <c r="CM20" s="146" t="n">
        <f aca="false">(((CN20*CO20)/1000)/40)*CQ20</f>
        <v>0</v>
      </c>
      <c r="CN20" s="146" t="n">
        <f aca="false">'Control de producción'!T175</f>
        <v>0</v>
      </c>
      <c r="CO20" s="147"/>
      <c r="CP20" s="146" t="n">
        <f aca="false">CO20*CN20</f>
        <v>0</v>
      </c>
      <c r="CQ20" s="147"/>
      <c r="CR20" s="148" t="n">
        <f aca="false">(((CN20*CO20)/1000)/40)</f>
        <v>0</v>
      </c>
      <c r="CS20" s="148" t="n">
        <f aca="false">CR20*40</f>
        <v>0</v>
      </c>
      <c r="CT20" s="137"/>
      <c r="CU20" s="140" t="n">
        <f aca="false">(((CV20*CW20)/1000)/40)*CY20</f>
        <v>0</v>
      </c>
      <c r="CV20" s="140" t="n">
        <f aca="false">'Control de producción'!E205</f>
        <v>0</v>
      </c>
      <c r="CW20" s="143"/>
      <c r="CX20" s="140" t="n">
        <f aca="false">CW20*CV20</f>
        <v>0</v>
      </c>
      <c r="CY20" s="143"/>
      <c r="CZ20" s="142" t="n">
        <f aca="false">(((CV20*CW20)/1000)/40)</f>
        <v>0</v>
      </c>
      <c r="DA20" s="142" t="n">
        <f aca="false">CZ20*40</f>
        <v>0</v>
      </c>
      <c r="DB20" s="137"/>
      <c r="DC20" s="140" t="n">
        <f aca="false">(((DD20*DE20)/1000)/40)*DG20</f>
        <v>0</v>
      </c>
      <c r="DD20" s="140" t="n">
        <f aca="false">'Control de producción'!T205</f>
        <v>0</v>
      </c>
      <c r="DE20" s="143"/>
      <c r="DF20" s="140" t="n">
        <f aca="false">DE20*DD20</f>
        <v>0</v>
      </c>
      <c r="DG20" s="143"/>
      <c r="DH20" s="142" t="n">
        <f aca="false">(((DD20*DE20)/1000)/40)</f>
        <v>0</v>
      </c>
      <c r="DI20" s="142" t="n">
        <f aca="false">DH20*40</f>
        <v>0</v>
      </c>
      <c r="DJ20" s="137"/>
      <c r="DK20" s="146" t="n">
        <f aca="false">(((DL20*DM20)/1000)/40)*DO20</f>
        <v>0</v>
      </c>
      <c r="DL20" s="146" t="n">
        <f aca="false">'Control de producción'!E236</f>
        <v>0</v>
      </c>
      <c r="DM20" s="147"/>
      <c r="DN20" s="146" t="n">
        <f aca="false">DM20*DL20</f>
        <v>0</v>
      </c>
      <c r="DO20" s="147"/>
      <c r="DP20" s="148" t="n">
        <f aca="false">(((DL20*DM20)/1000)/40)</f>
        <v>0</v>
      </c>
      <c r="DQ20" s="148" t="n">
        <f aca="false">DP20*40</f>
        <v>0</v>
      </c>
      <c r="DR20" s="149"/>
      <c r="DS20" s="146" t="n">
        <f aca="false">(((DT20*DU20)/1000)/40)*DW20</f>
        <v>0</v>
      </c>
      <c r="DT20" s="146" t="n">
        <f aca="false">'Control de producción'!T236</f>
        <v>0</v>
      </c>
      <c r="DU20" s="147"/>
      <c r="DV20" s="146" t="n">
        <f aca="false">DU20*DT20</f>
        <v>0</v>
      </c>
      <c r="DW20" s="147"/>
      <c r="DX20" s="148" t="n">
        <f aca="false">(((DT20*DU20)/1000)/40)</f>
        <v>0</v>
      </c>
      <c r="DY20" s="148" t="n">
        <f aca="false">DX20*40</f>
        <v>0</v>
      </c>
      <c r="DZ20" s="149"/>
      <c r="EA20" s="140" t="n">
        <f aca="false">(((EB20*EC20)/1000)/40)*EE20</f>
        <v>0</v>
      </c>
      <c r="EB20" s="140" t="n">
        <f aca="false">'Control de producción'!E267</f>
        <v>0</v>
      </c>
      <c r="EC20" s="143"/>
      <c r="ED20" s="140" t="n">
        <f aca="false">EC20*EB20</f>
        <v>0</v>
      </c>
      <c r="EE20" s="143"/>
      <c r="EF20" s="142" t="n">
        <f aca="false">(((EB20*EC20)/1000)/40)</f>
        <v>0</v>
      </c>
      <c r="EG20" s="142" t="n">
        <f aca="false">EF20*40</f>
        <v>0</v>
      </c>
      <c r="EH20" s="137"/>
      <c r="EI20" s="151" t="n">
        <f aca="false">(((EJ20*EK20)/1000)/40)*EM20</f>
        <v>0</v>
      </c>
      <c r="EJ20" s="151" t="n">
        <f aca="false">'Control de producción'!T267</f>
        <v>0</v>
      </c>
      <c r="EK20" s="143"/>
      <c r="EL20" s="140" t="n">
        <f aca="false">EK20*EJ20</f>
        <v>0</v>
      </c>
      <c r="EM20" s="143"/>
      <c r="EN20" s="152" t="n">
        <f aca="false">(((EJ20*EK20)/1000)/40)</f>
        <v>0</v>
      </c>
      <c r="EO20" s="152" t="n">
        <f aca="false">EN20*40</f>
        <v>0</v>
      </c>
      <c r="EP20" s="149"/>
      <c r="EQ20" s="146" t="n">
        <f aca="false">(((ER20*ES20)/1000)/40)*EU20</f>
        <v>0</v>
      </c>
      <c r="ER20" s="146" t="n">
        <f aca="false">'Control de producción'!E297</f>
        <v>0</v>
      </c>
      <c r="ES20" s="147"/>
      <c r="ET20" s="146" t="n">
        <f aca="false">ES20*ER20</f>
        <v>0</v>
      </c>
      <c r="EU20" s="147"/>
      <c r="EV20" s="148" t="n">
        <f aca="false">(((ER20*ES20)/1000)/40)</f>
        <v>0</v>
      </c>
      <c r="EW20" s="148" t="n">
        <f aca="false">EV20*40</f>
        <v>0</v>
      </c>
      <c r="EX20" s="149"/>
      <c r="EY20" s="146" t="n">
        <f aca="false">(((EZ20*FA20)/1000)/40)*FC20</f>
        <v>0</v>
      </c>
      <c r="EZ20" s="146" t="n">
        <f aca="false">'Control de producción'!T297</f>
        <v>0</v>
      </c>
      <c r="FA20" s="147"/>
      <c r="FB20" s="146" t="n">
        <f aca="false">FA20*EZ20</f>
        <v>0</v>
      </c>
      <c r="FC20" s="147"/>
      <c r="FD20" s="148" t="n">
        <f aca="false">(((EZ20*FA20)/1000)/40)</f>
        <v>0</v>
      </c>
      <c r="FE20" s="148" t="n">
        <f aca="false">FD20*40</f>
        <v>0</v>
      </c>
      <c r="FF20" s="137"/>
      <c r="FG20" s="140" t="n">
        <f aca="false">(((FH20*FI20)/1000)/40)*FK20</f>
        <v>0</v>
      </c>
      <c r="FH20" s="140" t="n">
        <f aca="false">'Control de producción'!E328</f>
        <v>0</v>
      </c>
      <c r="FI20" s="143"/>
      <c r="FJ20" s="140" t="n">
        <f aca="false">FI20*FH20</f>
        <v>0</v>
      </c>
      <c r="FK20" s="143"/>
      <c r="FL20" s="142" t="n">
        <f aca="false">(((FH20*FI20)/1000)/40)</f>
        <v>0</v>
      </c>
      <c r="FM20" s="142" t="n">
        <f aca="false">FL20*40</f>
        <v>0</v>
      </c>
      <c r="FN20" s="137"/>
      <c r="FO20" s="140" t="n">
        <f aca="false">(((FP20*FQ20)/1000)/40)*FS20</f>
        <v>0</v>
      </c>
      <c r="FP20" s="140" t="n">
        <f aca="false">'Control de producción'!T328</f>
        <v>0</v>
      </c>
      <c r="FQ20" s="143"/>
      <c r="FR20" s="140" t="n">
        <f aca="false">FQ20*FP20</f>
        <v>0</v>
      </c>
      <c r="FS20" s="143"/>
      <c r="FT20" s="142" t="n">
        <f aca="false">(((FP20*FQ20)/1000)/40)</f>
        <v>0</v>
      </c>
      <c r="FU20" s="142" t="n">
        <f aca="false">FT20*40</f>
        <v>0</v>
      </c>
      <c r="FV20" s="137"/>
      <c r="FW20" s="146" t="n">
        <f aca="false">(((FX20*FY20)/1000)/40)*GA20</f>
        <v>0</v>
      </c>
      <c r="FX20" s="146" t="n">
        <f aca="false">'Control de producción'!E358</f>
        <v>0</v>
      </c>
      <c r="FY20" s="147"/>
      <c r="FZ20" s="146" t="n">
        <f aca="false">FY20*FX20</f>
        <v>0</v>
      </c>
      <c r="GA20" s="147"/>
      <c r="GB20" s="148" t="n">
        <f aca="false">(((FX20*FY20)/1000)/40)</f>
        <v>0</v>
      </c>
      <c r="GC20" s="148" t="n">
        <f aca="false">GB20*40</f>
        <v>0</v>
      </c>
      <c r="GD20" s="137"/>
      <c r="GE20" s="146" t="n">
        <f aca="false">(((GF20*GG20)/1000)/40)*GI20</f>
        <v>0</v>
      </c>
      <c r="GF20" s="146" t="n">
        <f aca="false">'Control de producción'!T358</f>
        <v>0</v>
      </c>
      <c r="GG20" s="147"/>
      <c r="GH20" s="146" t="n">
        <f aca="false">GG20*GF20</f>
        <v>0</v>
      </c>
      <c r="GI20" s="147"/>
      <c r="GJ20" s="148" t="n">
        <f aca="false">(((GF20*GG20)/1000)/40)</f>
        <v>0</v>
      </c>
      <c r="GK20" s="148" t="n">
        <f aca="false">GJ20*40</f>
        <v>0</v>
      </c>
      <c r="GL20" s="149"/>
      <c r="GM20" s="149"/>
      <c r="GN20" s="149"/>
      <c r="GO20" s="140" t="n">
        <f aca="false">(((GP20*GQ20)/1000)/40)*GS20</f>
        <v>0</v>
      </c>
      <c r="GP20" s="140" t="n">
        <f aca="false">'Control de producción'!E389</f>
        <v>0</v>
      </c>
      <c r="GQ20" s="143"/>
      <c r="GR20" s="140" t="n">
        <f aca="false">GQ20*GP20</f>
        <v>0</v>
      </c>
      <c r="GS20" s="143"/>
      <c r="GT20" s="142" t="n">
        <f aca="false">(((GP20*GQ20)/1000)/40)</f>
        <v>0</v>
      </c>
      <c r="GU20" s="142" t="n">
        <f aca="false">GT20*40</f>
        <v>0</v>
      </c>
      <c r="GV20" s="137"/>
      <c r="GW20" s="140" t="n">
        <f aca="false">(((GX20*GY20)/1000)/40)*HA20</f>
        <v>0</v>
      </c>
      <c r="GX20" s="140" t="n">
        <f aca="false">'Control de producción'!T389</f>
        <v>0</v>
      </c>
      <c r="GY20" s="143"/>
      <c r="GZ20" s="140" t="n">
        <f aca="false">GY20*GX20</f>
        <v>0</v>
      </c>
      <c r="HA20" s="143"/>
      <c r="HB20" s="142" t="n">
        <f aca="false">(((GX20*GY20)/1000)/40)</f>
        <v>0</v>
      </c>
      <c r="HC20" s="142" t="n">
        <f aca="false">HB20*40</f>
        <v>0</v>
      </c>
      <c r="HD20" s="137"/>
      <c r="HE20" s="146" t="n">
        <f aca="false">(((HF20*HG20)/1000)/40)*HI20</f>
        <v>0</v>
      </c>
      <c r="HF20" s="146" t="n">
        <f aca="false">'Control de producción'!E420</f>
        <v>0</v>
      </c>
      <c r="HG20" s="147"/>
      <c r="HH20" s="146" t="n">
        <f aca="false">HG20*HF20</f>
        <v>0</v>
      </c>
      <c r="HI20" s="147"/>
      <c r="HJ20" s="148" t="n">
        <f aca="false">(((HF20*HG20)/1000)/40)</f>
        <v>0</v>
      </c>
      <c r="HK20" s="148" t="n">
        <f aca="false">HJ20*40</f>
        <v>0</v>
      </c>
      <c r="HL20" s="137"/>
      <c r="HM20" s="146" t="n">
        <f aca="false">(((HN20*HO20)/1000)/40)*HQ20</f>
        <v>0</v>
      </c>
      <c r="HN20" s="146" t="n">
        <f aca="false">'Control de producción'!T420</f>
        <v>0</v>
      </c>
      <c r="HO20" s="147"/>
      <c r="HP20" s="146" t="n">
        <f aca="false">HO20*HN20</f>
        <v>0</v>
      </c>
      <c r="HQ20" s="147"/>
      <c r="HR20" s="148" t="n">
        <f aca="false">(((HN20*HO20)/1000)/40)</f>
        <v>0</v>
      </c>
      <c r="HS20" s="148" t="n">
        <f aca="false">HR20*40</f>
        <v>0</v>
      </c>
      <c r="HT20" s="149"/>
      <c r="HU20" s="140" t="n">
        <f aca="false">(((HV20*HW20)/1000)/40)*HY20</f>
        <v>0</v>
      </c>
      <c r="HV20" s="140" t="n">
        <f aca="false">'Control de producción'!E448</f>
        <v>0</v>
      </c>
      <c r="HW20" s="143"/>
      <c r="HX20" s="140" t="n">
        <f aca="false">HW20*HV20</f>
        <v>0</v>
      </c>
      <c r="HY20" s="143"/>
      <c r="HZ20" s="142" t="n">
        <f aca="false">(((HV20*HW20)/1000)/40)</f>
        <v>0</v>
      </c>
      <c r="IA20" s="142" t="n">
        <f aca="false">HZ20*40</f>
        <v>0</v>
      </c>
      <c r="IB20" s="137"/>
      <c r="IC20" s="140" t="n">
        <f aca="false">(((ID20*IE20)/1000)/40)*IG20</f>
        <v>0</v>
      </c>
      <c r="ID20" s="140" t="n">
        <f aca="false">'Control de producción'!T448</f>
        <v>0</v>
      </c>
      <c r="IE20" s="143"/>
      <c r="IF20" s="140" t="n">
        <f aca="false">IE20*ID20</f>
        <v>0</v>
      </c>
      <c r="IG20" s="143"/>
      <c r="IH20" s="142" t="n">
        <f aca="false">(((ID20*IE20)/1000)/40)</f>
        <v>0</v>
      </c>
      <c r="II20" s="142" t="n">
        <f aca="false">IH20*40</f>
        <v>0</v>
      </c>
      <c r="IJ20" s="149"/>
      <c r="IK20" s="146" t="n">
        <f aca="false">(((IL20*IM20)/1000)/40)*IO20</f>
        <v>0</v>
      </c>
      <c r="IL20" s="146" t="n">
        <f aca="false">'Control de producción'!E479</f>
        <v>0</v>
      </c>
      <c r="IM20" s="147"/>
      <c r="IN20" s="146" t="n">
        <f aca="false">IM20*IL20</f>
        <v>0</v>
      </c>
      <c r="IO20" s="147"/>
      <c r="IP20" s="148" t="n">
        <f aca="false">(((IL20*IM20)/1000)/40)</f>
        <v>0</v>
      </c>
      <c r="IQ20" s="148" t="n">
        <f aca="false">IP20*40</f>
        <v>0</v>
      </c>
      <c r="IR20" s="149"/>
      <c r="IS20" s="146" t="n">
        <f aca="false">(((IT20*IU20)/1000)/40)*IW20</f>
        <v>0</v>
      </c>
      <c r="IT20" s="146" t="n">
        <f aca="false">'Control de producción'!T479</f>
        <v>0</v>
      </c>
      <c r="IU20" s="147"/>
      <c r="IV20" s="146" t="n">
        <f aca="false">IU20*IT20</f>
        <v>0</v>
      </c>
      <c r="IW20" s="147"/>
      <c r="IX20" s="148" t="n">
        <f aca="false">(((IT20*IU20)/1000)/40)</f>
        <v>0</v>
      </c>
      <c r="IY20" s="148" t="n">
        <f aca="false">IX20*40</f>
        <v>0</v>
      </c>
      <c r="IZ20" s="137"/>
      <c r="JA20" s="140" t="n">
        <f aca="false">(((JB20*JC20)/1000)/40)*JE20</f>
        <v>0</v>
      </c>
      <c r="JB20" s="140" t="n">
        <f aca="false">'Control de producción'!E509</f>
        <v>0</v>
      </c>
      <c r="JC20" s="143"/>
      <c r="JD20" s="140" t="n">
        <f aca="false">JC20*JB20</f>
        <v>0</v>
      </c>
      <c r="JE20" s="143"/>
      <c r="JF20" s="142" t="n">
        <f aca="false">(((JB20*JC20)/1000)/40)</f>
        <v>0</v>
      </c>
      <c r="JG20" s="142" t="n">
        <f aca="false">JF20*40</f>
        <v>0</v>
      </c>
      <c r="JH20" s="137"/>
      <c r="JI20" s="140" t="n">
        <f aca="false">(((JJ20*JK20)/1000)/40)*JM20</f>
        <v>0</v>
      </c>
      <c r="JJ20" s="140" t="n">
        <f aca="false">'Control de producción'!T509</f>
        <v>0</v>
      </c>
      <c r="JK20" s="143"/>
      <c r="JL20" s="140" t="n">
        <f aca="false">JK20*JJ20</f>
        <v>0</v>
      </c>
      <c r="JM20" s="143"/>
      <c r="JN20" s="142" t="n">
        <f aca="false">(((JJ20*JK20)/1000)/40)</f>
        <v>0</v>
      </c>
      <c r="JO20" s="142" t="n">
        <f aca="false">JN20*40</f>
        <v>0</v>
      </c>
      <c r="JP20" s="137"/>
      <c r="JQ20" s="146" t="n">
        <f aca="false">(((JR20*JS20)/1000)/40)*JU20</f>
        <v>0</v>
      </c>
      <c r="JR20" s="146" t="n">
        <f aca="false">'Control de producción'!E540</f>
        <v>0</v>
      </c>
      <c r="JS20" s="147"/>
      <c r="JT20" s="146" t="n">
        <f aca="false">JS20*JR20</f>
        <v>0</v>
      </c>
      <c r="JU20" s="147"/>
      <c r="JV20" s="148" t="n">
        <f aca="false">(((JR20*JS20)/1000)/40)</f>
        <v>0</v>
      </c>
      <c r="JW20" s="148" t="n">
        <f aca="false">JV20*40</f>
        <v>0</v>
      </c>
      <c r="JX20" s="149"/>
      <c r="JY20" s="146" t="n">
        <f aca="false">(((JZ20*KA20)/1000)/40)*KC20</f>
        <v>0</v>
      </c>
      <c r="JZ20" s="146" t="n">
        <f aca="false">'Control de producción'!T540</f>
        <v>0</v>
      </c>
      <c r="KA20" s="147"/>
      <c r="KB20" s="146" t="n">
        <f aca="false">KA20*JZ20</f>
        <v>0</v>
      </c>
      <c r="KC20" s="147"/>
      <c r="KD20" s="148" t="n">
        <f aca="false">(((JZ20*KA20)/1000)/40)</f>
        <v>0</v>
      </c>
      <c r="KE20" s="148" t="n">
        <f aca="false">KD20*40</f>
        <v>0</v>
      </c>
      <c r="KF20" s="149"/>
      <c r="KG20" s="140" t="n">
        <f aca="false">(((KH20*KI20)/1000)/40)*KK20</f>
        <v>0</v>
      </c>
      <c r="KH20" s="140" t="n">
        <f aca="false">'Control de producción'!E570</f>
        <v>0</v>
      </c>
      <c r="KI20" s="143"/>
      <c r="KJ20" s="140" t="n">
        <f aca="false">KI20*KH20</f>
        <v>0</v>
      </c>
      <c r="KK20" s="143"/>
      <c r="KL20" s="142" t="n">
        <f aca="false">(((KH20*KI20)/1000)/40)</f>
        <v>0</v>
      </c>
      <c r="KM20" s="142" t="n">
        <f aca="false">KL20*40</f>
        <v>0</v>
      </c>
      <c r="KN20" s="137"/>
      <c r="KO20" s="140" t="n">
        <f aca="false">(((KP20*KQ20)/1000)/40)*KS20</f>
        <v>0</v>
      </c>
      <c r="KP20" s="140" t="n">
        <f aca="false">'Control de producción'!T570</f>
        <v>0</v>
      </c>
      <c r="KQ20" s="143"/>
      <c r="KR20" s="140" t="n">
        <f aca="false">KQ20*KP20</f>
        <v>0</v>
      </c>
      <c r="KS20" s="143"/>
      <c r="KT20" s="142" t="n">
        <f aca="false">(((KP20*KQ20)/1000)/40)</f>
        <v>0</v>
      </c>
      <c r="KU20" s="142" t="n">
        <f aca="false">KT20*40</f>
        <v>0</v>
      </c>
      <c r="KV20" s="137"/>
      <c r="KW20" s="146" t="n">
        <f aca="false">(((KX20*KY20)/1000)/40)*LA20</f>
        <v>0</v>
      </c>
      <c r="KX20" s="146" t="n">
        <f aca="false">'Control de producción'!E601</f>
        <v>0</v>
      </c>
      <c r="KY20" s="147"/>
      <c r="KZ20" s="146" t="n">
        <f aca="false">KY20*KX20</f>
        <v>0</v>
      </c>
      <c r="LA20" s="147"/>
      <c r="LB20" s="148" t="n">
        <f aca="false">(((KX20*KY20)/1000)/40)</f>
        <v>0</v>
      </c>
      <c r="LC20" s="148" t="n">
        <f aca="false">LB20*40</f>
        <v>0</v>
      </c>
      <c r="LD20" s="149"/>
      <c r="LE20" s="146" t="n">
        <f aca="false">(((LF20*LG20)/1000)/40)*LI20</f>
        <v>0</v>
      </c>
      <c r="LF20" s="146" t="n">
        <f aca="false">'Control de producción'!T601</f>
        <v>0</v>
      </c>
      <c r="LG20" s="147"/>
      <c r="LH20" s="146" t="n">
        <f aca="false">LG20*LF20</f>
        <v>0</v>
      </c>
      <c r="LI20" s="147"/>
      <c r="LJ20" s="148" t="n">
        <f aca="false">(((LF20*LG20)/1000)/40)</f>
        <v>0</v>
      </c>
      <c r="LK20" s="148" t="n">
        <f aca="false">LJ20*40</f>
        <v>0</v>
      </c>
      <c r="LL20" s="149"/>
      <c r="LM20" s="140" t="n">
        <f aca="false">(((LN20*LO20)/1000)/40)*LQ20</f>
        <v>0</v>
      </c>
      <c r="LN20" s="140" t="n">
        <f aca="false">'Control de producción'!E632</f>
        <v>0</v>
      </c>
      <c r="LO20" s="143"/>
      <c r="LP20" s="140" t="n">
        <f aca="false">LO20*LN20</f>
        <v>0</v>
      </c>
      <c r="LQ20" s="143"/>
      <c r="LR20" s="142" t="n">
        <f aca="false">(((LN20*LO20)/1000)/40)</f>
        <v>0</v>
      </c>
      <c r="LS20" s="142" t="n">
        <f aca="false">LR20*40</f>
        <v>0</v>
      </c>
      <c r="LT20" s="137"/>
      <c r="LU20" s="140" t="n">
        <f aca="false">(((LV20*LW20)/1000)/40)*LY20</f>
        <v>0</v>
      </c>
      <c r="LV20" s="140" t="n">
        <f aca="false">'Control de producción'!T632</f>
        <v>0</v>
      </c>
      <c r="LW20" s="143"/>
      <c r="LX20" s="140" t="n">
        <f aca="false">LW20*LV20</f>
        <v>0</v>
      </c>
      <c r="LY20" s="143"/>
      <c r="LZ20" s="142" t="n">
        <f aca="false">(((LV20*LW20)/1000)/40)</f>
        <v>0</v>
      </c>
      <c r="MA20" s="142" t="n">
        <f aca="false">LZ20*40</f>
        <v>0</v>
      </c>
      <c r="MB20" s="149"/>
      <c r="MC20" s="146" t="n">
        <f aca="false">(((MD20*ME20)/1000)/40)*MG20</f>
        <v>0</v>
      </c>
      <c r="MD20" s="146" t="n">
        <f aca="false">'Control de producción'!E662</f>
        <v>0</v>
      </c>
      <c r="ME20" s="147"/>
      <c r="MF20" s="146" t="n">
        <f aca="false">ME20*MD20</f>
        <v>0</v>
      </c>
      <c r="MG20" s="147"/>
      <c r="MH20" s="148" t="n">
        <f aca="false">(((MD20*ME20)/1000)/40)</f>
        <v>0</v>
      </c>
      <c r="MI20" s="148" t="n">
        <f aca="false">MH20*40</f>
        <v>0</v>
      </c>
      <c r="MJ20" s="149"/>
      <c r="MK20" s="146" t="n">
        <f aca="false">(((ML20*MM20)/1000)/40)*MO20</f>
        <v>0</v>
      </c>
      <c r="ML20" s="146" t="n">
        <f aca="false">'Control de producción'!T662</f>
        <v>0</v>
      </c>
      <c r="MM20" s="147"/>
      <c r="MN20" s="146" t="n">
        <f aca="false">MM20*ML20</f>
        <v>0</v>
      </c>
      <c r="MO20" s="147"/>
      <c r="MP20" s="148" t="n">
        <f aca="false">(((ML20*MM20)/1000)/40)</f>
        <v>0</v>
      </c>
      <c r="MQ20" s="148" t="n">
        <f aca="false">MP20*40</f>
        <v>0</v>
      </c>
      <c r="MR20" s="137"/>
      <c r="MS20" s="140" t="n">
        <f aca="false">(((MT20*MU20)/1000)/40)*MW20</f>
        <v>0</v>
      </c>
      <c r="MT20" s="140" t="n">
        <f aca="false">'Control de producción'!E693</f>
        <v>0</v>
      </c>
      <c r="MU20" s="143"/>
      <c r="MV20" s="140" t="n">
        <f aca="false">MU20*MT20</f>
        <v>0</v>
      </c>
      <c r="MW20" s="143"/>
      <c r="MX20" s="142" t="n">
        <f aca="false">(((MT20*MU20)/1000)/40)</f>
        <v>0</v>
      </c>
      <c r="MY20" s="142" t="n">
        <f aca="false">MX20*40</f>
        <v>0</v>
      </c>
      <c r="MZ20" s="137"/>
      <c r="NA20" s="140" t="n">
        <f aca="false">(((NB20*NC20)/1000)/40)*NE20</f>
        <v>0</v>
      </c>
      <c r="NB20" s="140" t="n">
        <f aca="false">'Control de producción'!T693</f>
        <v>0</v>
      </c>
      <c r="NC20" s="143"/>
      <c r="ND20" s="140" t="n">
        <f aca="false">NC20*NB20</f>
        <v>0</v>
      </c>
      <c r="NE20" s="143"/>
      <c r="NF20" s="142" t="n">
        <f aca="false">(((NB20*NC20)/1000)/40)</f>
        <v>0</v>
      </c>
      <c r="NG20" s="142" t="n">
        <f aca="false">NF20*40</f>
        <v>0</v>
      </c>
      <c r="NH20" s="137"/>
      <c r="NI20" s="146" t="n">
        <f aca="false">(((NJ20*NK20)/1000)/40)*NM20</f>
        <v>0</v>
      </c>
      <c r="NJ20" s="146" t="n">
        <f aca="false">'Control de producción'!E723</f>
        <v>0</v>
      </c>
      <c r="NK20" s="147"/>
      <c r="NL20" s="146" t="n">
        <f aca="false">NK20*NJ20</f>
        <v>0</v>
      </c>
      <c r="NM20" s="147"/>
      <c r="NN20" s="148" t="n">
        <f aca="false">(((NJ20*NK20)/1000)/40)</f>
        <v>0</v>
      </c>
      <c r="NO20" s="148" t="n">
        <f aca="false">NN20*40</f>
        <v>0</v>
      </c>
      <c r="NP20" s="137"/>
      <c r="NQ20" s="146" t="n">
        <f aca="false">(((NR20*NS20)/1000)/40)*NU20</f>
        <v>0</v>
      </c>
      <c r="NR20" s="146" t="n">
        <f aca="false">'Control de producción'!T723</f>
        <v>0</v>
      </c>
      <c r="NS20" s="147"/>
      <c r="NT20" s="146" t="n">
        <f aca="false">NS20*NR20</f>
        <v>0</v>
      </c>
      <c r="NU20" s="147"/>
      <c r="NV20" s="148" t="n">
        <f aca="false">(((NR20*NS20)/1000)/40)</f>
        <v>0</v>
      </c>
      <c r="NW20" s="148" t="n">
        <f aca="false">NV20*40</f>
        <v>0</v>
      </c>
      <c r="NX20" s="137"/>
      <c r="NY20" s="137"/>
      <c r="NZ20" s="137"/>
      <c r="OA20" s="140" t="n">
        <f aca="false">(((OB20*OC20)/1000)/40)*OE20</f>
        <v>0</v>
      </c>
      <c r="OB20" s="140" t="n">
        <f aca="false">'Control de producción'!E754</f>
        <v>0</v>
      </c>
      <c r="OC20" s="143"/>
      <c r="OD20" s="140" t="n">
        <f aca="false">OC20*OB20</f>
        <v>0</v>
      </c>
      <c r="OE20" s="143"/>
      <c r="OF20" s="142" t="n">
        <f aca="false">(((OB20*OC20)/1000)/40)</f>
        <v>0</v>
      </c>
      <c r="OG20" s="142" t="n">
        <f aca="false">OF20*40</f>
        <v>0</v>
      </c>
      <c r="OH20" s="137"/>
      <c r="OI20" s="140" t="n">
        <f aca="false">(((OJ20*OK20)/1000)/40)*OM20</f>
        <v>0</v>
      </c>
      <c r="OJ20" s="140" t="n">
        <f aca="false">'Control de producción'!T754</f>
        <v>0</v>
      </c>
      <c r="OK20" s="143"/>
      <c r="OL20" s="140" t="n">
        <f aca="false">OK20*OJ20</f>
        <v>0</v>
      </c>
      <c r="OM20" s="143"/>
      <c r="ON20" s="142" t="n">
        <f aca="false">(((OJ20*OK20)/1000)/40)</f>
        <v>0</v>
      </c>
      <c r="OO20" s="142" t="n">
        <f aca="false">ON20*40</f>
        <v>0</v>
      </c>
      <c r="OP20" s="137"/>
      <c r="OQ20" s="146" t="n">
        <f aca="false">(((OR20*OS20)/1000)/40)*OU20</f>
        <v>0</v>
      </c>
      <c r="OR20" s="146" t="n">
        <f aca="false">'Control de producción'!E785</f>
        <v>0</v>
      </c>
      <c r="OS20" s="147"/>
      <c r="OT20" s="146" t="n">
        <f aca="false">OS20*OR20</f>
        <v>0</v>
      </c>
      <c r="OU20" s="147"/>
      <c r="OV20" s="148" t="n">
        <f aca="false">(((OR20*OS20)/1000)/40)</f>
        <v>0</v>
      </c>
      <c r="OW20" s="148" t="n">
        <f aca="false">OV20*40</f>
        <v>0</v>
      </c>
      <c r="OX20" s="137"/>
      <c r="OY20" s="146" t="n">
        <f aca="false">(((OZ20*PA20)/1000)/40)*PC20</f>
        <v>0</v>
      </c>
      <c r="OZ20" s="146" t="n">
        <f aca="false">'Control de producción'!T785</f>
        <v>0</v>
      </c>
      <c r="PA20" s="147"/>
      <c r="PB20" s="146" t="n">
        <f aca="false">PA20*OZ20</f>
        <v>0</v>
      </c>
      <c r="PC20" s="147"/>
      <c r="PD20" s="148" t="n">
        <f aca="false">(((OZ20*PA20)/1000)/40)</f>
        <v>0</v>
      </c>
      <c r="PE20" s="148" t="n">
        <f aca="false">PD20*40</f>
        <v>0</v>
      </c>
      <c r="PF20" s="149"/>
      <c r="PG20" s="140" t="n">
        <f aca="false">(((PH20*PI20)/1000)/40)*PK20</f>
        <v>0</v>
      </c>
      <c r="PH20" s="140" t="n">
        <f aca="false">'Control de producción'!E813</f>
        <v>0</v>
      </c>
      <c r="PI20" s="143"/>
      <c r="PJ20" s="140" t="n">
        <f aca="false">PI20*PH20</f>
        <v>0</v>
      </c>
      <c r="PK20" s="143"/>
      <c r="PL20" s="142" t="n">
        <f aca="false">(((PH20*PI20)/1000)/40)</f>
        <v>0</v>
      </c>
      <c r="PM20" s="142" t="n">
        <f aca="false">PL20*40</f>
        <v>0</v>
      </c>
      <c r="PN20" s="137"/>
      <c r="PO20" s="140" t="n">
        <f aca="false">(((PP20*PQ20)/1000)/40)*PS20</f>
        <v>0</v>
      </c>
      <c r="PP20" s="140" t="n">
        <f aca="false">'Control de producción'!T813</f>
        <v>0</v>
      </c>
      <c r="PQ20" s="143"/>
      <c r="PR20" s="140" t="n">
        <f aca="false">PQ20*PP20</f>
        <v>0</v>
      </c>
      <c r="PS20" s="143"/>
      <c r="PT20" s="142" t="n">
        <f aca="false">(((PP20*PQ20)/1000)/40)</f>
        <v>0</v>
      </c>
      <c r="PU20" s="142" t="n">
        <f aca="false">PT20*40</f>
        <v>0</v>
      </c>
      <c r="PV20" s="149"/>
      <c r="PW20" s="146" t="n">
        <f aca="false">(((PX20*PY20)/1000)/40)*QA20</f>
        <v>0</v>
      </c>
      <c r="PX20" s="146" t="n">
        <f aca="false">'Control de producción'!E844</f>
        <v>0</v>
      </c>
      <c r="PY20" s="147"/>
      <c r="PZ20" s="146" t="n">
        <f aca="false">PY20*PX20</f>
        <v>0</v>
      </c>
      <c r="QA20" s="147"/>
      <c r="QB20" s="148" t="n">
        <f aca="false">(((PX20*PY20)/1000)/40)</f>
        <v>0</v>
      </c>
      <c r="QC20" s="148" t="n">
        <f aca="false">QB20*40</f>
        <v>0</v>
      </c>
      <c r="QD20" s="149"/>
      <c r="QE20" s="146" t="n">
        <f aca="false">(((QF20*QG20)/1000)/40)*QI20</f>
        <v>0</v>
      </c>
      <c r="QF20" s="146" t="n">
        <f aca="false">'Control de producción'!T844</f>
        <v>0</v>
      </c>
      <c r="QG20" s="147"/>
      <c r="QH20" s="146" t="n">
        <f aca="false">QG20*QF20</f>
        <v>0</v>
      </c>
      <c r="QI20" s="147"/>
      <c r="QJ20" s="148" t="n">
        <f aca="false">(((QF20*QG20)/1000)/40)</f>
        <v>0</v>
      </c>
      <c r="QK20" s="148" t="n">
        <f aca="false">QJ20*40</f>
        <v>0</v>
      </c>
      <c r="QL20" s="137"/>
      <c r="QM20" s="140" t="n">
        <f aca="false">(((QN20*QO20)/1000)/40)*QQ20</f>
        <v>0</v>
      </c>
      <c r="QN20" s="140" t="n">
        <f aca="false">'Control de producción'!E874</f>
        <v>0</v>
      </c>
      <c r="QO20" s="143"/>
      <c r="QP20" s="140" t="n">
        <f aca="false">QO20*QN20</f>
        <v>0</v>
      </c>
      <c r="QQ20" s="143"/>
      <c r="QR20" s="142" t="n">
        <f aca="false">(((QN20*QO20)/1000)/40)</f>
        <v>0</v>
      </c>
      <c r="QS20" s="142" t="n">
        <f aca="false">QR20*40</f>
        <v>0</v>
      </c>
      <c r="QT20" s="137"/>
      <c r="QU20" s="140" t="n">
        <f aca="false">(((QV20*QW20)/1000)/40)*QY20</f>
        <v>0</v>
      </c>
      <c r="QV20" s="140" t="n">
        <f aca="false">'Control de producción'!T874</f>
        <v>0</v>
      </c>
      <c r="QW20" s="143"/>
      <c r="QX20" s="140" t="n">
        <f aca="false">QW20*QV20</f>
        <v>0</v>
      </c>
      <c r="QY20" s="143"/>
      <c r="QZ20" s="142" t="n">
        <f aca="false">(((QV20*QW20)/1000)/40)</f>
        <v>0</v>
      </c>
      <c r="RA20" s="142" t="n">
        <f aca="false">QZ20*40</f>
        <v>0</v>
      </c>
      <c r="RB20" s="137"/>
      <c r="RC20" s="146" t="n">
        <f aca="false">(((RD20*RE20)/1000)/40)*RG20</f>
        <v>0</v>
      </c>
      <c r="RD20" s="146" t="n">
        <f aca="false">'Control de producción'!E905</f>
        <v>0</v>
      </c>
      <c r="RE20" s="147"/>
      <c r="RF20" s="146" t="n">
        <f aca="false">RE20*RD20</f>
        <v>0</v>
      </c>
      <c r="RG20" s="147"/>
      <c r="RH20" s="148" t="n">
        <f aca="false">(((RD20*RE20)/1000)/40)</f>
        <v>0</v>
      </c>
      <c r="RI20" s="148" t="n">
        <f aca="false">RH20*40</f>
        <v>0</v>
      </c>
      <c r="RJ20" s="149"/>
      <c r="RK20" s="146" t="n">
        <f aca="false">(((RL20*RM20)/1000)/40)*RO20</f>
        <v>0</v>
      </c>
      <c r="RL20" s="146" t="n">
        <f aca="false">'Control de producción'!T905</f>
        <v>0</v>
      </c>
      <c r="RM20" s="147"/>
      <c r="RN20" s="146" t="n">
        <f aca="false">RM20*RL20</f>
        <v>0</v>
      </c>
      <c r="RO20" s="147"/>
      <c r="RP20" s="148" t="n">
        <f aca="false">(((RL20*RM20)/1000)/40)</f>
        <v>0</v>
      </c>
      <c r="RQ20" s="148" t="n">
        <f aca="false">RP20*40</f>
        <v>0</v>
      </c>
      <c r="RR20" s="149"/>
      <c r="RS20" s="140" t="n">
        <f aca="false">(((RT20*RU20)/1000)/40)*RW20</f>
        <v>0</v>
      </c>
      <c r="RT20" s="140" t="n">
        <f aca="false">'Control de producción'!E935</f>
        <v>0</v>
      </c>
      <c r="RU20" s="143"/>
      <c r="RV20" s="140" t="n">
        <f aca="false">RU20*RT20</f>
        <v>0</v>
      </c>
      <c r="RW20" s="143"/>
      <c r="RX20" s="142" t="n">
        <f aca="false">(((RT20*RU20)/1000)/40)</f>
        <v>0</v>
      </c>
      <c r="RY20" s="142" t="n">
        <f aca="false">RX20*40</f>
        <v>0</v>
      </c>
      <c r="RZ20" s="137"/>
      <c r="SA20" s="140" t="n">
        <f aca="false">(((SB20*SC20)/1000)/40)*SE20</f>
        <v>0</v>
      </c>
      <c r="SB20" s="140" t="n">
        <f aca="false">'Control de producción'!T935</f>
        <v>0</v>
      </c>
      <c r="SC20" s="143"/>
      <c r="SD20" s="140" t="n">
        <f aca="false">SC20*SB20</f>
        <v>0</v>
      </c>
      <c r="SE20" s="143"/>
      <c r="SF20" s="142" t="n">
        <f aca="false">(((SB20*SC20)/1000)/40)</f>
        <v>0</v>
      </c>
      <c r="SG20" s="142" t="n">
        <f aca="false">SF20*40</f>
        <v>0</v>
      </c>
      <c r="SH20" s="137"/>
      <c r="SI20" s="146" t="n">
        <f aca="false">(((SJ20*SK20)/1000)/40)*SM20</f>
        <v>0</v>
      </c>
      <c r="SJ20" s="146" t="n">
        <f aca="false">'Control de producción'!E966</f>
        <v>0</v>
      </c>
      <c r="SK20" s="147"/>
      <c r="SL20" s="146" t="n">
        <f aca="false">SK20*SJ20</f>
        <v>0</v>
      </c>
      <c r="SM20" s="147"/>
      <c r="SN20" s="148" t="n">
        <f aca="false">(((SJ20*SK20)/1000)/40)</f>
        <v>0</v>
      </c>
      <c r="SO20" s="148" t="n">
        <f aca="false">SN20*40</f>
        <v>0</v>
      </c>
      <c r="SP20" s="137"/>
      <c r="SQ20" s="146" t="n">
        <f aca="false">(((SR20*SS20)/1000)/40)*SU20</f>
        <v>0</v>
      </c>
      <c r="SR20" s="146" t="n">
        <f aca="false">'Control de producción'!T966</f>
        <v>0</v>
      </c>
      <c r="SS20" s="147"/>
      <c r="ST20" s="146" t="n">
        <f aca="false">SS20*SR20</f>
        <v>0</v>
      </c>
      <c r="SU20" s="147"/>
      <c r="SV20" s="148" t="n">
        <f aca="false">(((SR20*SS20)/1000)/40)</f>
        <v>0</v>
      </c>
      <c r="SW20" s="148" t="n">
        <f aca="false">SV20*40</f>
        <v>0</v>
      </c>
      <c r="SX20" s="144"/>
      <c r="SY20" s="140" t="n">
        <f aca="false">(((SZ20*TA20)/1000)/40)*TC20</f>
        <v>0</v>
      </c>
      <c r="SZ20" s="140" t="n">
        <f aca="false">'Control de producción'!E997</f>
        <v>0</v>
      </c>
      <c r="TA20" s="143"/>
      <c r="TB20" s="140" t="n">
        <f aca="false">TA20*SZ20</f>
        <v>0</v>
      </c>
      <c r="TC20" s="143"/>
      <c r="TD20" s="142" t="n">
        <f aca="false">(((SZ20*TA20)/1000)/40)</f>
        <v>0</v>
      </c>
      <c r="TE20" s="142" t="n">
        <f aca="false">TD20*40</f>
        <v>0</v>
      </c>
      <c r="TF20" s="137"/>
      <c r="TG20" s="140" t="n">
        <f aca="false">(((TH20*TI20)/1000)/40)*TK20</f>
        <v>0</v>
      </c>
      <c r="TH20" s="140" t="n">
        <f aca="false">'Control de producción'!T997</f>
        <v>0</v>
      </c>
      <c r="TI20" s="143"/>
      <c r="TJ20" s="140" t="n">
        <f aca="false">TI20*TH20</f>
        <v>0</v>
      </c>
      <c r="TK20" s="143"/>
      <c r="TL20" s="142" t="n">
        <f aca="false">(((TH20*TI20)/1000)/40)</f>
        <v>0</v>
      </c>
      <c r="TM20" s="142" t="n">
        <f aca="false">TL20*40</f>
        <v>0</v>
      </c>
      <c r="TN20" s="149"/>
      <c r="TO20" s="146" t="n">
        <f aca="false">(((TP20*TQ20)/1000)/40)*TS20</f>
        <v>0</v>
      </c>
      <c r="TP20" s="146" t="n">
        <f aca="false">'Control de producción'!E1027</f>
        <v>0</v>
      </c>
      <c r="TQ20" s="147"/>
      <c r="TR20" s="146" t="n">
        <f aca="false">TQ20*TP20</f>
        <v>0</v>
      </c>
      <c r="TS20" s="147"/>
      <c r="TT20" s="148" t="n">
        <f aca="false">(((TP20*TQ20)/1000)/40)</f>
        <v>0</v>
      </c>
      <c r="TU20" s="148" t="n">
        <f aca="false">TT20*40</f>
        <v>0</v>
      </c>
      <c r="TV20" s="149"/>
      <c r="TW20" s="146" t="n">
        <f aca="false">(((TX20*TY20)/1000)/40)*UA20</f>
        <v>0</v>
      </c>
      <c r="TX20" s="146" t="n">
        <f aca="false">'Control de producción'!T1027</f>
        <v>0</v>
      </c>
      <c r="TY20" s="147"/>
      <c r="TZ20" s="146" t="n">
        <f aca="false">TY20*TX20</f>
        <v>0</v>
      </c>
      <c r="UA20" s="147"/>
      <c r="UB20" s="148" t="n">
        <f aca="false">(((TX20*TY20)/1000)/40)</f>
        <v>0</v>
      </c>
      <c r="UC20" s="148" t="n">
        <f aca="false">UB20*40</f>
        <v>0</v>
      </c>
      <c r="UD20" s="137"/>
      <c r="UE20" s="140" t="n">
        <f aca="false">(((UF20*UG20)/1000)/40)*UI20</f>
        <v>0</v>
      </c>
      <c r="UF20" s="140" t="n">
        <f aca="false">'Control de producción'!E1058</f>
        <v>0</v>
      </c>
      <c r="UG20" s="143"/>
      <c r="UH20" s="140" t="n">
        <f aca="false">UG20*UF20</f>
        <v>0</v>
      </c>
      <c r="UI20" s="143"/>
      <c r="UJ20" s="142" t="n">
        <f aca="false">(((UF20*UG20)/1000)/40)</f>
        <v>0</v>
      </c>
      <c r="UK20" s="142" t="n">
        <f aca="false">UJ20*40</f>
        <v>0</v>
      </c>
      <c r="UL20" s="137"/>
      <c r="UM20" s="140" t="n">
        <f aca="false">(((UN20*UO20)/1000)/40)*UQ20</f>
        <v>0</v>
      </c>
      <c r="UN20" s="140" t="n">
        <f aca="false">'Control de producción'!T1058</f>
        <v>0</v>
      </c>
      <c r="UO20" s="143"/>
      <c r="UP20" s="140" t="n">
        <f aca="false">UO20*UN20</f>
        <v>0</v>
      </c>
      <c r="UQ20" s="143"/>
      <c r="UR20" s="142" t="n">
        <f aca="false">(((UN20*UO20)/1000)/40)</f>
        <v>0</v>
      </c>
      <c r="US20" s="142" t="n">
        <f aca="false">UR20*40</f>
        <v>0</v>
      </c>
      <c r="UT20" s="137"/>
      <c r="UU20" s="146" t="n">
        <f aca="false">(((UV20*UW20)/1000)/40)*UY20</f>
        <v>0</v>
      </c>
      <c r="UV20" s="146" t="n">
        <f aca="false">'Control de producción'!E1088</f>
        <v>0</v>
      </c>
      <c r="UW20" s="147"/>
      <c r="UX20" s="146" t="n">
        <f aca="false">UW20*UV20</f>
        <v>0</v>
      </c>
      <c r="UY20" s="147"/>
      <c r="UZ20" s="148" t="n">
        <f aca="false">(((UV20*UW20)/1000)/40)</f>
        <v>0</v>
      </c>
      <c r="VA20" s="148" t="n">
        <f aca="false">UZ20*40</f>
        <v>0</v>
      </c>
      <c r="VB20" s="137"/>
      <c r="VC20" s="146" t="n">
        <f aca="false">(((VD20*VE20)/1000)/40)*VG20</f>
        <v>0</v>
      </c>
      <c r="VD20" s="146" t="n">
        <f aca="false">'Control de producción'!T1088</f>
        <v>0</v>
      </c>
      <c r="VE20" s="147"/>
      <c r="VF20" s="146" t="n">
        <f aca="false">VE20*VD20</f>
        <v>0</v>
      </c>
      <c r="VG20" s="147"/>
      <c r="VH20" s="148" t="n">
        <f aca="false">(((VD20*VE20)/1000)/40)</f>
        <v>0</v>
      </c>
      <c r="VI20" s="148" t="n">
        <f aca="false">VH20*40</f>
        <v>0</v>
      </c>
      <c r="VJ20" s="137"/>
    </row>
    <row r="21" customFormat="false" ht="14.25" hidden="false" customHeight="true" outlineLevel="0" collapsed="false">
      <c r="A21" s="137"/>
      <c r="B21" s="153" t="n">
        <v>16</v>
      </c>
      <c r="C21" s="140" t="n">
        <f aca="false">(((D21*E21)/1000)/40)*G21</f>
        <v>0</v>
      </c>
      <c r="D21" s="140" t="n">
        <f aca="false">'Control de producción'!E24</f>
        <v>0</v>
      </c>
      <c r="E21" s="141"/>
      <c r="F21" s="140" t="n">
        <f aca="false">E21*D21</f>
        <v>0</v>
      </c>
      <c r="G21" s="141"/>
      <c r="H21" s="142" t="n">
        <f aca="false">(((D21*E21)/1000)/40)</f>
        <v>0</v>
      </c>
      <c r="I21" s="142" t="n">
        <f aca="false">H21*40</f>
        <v>0</v>
      </c>
      <c r="J21" s="137"/>
      <c r="K21" s="140" t="n">
        <f aca="false">(((L21*M21)/1000)/40)*O21</f>
        <v>0</v>
      </c>
      <c r="L21" s="140" t="n">
        <f aca="false">'Control de producción'!T24</f>
        <v>0</v>
      </c>
      <c r="M21" s="143"/>
      <c r="N21" s="140" t="n">
        <f aca="false">M21*L21</f>
        <v>0</v>
      </c>
      <c r="O21" s="143"/>
      <c r="P21" s="142" t="n">
        <f aca="false">(((L21*M21)/1000)/40)</f>
        <v>0</v>
      </c>
      <c r="Q21" s="142" t="n">
        <f aca="false">P21*40</f>
        <v>0</v>
      </c>
      <c r="R21" s="137"/>
      <c r="S21" s="146" t="n">
        <f aca="false">(((T21*U21)/1000)/40)*W21</f>
        <v>0</v>
      </c>
      <c r="T21" s="146" t="n">
        <f aca="false">'Control de producción'!E55</f>
        <v>0</v>
      </c>
      <c r="U21" s="147"/>
      <c r="V21" s="146" t="n">
        <f aca="false">U21*T21</f>
        <v>0</v>
      </c>
      <c r="W21" s="147"/>
      <c r="X21" s="148" t="n">
        <f aca="false">(((T21*U21)/1000)/40)</f>
        <v>0</v>
      </c>
      <c r="Y21" s="148" t="n">
        <f aca="false">X21*40</f>
        <v>0</v>
      </c>
      <c r="Z21" s="137"/>
      <c r="AA21" s="146" t="n">
        <f aca="false">(((AB21*AC21)/1000)/40)*AE21</f>
        <v>0</v>
      </c>
      <c r="AB21" s="146" t="n">
        <f aca="false">'Control de producción'!T55</f>
        <v>0</v>
      </c>
      <c r="AC21" s="147"/>
      <c r="AD21" s="146" t="n">
        <f aca="false">AC21*AB21</f>
        <v>0</v>
      </c>
      <c r="AE21" s="147"/>
      <c r="AF21" s="148" t="n">
        <f aca="false">(((AB21*AC21)/1000)/40)</f>
        <v>0</v>
      </c>
      <c r="AG21" s="148" t="n">
        <f aca="false">AF21*40</f>
        <v>0</v>
      </c>
      <c r="AH21" s="137"/>
      <c r="AI21" s="140" t="n">
        <f aca="false">(((AJ21*AK21)/1000)/40)*AM21</f>
        <v>0</v>
      </c>
      <c r="AJ21" s="140" t="n">
        <f aca="false">'Control de producción'!E84</f>
        <v>0</v>
      </c>
      <c r="AK21" s="143"/>
      <c r="AL21" s="140" t="n">
        <f aca="false">AK21*AJ21</f>
        <v>0</v>
      </c>
      <c r="AM21" s="143"/>
      <c r="AN21" s="142" t="n">
        <f aca="false">(((AJ21*AK21)/1000)/40)</f>
        <v>0</v>
      </c>
      <c r="AO21" s="142" t="n">
        <f aca="false">AN21*40</f>
        <v>0</v>
      </c>
      <c r="AP21" s="137"/>
      <c r="AQ21" s="140" t="n">
        <f aca="false">(((AR21*AS21)/1000)/40)*AU21</f>
        <v>0</v>
      </c>
      <c r="AR21" s="140" t="n">
        <f aca="false">'Control de producción'!T84</f>
        <v>0</v>
      </c>
      <c r="AS21" s="143"/>
      <c r="AT21" s="140" t="n">
        <f aca="false">AS21*AR21</f>
        <v>0</v>
      </c>
      <c r="AU21" s="143"/>
      <c r="AV21" s="142" t="n">
        <f aca="false">(((AR21*AS21)/1000)/40)</f>
        <v>0</v>
      </c>
      <c r="AW21" s="142" t="n">
        <f aca="false">AV21*40</f>
        <v>0</v>
      </c>
      <c r="AX21" s="137"/>
      <c r="AY21" s="146" t="n">
        <f aca="false">(((AZ21*BA21)/1000)/40)*BC21</f>
        <v>0</v>
      </c>
      <c r="AZ21" s="146" t="n">
        <f aca="false">'Control de producción'!E115</f>
        <v>0</v>
      </c>
      <c r="BA21" s="147"/>
      <c r="BB21" s="146" t="n">
        <f aca="false">BA21*AZ21</f>
        <v>0</v>
      </c>
      <c r="BC21" s="147"/>
      <c r="BD21" s="148" t="n">
        <f aca="false">(((AZ21*BA21)/1000)/40)</f>
        <v>0</v>
      </c>
      <c r="BE21" s="148" t="n">
        <f aca="false">BD21*40</f>
        <v>0</v>
      </c>
      <c r="BF21" s="137"/>
      <c r="BG21" s="146" t="n">
        <f aca="false">(((BH21*BI21)/1000)/40)*BK21</f>
        <v>0</v>
      </c>
      <c r="BH21" s="146" t="n">
        <f aca="false">'Control de producción'!T115</f>
        <v>0</v>
      </c>
      <c r="BI21" s="147"/>
      <c r="BJ21" s="146" t="n">
        <f aca="false">BI21*BH21</f>
        <v>0</v>
      </c>
      <c r="BK21" s="147"/>
      <c r="BL21" s="148" t="n">
        <f aca="false">(((BH21*BI21)/1000)/40)</f>
        <v>0</v>
      </c>
      <c r="BM21" s="148" t="n">
        <f aca="false">BL21*40</f>
        <v>0</v>
      </c>
      <c r="BN21" s="137"/>
      <c r="BO21" s="140" t="n">
        <f aca="false">(((BP21*BQ21)/1000)/40)*BS21</f>
        <v>0</v>
      </c>
      <c r="BP21" s="140" t="n">
        <f aca="false">'Control de producción'!E145</f>
        <v>0</v>
      </c>
      <c r="BQ21" s="143"/>
      <c r="BR21" s="140" t="n">
        <f aca="false">BQ21*BP21</f>
        <v>0</v>
      </c>
      <c r="BS21" s="143"/>
      <c r="BT21" s="142" t="n">
        <f aca="false">(((BP21*BQ21)/1000)/40)</f>
        <v>0</v>
      </c>
      <c r="BU21" s="142" t="n">
        <f aca="false">BT21*40</f>
        <v>0</v>
      </c>
      <c r="BV21" s="137"/>
      <c r="BW21" s="140" t="n">
        <f aca="false">(((BX21*BY21)/1000)/40)*CA21</f>
        <v>0</v>
      </c>
      <c r="BX21" s="140" t="n">
        <f aca="false">'Control de producción'!T145</f>
        <v>0</v>
      </c>
      <c r="BY21" s="143"/>
      <c r="BZ21" s="140" t="n">
        <f aca="false">BY21*BX21</f>
        <v>0</v>
      </c>
      <c r="CA21" s="143"/>
      <c r="CB21" s="142" t="n">
        <f aca="false">(((BX21*BY21)/1000)/40)</f>
        <v>0</v>
      </c>
      <c r="CC21" s="142" t="n">
        <f aca="false">CB21*40</f>
        <v>0</v>
      </c>
      <c r="CD21" s="137"/>
      <c r="CE21" s="146" t="n">
        <f aca="false">(((CF21*CG21)/1000)/40)*CI21</f>
        <v>0</v>
      </c>
      <c r="CF21" s="146" t="n">
        <f aca="false">'Control de producción'!E176</f>
        <v>0</v>
      </c>
      <c r="CG21" s="147"/>
      <c r="CH21" s="146" t="n">
        <f aca="false">CG21*CF21</f>
        <v>0</v>
      </c>
      <c r="CI21" s="147"/>
      <c r="CJ21" s="148" t="n">
        <f aca="false">(((CF21*CG21)/1000)/40)</f>
        <v>0</v>
      </c>
      <c r="CK21" s="148" t="n">
        <f aca="false">CJ21*40</f>
        <v>0</v>
      </c>
      <c r="CL21" s="137"/>
      <c r="CM21" s="146" t="n">
        <f aca="false">(((CN21*CO21)/1000)/40)*CQ21</f>
        <v>0</v>
      </c>
      <c r="CN21" s="146" t="n">
        <f aca="false">'Control de producción'!T176</f>
        <v>0</v>
      </c>
      <c r="CO21" s="147"/>
      <c r="CP21" s="146" t="n">
        <f aca="false">CO21*CN21</f>
        <v>0</v>
      </c>
      <c r="CQ21" s="147"/>
      <c r="CR21" s="148" t="n">
        <f aca="false">(((CN21*CO21)/1000)/40)</f>
        <v>0</v>
      </c>
      <c r="CS21" s="148" t="n">
        <f aca="false">CR21*40</f>
        <v>0</v>
      </c>
      <c r="CT21" s="137"/>
      <c r="CU21" s="140" t="n">
        <f aca="false">(((CV21*CW21)/1000)/40)*CY21</f>
        <v>0</v>
      </c>
      <c r="CV21" s="140" t="n">
        <f aca="false">'Control de producción'!E206</f>
        <v>0</v>
      </c>
      <c r="CW21" s="143"/>
      <c r="CX21" s="140" t="n">
        <f aca="false">CW21*CV21</f>
        <v>0</v>
      </c>
      <c r="CY21" s="143"/>
      <c r="CZ21" s="142" t="n">
        <f aca="false">(((CV21*CW21)/1000)/40)</f>
        <v>0</v>
      </c>
      <c r="DA21" s="142" t="n">
        <f aca="false">CZ21*40</f>
        <v>0</v>
      </c>
      <c r="DB21" s="137"/>
      <c r="DC21" s="140" t="n">
        <f aca="false">(((DD21*DE21)/1000)/40)*DG21</f>
        <v>0</v>
      </c>
      <c r="DD21" s="140" t="n">
        <f aca="false">'Control de producción'!T206</f>
        <v>0</v>
      </c>
      <c r="DE21" s="143"/>
      <c r="DF21" s="140" t="n">
        <f aca="false">DE21*DD21</f>
        <v>0</v>
      </c>
      <c r="DG21" s="143"/>
      <c r="DH21" s="142" t="n">
        <f aca="false">(((DD21*DE21)/1000)/40)</f>
        <v>0</v>
      </c>
      <c r="DI21" s="142" t="n">
        <f aca="false">DH21*40</f>
        <v>0</v>
      </c>
      <c r="DJ21" s="137"/>
      <c r="DK21" s="146" t="n">
        <f aca="false">(((DL21*DM21)/1000)/40)*DO21</f>
        <v>0</v>
      </c>
      <c r="DL21" s="146" t="n">
        <f aca="false">'Control de producción'!E237</f>
        <v>0</v>
      </c>
      <c r="DM21" s="147"/>
      <c r="DN21" s="146" t="n">
        <f aca="false">DM21*DL21</f>
        <v>0</v>
      </c>
      <c r="DO21" s="147"/>
      <c r="DP21" s="148" t="n">
        <f aca="false">(((DL21*DM21)/1000)/40)</f>
        <v>0</v>
      </c>
      <c r="DQ21" s="148" t="n">
        <f aca="false">DP21*40</f>
        <v>0</v>
      </c>
      <c r="DR21" s="149"/>
      <c r="DS21" s="146" t="n">
        <f aca="false">(((DT21*DU21)/1000)/40)*DW21</f>
        <v>0</v>
      </c>
      <c r="DT21" s="146" t="n">
        <f aca="false">'Control de producción'!T237</f>
        <v>0</v>
      </c>
      <c r="DU21" s="147"/>
      <c r="DV21" s="146" t="n">
        <f aca="false">DU21*DT21</f>
        <v>0</v>
      </c>
      <c r="DW21" s="147"/>
      <c r="DX21" s="148" t="n">
        <f aca="false">(((DT21*DU21)/1000)/40)</f>
        <v>0</v>
      </c>
      <c r="DY21" s="148" t="n">
        <f aca="false">DX21*40</f>
        <v>0</v>
      </c>
      <c r="DZ21" s="149"/>
      <c r="EA21" s="140" t="n">
        <f aca="false">(((EB21*EC21)/1000)/40)*EE21</f>
        <v>0</v>
      </c>
      <c r="EB21" s="140" t="n">
        <f aca="false">'Control de producción'!E268</f>
        <v>0</v>
      </c>
      <c r="EC21" s="143"/>
      <c r="ED21" s="140" t="n">
        <f aca="false">EC21*EB21</f>
        <v>0</v>
      </c>
      <c r="EE21" s="143"/>
      <c r="EF21" s="142" t="n">
        <f aca="false">(((EB21*EC21)/1000)/40)</f>
        <v>0</v>
      </c>
      <c r="EG21" s="142" t="n">
        <f aca="false">EF21*40</f>
        <v>0</v>
      </c>
      <c r="EH21" s="137"/>
      <c r="EI21" s="151" t="n">
        <f aca="false">(((EJ21*EK21)/1000)/40)*EM21</f>
        <v>0</v>
      </c>
      <c r="EJ21" s="151" t="n">
        <f aca="false">'Control de producción'!T268</f>
        <v>0</v>
      </c>
      <c r="EK21" s="143"/>
      <c r="EL21" s="140" t="n">
        <f aca="false">EK21*EJ21</f>
        <v>0</v>
      </c>
      <c r="EM21" s="143"/>
      <c r="EN21" s="152" t="n">
        <f aca="false">(((EJ21*EK21)/1000)/40)</f>
        <v>0</v>
      </c>
      <c r="EO21" s="152" t="n">
        <f aca="false">EN21*40</f>
        <v>0</v>
      </c>
      <c r="EP21" s="149"/>
      <c r="EQ21" s="146" t="n">
        <f aca="false">(((ER21*ES21)/1000)/40)*EU21</f>
        <v>0</v>
      </c>
      <c r="ER21" s="146" t="n">
        <f aca="false">'Control de producción'!E298</f>
        <v>0</v>
      </c>
      <c r="ES21" s="147"/>
      <c r="ET21" s="146" t="n">
        <f aca="false">ES21*ER21</f>
        <v>0</v>
      </c>
      <c r="EU21" s="147"/>
      <c r="EV21" s="148" t="n">
        <f aca="false">(((ER21*ES21)/1000)/40)</f>
        <v>0</v>
      </c>
      <c r="EW21" s="148" t="n">
        <f aca="false">EV21*40</f>
        <v>0</v>
      </c>
      <c r="EX21" s="149"/>
      <c r="EY21" s="146" t="n">
        <f aca="false">(((EZ21*FA21)/1000)/40)*FC21</f>
        <v>0</v>
      </c>
      <c r="EZ21" s="146" t="n">
        <f aca="false">'Control de producción'!T298</f>
        <v>0</v>
      </c>
      <c r="FA21" s="147"/>
      <c r="FB21" s="146" t="n">
        <f aca="false">FA21*EZ21</f>
        <v>0</v>
      </c>
      <c r="FC21" s="147"/>
      <c r="FD21" s="148" t="n">
        <f aca="false">(((EZ21*FA21)/1000)/40)</f>
        <v>0</v>
      </c>
      <c r="FE21" s="148" t="n">
        <f aca="false">FD21*40</f>
        <v>0</v>
      </c>
      <c r="FF21" s="137"/>
      <c r="FG21" s="140" t="n">
        <f aca="false">(((FH21*FI21)/1000)/40)*FK21</f>
        <v>0</v>
      </c>
      <c r="FH21" s="140" t="n">
        <f aca="false">'Control de producción'!E329</f>
        <v>0</v>
      </c>
      <c r="FI21" s="143"/>
      <c r="FJ21" s="140" t="n">
        <f aca="false">FI21*FH21</f>
        <v>0</v>
      </c>
      <c r="FK21" s="143"/>
      <c r="FL21" s="142" t="n">
        <f aca="false">(((FH21*FI21)/1000)/40)</f>
        <v>0</v>
      </c>
      <c r="FM21" s="142" t="n">
        <f aca="false">FL21*40</f>
        <v>0</v>
      </c>
      <c r="FN21" s="137"/>
      <c r="FO21" s="140" t="n">
        <f aca="false">(((FP21*FQ21)/1000)/40)*FS21</f>
        <v>0</v>
      </c>
      <c r="FP21" s="140" t="n">
        <f aca="false">'Control de producción'!T329</f>
        <v>0</v>
      </c>
      <c r="FQ21" s="143"/>
      <c r="FR21" s="140" t="n">
        <f aca="false">FQ21*FP21</f>
        <v>0</v>
      </c>
      <c r="FS21" s="143"/>
      <c r="FT21" s="142" t="n">
        <f aca="false">(((FP21*FQ21)/1000)/40)</f>
        <v>0</v>
      </c>
      <c r="FU21" s="142" t="n">
        <f aca="false">FT21*40</f>
        <v>0</v>
      </c>
      <c r="FV21" s="137"/>
      <c r="FW21" s="146" t="n">
        <f aca="false">(((FX21*FY21)/1000)/40)*GA21</f>
        <v>0</v>
      </c>
      <c r="FX21" s="146" t="n">
        <f aca="false">'Control de producción'!E359</f>
        <v>0</v>
      </c>
      <c r="FY21" s="147"/>
      <c r="FZ21" s="146" t="n">
        <f aca="false">FY21*FX21</f>
        <v>0</v>
      </c>
      <c r="GA21" s="147"/>
      <c r="GB21" s="148" t="n">
        <f aca="false">(((FX21*FY21)/1000)/40)</f>
        <v>0</v>
      </c>
      <c r="GC21" s="148" t="n">
        <f aca="false">GB21*40</f>
        <v>0</v>
      </c>
      <c r="GD21" s="137"/>
      <c r="GE21" s="146" t="n">
        <f aca="false">(((GF21*GG21)/1000)/40)*GI21</f>
        <v>0</v>
      </c>
      <c r="GF21" s="146" t="n">
        <f aca="false">'Control de producción'!T359</f>
        <v>0</v>
      </c>
      <c r="GG21" s="147"/>
      <c r="GH21" s="146" t="n">
        <f aca="false">GG21*GF21</f>
        <v>0</v>
      </c>
      <c r="GI21" s="147"/>
      <c r="GJ21" s="148" t="n">
        <f aca="false">(((GF21*GG21)/1000)/40)</f>
        <v>0</v>
      </c>
      <c r="GK21" s="148" t="n">
        <f aca="false">GJ21*40</f>
        <v>0</v>
      </c>
      <c r="GL21" s="149"/>
      <c r="GM21" s="149"/>
      <c r="GN21" s="149"/>
      <c r="GO21" s="140" t="n">
        <f aca="false">(((GP21*GQ21)/1000)/40)*GS21</f>
        <v>0</v>
      </c>
      <c r="GP21" s="140" t="n">
        <f aca="false">'Control de producción'!E390</f>
        <v>0</v>
      </c>
      <c r="GQ21" s="143"/>
      <c r="GR21" s="140" t="n">
        <f aca="false">GQ21*GP21</f>
        <v>0</v>
      </c>
      <c r="GS21" s="143"/>
      <c r="GT21" s="142" t="n">
        <f aca="false">(((GP21*GQ21)/1000)/40)</f>
        <v>0</v>
      </c>
      <c r="GU21" s="142" t="n">
        <f aca="false">GT21*40</f>
        <v>0</v>
      </c>
      <c r="GV21" s="137"/>
      <c r="GW21" s="140" t="n">
        <f aca="false">(((GX21*GY21)/1000)/40)*HA21</f>
        <v>0</v>
      </c>
      <c r="GX21" s="140" t="n">
        <f aca="false">'Control de producción'!T390</f>
        <v>0</v>
      </c>
      <c r="GY21" s="143"/>
      <c r="GZ21" s="140" t="n">
        <f aca="false">GY21*GX21</f>
        <v>0</v>
      </c>
      <c r="HA21" s="143"/>
      <c r="HB21" s="142" t="n">
        <f aca="false">(((GX21*GY21)/1000)/40)</f>
        <v>0</v>
      </c>
      <c r="HC21" s="142" t="n">
        <f aca="false">HB21*40</f>
        <v>0</v>
      </c>
      <c r="HD21" s="137"/>
      <c r="HE21" s="146" t="n">
        <f aca="false">(((HF21*HG21)/1000)/40)*HI21</f>
        <v>0</v>
      </c>
      <c r="HF21" s="146" t="n">
        <f aca="false">'Control de producción'!E421</f>
        <v>0</v>
      </c>
      <c r="HG21" s="147"/>
      <c r="HH21" s="146" t="n">
        <f aca="false">HG21*HF21</f>
        <v>0</v>
      </c>
      <c r="HI21" s="147"/>
      <c r="HJ21" s="148" t="n">
        <f aca="false">(((HF21*HG21)/1000)/40)</f>
        <v>0</v>
      </c>
      <c r="HK21" s="148" t="n">
        <f aca="false">HJ21*40</f>
        <v>0</v>
      </c>
      <c r="HL21" s="137"/>
      <c r="HM21" s="146" t="n">
        <f aca="false">(((HN21*HO21)/1000)/40)*HQ21</f>
        <v>0</v>
      </c>
      <c r="HN21" s="146" t="n">
        <f aca="false">'Control de producción'!T421</f>
        <v>0</v>
      </c>
      <c r="HO21" s="147"/>
      <c r="HP21" s="146" t="n">
        <f aca="false">HO21*HN21</f>
        <v>0</v>
      </c>
      <c r="HQ21" s="147"/>
      <c r="HR21" s="148" t="n">
        <f aca="false">(((HN21*HO21)/1000)/40)</f>
        <v>0</v>
      </c>
      <c r="HS21" s="148" t="n">
        <f aca="false">HR21*40</f>
        <v>0</v>
      </c>
      <c r="HT21" s="149"/>
      <c r="HU21" s="140" t="n">
        <f aca="false">(((HV21*HW21)/1000)/40)*HY21</f>
        <v>0</v>
      </c>
      <c r="HV21" s="140" t="n">
        <f aca="false">'Control de producción'!E449</f>
        <v>0</v>
      </c>
      <c r="HW21" s="143"/>
      <c r="HX21" s="140" t="n">
        <f aca="false">HW21*HV21</f>
        <v>0</v>
      </c>
      <c r="HY21" s="143"/>
      <c r="HZ21" s="142" t="n">
        <f aca="false">(((HV21*HW21)/1000)/40)</f>
        <v>0</v>
      </c>
      <c r="IA21" s="142" t="n">
        <f aca="false">HZ21*40</f>
        <v>0</v>
      </c>
      <c r="IB21" s="137"/>
      <c r="IC21" s="140" t="n">
        <f aca="false">(((ID21*IE21)/1000)/40)*IG21</f>
        <v>0</v>
      </c>
      <c r="ID21" s="140" t="n">
        <f aca="false">'Control de producción'!T449</f>
        <v>0</v>
      </c>
      <c r="IE21" s="143"/>
      <c r="IF21" s="140" t="n">
        <f aca="false">IE21*ID21</f>
        <v>0</v>
      </c>
      <c r="IG21" s="143"/>
      <c r="IH21" s="142" t="n">
        <f aca="false">(((ID21*IE21)/1000)/40)</f>
        <v>0</v>
      </c>
      <c r="II21" s="142" t="n">
        <f aca="false">IH21*40</f>
        <v>0</v>
      </c>
      <c r="IJ21" s="149"/>
      <c r="IK21" s="146" t="n">
        <f aca="false">(((IL21*IM21)/1000)/40)*IO21</f>
        <v>0</v>
      </c>
      <c r="IL21" s="146" t="n">
        <f aca="false">'Control de producción'!E480</f>
        <v>0</v>
      </c>
      <c r="IM21" s="147"/>
      <c r="IN21" s="146" t="n">
        <f aca="false">IM21*IL21</f>
        <v>0</v>
      </c>
      <c r="IO21" s="147"/>
      <c r="IP21" s="148" t="n">
        <f aca="false">(((IL21*IM21)/1000)/40)</f>
        <v>0</v>
      </c>
      <c r="IQ21" s="148" t="n">
        <f aca="false">IP21*40</f>
        <v>0</v>
      </c>
      <c r="IR21" s="149"/>
      <c r="IS21" s="146" t="n">
        <f aca="false">(((IT21*IU21)/1000)/40)*IW21</f>
        <v>0</v>
      </c>
      <c r="IT21" s="146" t="n">
        <f aca="false">'Control de producción'!T480</f>
        <v>0</v>
      </c>
      <c r="IU21" s="147"/>
      <c r="IV21" s="146" t="n">
        <f aca="false">IU21*IT21</f>
        <v>0</v>
      </c>
      <c r="IW21" s="147"/>
      <c r="IX21" s="148" t="n">
        <f aca="false">(((IT21*IU21)/1000)/40)</f>
        <v>0</v>
      </c>
      <c r="IY21" s="148" t="n">
        <f aca="false">IX21*40</f>
        <v>0</v>
      </c>
      <c r="IZ21" s="137"/>
      <c r="JA21" s="140" t="n">
        <f aca="false">(((JB21*JC21)/1000)/40)*JE21</f>
        <v>0</v>
      </c>
      <c r="JB21" s="140" t="n">
        <f aca="false">'Control de producción'!E510</f>
        <v>0</v>
      </c>
      <c r="JC21" s="143"/>
      <c r="JD21" s="140" t="n">
        <f aca="false">JC21*JB21</f>
        <v>0</v>
      </c>
      <c r="JE21" s="143"/>
      <c r="JF21" s="142" t="n">
        <f aca="false">(((JB21*JC21)/1000)/40)</f>
        <v>0</v>
      </c>
      <c r="JG21" s="142" t="n">
        <f aca="false">JF21*40</f>
        <v>0</v>
      </c>
      <c r="JH21" s="137"/>
      <c r="JI21" s="140" t="n">
        <f aca="false">(((JJ21*JK21)/1000)/40)*JM21</f>
        <v>0</v>
      </c>
      <c r="JJ21" s="140" t="n">
        <f aca="false">'Control de producción'!T510</f>
        <v>0</v>
      </c>
      <c r="JK21" s="143"/>
      <c r="JL21" s="140" t="n">
        <f aca="false">JK21*JJ21</f>
        <v>0</v>
      </c>
      <c r="JM21" s="143"/>
      <c r="JN21" s="142" t="n">
        <f aca="false">(((JJ21*JK21)/1000)/40)</f>
        <v>0</v>
      </c>
      <c r="JO21" s="142" t="n">
        <f aca="false">JN21*40</f>
        <v>0</v>
      </c>
      <c r="JP21" s="137"/>
      <c r="JQ21" s="146" t="n">
        <f aca="false">(((JR21*JS21)/1000)/40)*JU21</f>
        <v>0</v>
      </c>
      <c r="JR21" s="146" t="n">
        <f aca="false">'Control de producción'!E541</f>
        <v>0</v>
      </c>
      <c r="JS21" s="147"/>
      <c r="JT21" s="146" t="n">
        <f aca="false">JS21*JR21</f>
        <v>0</v>
      </c>
      <c r="JU21" s="147"/>
      <c r="JV21" s="148" t="n">
        <f aca="false">(((JR21*JS21)/1000)/40)</f>
        <v>0</v>
      </c>
      <c r="JW21" s="148" t="n">
        <f aca="false">JV21*40</f>
        <v>0</v>
      </c>
      <c r="JX21" s="149"/>
      <c r="JY21" s="146" t="n">
        <f aca="false">(((JZ21*KA21)/1000)/40)*KC21</f>
        <v>0</v>
      </c>
      <c r="JZ21" s="146" t="n">
        <f aca="false">'Control de producción'!T541</f>
        <v>0</v>
      </c>
      <c r="KA21" s="147"/>
      <c r="KB21" s="146" t="n">
        <f aca="false">KA21*JZ21</f>
        <v>0</v>
      </c>
      <c r="KC21" s="147"/>
      <c r="KD21" s="148" t="n">
        <f aca="false">(((JZ21*KA21)/1000)/40)</f>
        <v>0</v>
      </c>
      <c r="KE21" s="148" t="n">
        <f aca="false">KD21*40</f>
        <v>0</v>
      </c>
      <c r="KF21" s="149"/>
      <c r="KG21" s="140" t="n">
        <f aca="false">(((KH21*KI21)/1000)/40)*KK21</f>
        <v>0</v>
      </c>
      <c r="KH21" s="140" t="n">
        <f aca="false">'Control de producción'!E571</f>
        <v>0</v>
      </c>
      <c r="KI21" s="143"/>
      <c r="KJ21" s="140" t="n">
        <f aca="false">KI21*KH21</f>
        <v>0</v>
      </c>
      <c r="KK21" s="143"/>
      <c r="KL21" s="142" t="n">
        <f aca="false">(((KH21*KI21)/1000)/40)</f>
        <v>0</v>
      </c>
      <c r="KM21" s="142" t="n">
        <f aca="false">KL21*40</f>
        <v>0</v>
      </c>
      <c r="KN21" s="137"/>
      <c r="KO21" s="140" t="n">
        <f aca="false">(((KP21*KQ21)/1000)/40)*KS21</f>
        <v>0</v>
      </c>
      <c r="KP21" s="140" t="n">
        <f aca="false">'Control de producción'!T571</f>
        <v>0</v>
      </c>
      <c r="KQ21" s="143"/>
      <c r="KR21" s="140" t="n">
        <f aca="false">KQ21*KP21</f>
        <v>0</v>
      </c>
      <c r="KS21" s="143"/>
      <c r="KT21" s="142" t="n">
        <f aca="false">(((KP21*KQ21)/1000)/40)</f>
        <v>0</v>
      </c>
      <c r="KU21" s="142" t="n">
        <f aca="false">KT21*40</f>
        <v>0</v>
      </c>
      <c r="KV21" s="137"/>
      <c r="KW21" s="146" t="n">
        <f aca="false">(((KX21*KY21)/1000)/40)*LA21</f>
        <v>0</v>
      </c>
      <c r="KX21" s="146" t="n">
        <f aca="false">'Control de producción'!E602</f>
        <v>0</v>
      </c>
      <c r="KY21" s="147"/>
      <c r="KZ21" s="146" t="n">
        <f aca="false">KY21*KX21</f>
        <v>0</v>
      </c>
      <c r="LA21" s="147"/>
      <c r="LB21" s="148" t="n">
        <f aca="false">(((KX21*KY21)/1000)/40)</f>
        <v>0</v>
      </c>
      <c r="LC21" s="148" t="n">
        <f aca="false">LB21*40</f>
        <v>0</v>
      </c>
      <c r="LD21" s="149"/>
      <c r="LE21" s="146" t="n">
        <f aca="false">(((LF21*LG21)/1000)/40)*LI21</f>
        <v>0</v>
      </c>
      <c r="LF21" s="146" t="n">
        <f aca="false">'Control de producción'!T602</f>
        <v>0</v>
      </c>
      <c r="LG21" s="147"/>
      <c r="LH21" s="146" t="n">
        <f aca="false">LG21*LF21</f>
        <v>0</v>
      </c>
      <c r="LI21" s="147"/>
      <c r="LJ21" s="148" t="n">
        <f aca="false">(((LF21*LG21)/1000)/40)</f>
        <v>0</v>
      </c>
      <c r="LK21" s="148" t="n">
        <f aca="false">LJ21*40</f>
        <v>0</v>
      </c>
      <c r="LL21" s="149"/>
      <c r="LM21" s="140" t="n">
        <f aca="false">(((LN21*LO21)/1000)/40)*LQ21</f>
        <v>0</v>
      </c>
      <c r="LN21" s="140" t="n">
        <f aca="false">'Control de producción'!E633</f>
        <v>0</v>
      </c>
      <c r="LO21" s="143"/>
      <c r="LP21" s="140" t="n">
        <f aca="false">LO21*LN21</f>
        <v>0</v>
      </c>
      <c r="LQ21" s="143"/>
      <c r="LR21" s="142" t="n">
        <f aca="false">(((LN21*LO21)/1000)/40)</f>
        <v>0</v>
      </c>
      <c r="LS21" s="142" t="n">
        <f aca="false">LR21*40</f>
        <v>0</v>
      </c>
      <c r="LT21" s="137"/>
      <c r="LU21" s="140" t="n">
        <f aca="false">(((LV21*LW21)/1000)/40)*LY21</f>
        <v>0</v>
      </c>
      <c r="LV21" s="140" t="n">
        <f aca="false">'Control de producción'!T633</f>
        <v>0</v>
      </c>
      <c r="LW21" s="143"/>
      <c r="LX21" s="140" t="n">
        <f aca="false">LW21*LV21</f>
        <v>0</v>
      </c>
      <c r="LY21" s="143"/>
      <c r="LZ21" s="142" t="n">
        <f aca="false">(((LV21*LW21)/1000)/40)</f>
        <v>0</v>
      </c>
      <c r="MA21" s="142" t="n">
        <f aca="false">LZ21*40</f>
        <v>0</v>
      </c>
      <c r="MB21" s="149"/>
      <c r="MC21" s="146" t="n">
        <f aca="false">(((MD21*ME21)/1000)/40)*MG21</f>
        <v>0</v>
      </c>
      <c r="MD21" s="146" t="n">
        <f aca="false">'Control de producción'!E663</f>
        <v>0</v>
      </c>
      <c r="ME21" s="147"/>
      <c r="MF21" s="146" t="n">
        <f aca="false">ME21*MD21</f>
        <v>0</v>
      </c>
      <c r="MG21" s="147"/>
      <c r="MH21" s="148" t="n">
        <f aca="false">(((MD21*ME21)/1000)/40)</f>
        <v>0</v>
      </c>
      <c r="MI21" s="148" t="n">
        <f aca="false">MH21*40</f>
        <v>0</v>
      </c>
      <c r="MJ21" s="149"/>
      <c r="MK21" s="146" t="n">
        <f aca="false">(((ML21*MM21)/1000)/40)*MO21</f>
        <v>0</v>
      </c>
      <c r="ML21" s="146" t="n">
        <f aca="false">'Control de producción'!T663</f>
        <v>0</v>
      </c>
      <c r="MM21" s="147"/>
      <c r="MN21" s="146" t="n">
        <f aca="false">MM21*ML21</f>
        <v>0</v>
      </c>
      <c r="MO21" s="147"/>
      <c r="MP21" s="148" t="n">
        <f aca="false">(((ML21*MM21)/1000)/40)</f>
        <v>0</v>
      </c>
      <c r="MQ21" s="148" t="n">
        <f aca="false">MP21*40</f>
        <v>0</v>
      </c>
      <c r="MR21" s="137"/>
      <c r="MS21" s="140" t="n">
        <f aca="false">(((MT21*MU21)/1000)/40)*MW21</f>
        <v>0</v>
      </c>
      <c r="MT21" s="140" t="n">
        <f aca="false">'Control de producción'!E694</f>
        <v>0</v>
      </c>
      <c r="MU21" s="143"/>
      <c r="MV21" s="140" t="n">
        <f aca="false">MU21*MT21</f>
        <v>0</v>
      </c>
      <c r="MW21" s="143"/>
      <c r="MX21" s="142" t="n">
        <f aca="false">(((MT21*MU21)/1000)/40)</f>
        <v>0</v>
      </c>
      <c r="MY21" s="142" t="n">
        <f aca="false">MX21*40</f>
        <v>0</v>
      </c>
      <c r="MZ21" s="137"/>
      <c r="NA21" s="140" t="n">
        <f aca="false">(((NB21*NC21)/1000)/40)*NE21</f>
        <v>0</v>
      </c>
      <c r="NB21" s="140" t="n">
        <f aca="false">'Control de producción'!T694</f>
        <v>0</v>
      </c>
      <c r="NC21" s="143"/>
      <c r="ND21" s="140" t="n">
        <f aca="false">NC21*NB21</f>
        <v>0</v>
      </c>
      <c r="NE21" s="143"/>
      <c r="NF21" s="142" t="n">
        <f aca="false">(((NB21*NC21)/1000)/40)</f>
        <v>0</v>
      </c>
      <c r="NG21" s="142" t="n">
        <f aca="false">NF21*40</f>
        <v>0</v>
      </c>
      <c r="NH21" s="137"/>
      <c r="NI21" s="146" t="n">
        <f aca="false">(((NJ21*NK21)/1000)/40)*NM21</f>
        <v>0</v>
      </c>
      <c r="NJ21" s="146" t="n">
        <f aca="false">'Control de producción'!E724</f>
        <v>0</v>
      </c>
      <c r="NK21" s="147"/>
      <c r="NL21" s="146" t="n">
        <f aca="false">NK21*NJ21</f>
        <v>0</v>
      </c>
      <c r="NM21" s="147"/>
      <c r="NN21" s="148" t="n">
        <f aca="false">(((NJ21*NK21)/1000)/40)</f>
        <v>0</v>
      </c>
      <c r="NO21" s="148" t="n">
        <f aca="false">NN21*40</f>
        <v>0</v>
      </c>
      <c r="NP21" s="137"/>
      <c r="NQ21" s="146" t="n">
        <f aca="false">(((NR21*NS21)/1000)/40)*NU21</f>
        <v>0</v>
      </c>
      <c r="NR21" s="146" t="n">
        <f aca="false">'Control de producción'!T724</f>
        <v>0</v>
      </c>
      <c r="NS21" s="147"/>
      <c r="NT21" s="146" t="n">
        <f aca="false">NS21*NR21</f>
        <v>0</v>
      </c>
      <c r="NU21" s="147"/>
      <c r="NV21" s="148" t="n">
        <f aca="false">(((NR21*NS21)/1000)/40)</f>
        <v>0</v>
      </c>
      <c r="NW21" s="148" t="n">
        <f aca="false">NV21*40</f>
        <v>0</v>
      </c>
      <c r="NX21" s="137"/>
      <c r="NY21" s="137"/>
      <c r="NZ21" s="137"/>
      <c r="OA21" s="140" t="n">
        <f aca="false">(((OB21*OC21)/1000)/40)*OE21</f>
        <v>0</v>
      </c>
      <c r="OB21" s="140" t="n">
        <f aca="false">'Control de producción'!E755</f>
        <v>0</v>
      </c>
      <c r="OC21" s="143"/>
      <c r="OD21" s="140" t="n">
        <f aca="false">OC21*OB21</f>
        <v>0</v>
      </c>
      <c r="OE21" s="143"/>
      <c r="OF21" s="142" t="n">
        <f aca="false">(((OB21*OC21)/1000)/40)</f>
        <v>0</v>
      </c>
      <c r="OG21" s="142" t="n">
        <f aca="false">OF21*40</f>
        <v>0</v>
      </c>
      <c r="OH21" s="137"/>
      <c r="OI21" s="140" t="n">
        <f aca="false">(((OJ21*OK21)/1000)/40)*OM21</f>
        <v>0</v>
      </c>
      <c r="OJ21" s="140" t="n">
        <f aca="false">'Control de producción'!T755</f>
        <v>0</v>
      </c>
      <c r="OK21" s="143"/>
      <c r="OL21" s="140" t="n">
        <f aca="false">OK21*OJ21</f>
        <v>0</v>
      </c>
      <c r="OM21" s="143"/>
      <c r="ON21" s="142" t="n">
        <f aca="false">(((OJ21*OK21)/1000)/40)</f>
        <v>0</v>
      </c>
      <c r="OO21" s="142" t="n">
        <f aca="false">ON21*40</f>
        <v>0</v>
      </c>
      <c r="OP21" s="137"/>
      <c r="OQ21" s="146" t="n">
        <f aca="false">(((OR21*OS21)/1000)/40)*OU21</f>
        <v>0</v>
      </c>
      <c r="OR21" s="146" t="n">
        <f aca="false">'Control de producción'!E786</f>
        <v>0</v>
      </c>
      <c r="OS21" s="147"/>
      <c r="OT21" s="146" t="n">
        <f aca="false">OS21*OR21</f>
        <v>0</v>
      </c>
      <c r="OU21" s="147"/>
      <c r="OV21" s="148" t="n">
        <f aca="false">(((OR21*OS21)/1000)/40)</f>
        <v>0</v>
      </c>
      <c r="OW21" s="148" t="n">
        <f aca="false">OV21*40</f>
        <v>0</v>
      </c>
      <c r="OX21" s="137"/>
      <c r="OY21" s="146" t="n">
        <f aca="false">(((OZ21*PA21)/1000)/40)*PC21</f>
        <v>0</v>
      </c>
      <c r="OZ21" s="146" t="n">
        <f aca="false">'Control de producción'!T786</f>
        <v>0</v>
      </c>
      <c r="PA21" s="147"/>
      <c r="PB21" s="146" t="n">
        <f aca="false">PA21*OZ21</f>
        <v>0</v>
      </c>
      <c r="PC21" s="147"/>
      <c r="PD21" s="148" t="n">
        <f aca="false">(((OZ21*PA21)/1000)/40)</f>
        <v>0</v>
      </c>
      <c r="PE21" s="148" t="n">
        <f aca="false">PD21*40</f>
        <v>0</v>
      </c>
      <c r="PF21" s="149"/>
      <c r="PG21" s="140" t="n">
        <f aca="false">(((PH21*PI21)/1000)/40)*PK21</f>
        <v>0</v>
      </c>
      <c r="PH21" s="140" t="n">
        <f aca="false">'Control de producción'!E814</f>
        <v>0</v>
      </c>
      <c r="PI21" s="143"/>
      <c r="PJ21" s="140" t="n">
        <f aca="false">PI21*PH21</f>
        <v>0</v>
      </c>
      <c r="PK21" s="143"/>
      <c r="PL21" s="142" t="n">
        <f aca="false">(((PH21*PI21)/1000)/40)</f>
        <v>0</v>
      </c>
      <c r="PM21" s="142" t="n">
        <f aca="false">PL21*40</f>
        <v>0</v>
      </c>
      <c r="PN21" s="137"/>
      <c r="PO21" s="140" t="n">
        <f aca="false">(((PP21*PQ21)/1000)/40)*PS21</f>
        <v>0</v>
      </c>
      <c r="PP21" s="140" t="n">
        <f aca="false">'Control de producción'!T814</f>
        <v>0</v>
      </c>
      <c r="PQ21" s="143"/>
      <c r="PR21" s="140" t="n">
        <f aca="false">PQ21*PP21</f>
        <v>0</v>
      </c>
      <c r="PS21" s="143"/>
      <c r="PT21" s="142" t="n">
        <f aca="false">(((PP21*PQ21)/1000)/40)</f>
        <v>0</v>
      </c>
      <c r="PU21" s="142" t="n">
        <f aca="false">PT21*40</f>
        <v>0</v>
      </c>
      <c r="PV21" s="149"/>
      <c r="PW21" s="146" t="n">
        <f aca="false">(((PX21*PY21)/1000)/40)*QA21</f>
        <v>0</v>
      </c>
      <c r="PX21" s="146" t="n">
        <f aca="false">'Control de producción'!E845</f>
        <v>0</v>
      </c>
      <c r="PY21" s="147"/>
      <c r="PZ21" s="146" t="n">
        <f aca="false">PY21*PX21</f>
        <v>0</v>
      </c>
      <c r="QA21" s="147"/>
      <c r="QB21" s="148" t="n">
        <f aca="false">(((PX21*PY21)/1000)/40)</f>
        <v>0</v>
      </c>
      <c r="QC21" s="148" t="n">
        <f aca="false">QB21*40</f>
        <v>0</v>
      </c>
      <c r="QD21" s="149"/>
      <c r="QE21" s="146" t="n">
        <f aca="false">(((QF21*QG21)/1000)/40)*QI21</f>
        <v>0</v>
      </c>
      <c r="QF21" s="146" t="n">
        <f aca="false">'Control de producción'!T845</f>
        <v>0</v>
      </c>
      <c r="QG21" s="147"/>
      <c r="QH21" s="146" t="n">
        <f aca="false">QG21*QF21</f>
        <v>0</v>
      </c>
      <c r="QI21" s="147"/>
      <c r="QJ21" s="148" t="n">
        <f aca="false">(((QF21*QG21)/1000)/40)</f>
        <v>0</v>
      </c>
      <c r="QK21" s="148" t="n">
        <f aca="false">QJ21*40</f>
        <v>0</v>
      </c>
      <c r="QL21" s="137"/>
      <c r="QM21" s="140" t="n">
        <f aca="false">(((QN21*QO21)/1000)/40)*QQ21</f>
        <v>0</v>
      </c>
      <c r="QN21" s="140" t="n">
        <f aca="false">'Control de producción'!E875</f>
        <v>0</v>
      </c>
      <c r="QO21" s="143"/>
      <c r="QP21" s="140" t="n">
        <f aca="false">QO21*QN21</f>
        <v>0</v>
      </c>
      <c r="QQ21" s="143"/>
      <c r="QR21" s="142" t="n">
        <f aca="false">(((QN21*QO21)/1000)/40)</f>
        <v>0</v>
      </c>
      <c r="QS21" s="142" t="n">
        <f aca="false">QR21*40</f>
        <v>0</v>
      </c>
      <c r="QT21" s="137"/>
      <c r="QU21" s="140" t="n">
        <f aca="false">(((QV21*QW21)/1000)/40)*QY21</f>
        <v>0</v>
      </c>
      <c r="QV21" s="140" t="n">
        <f aca="false">'Control de producción'!T875</f>
        <v>0</v>
      </c>
      <c r="QW21" s="143"/>
      <c r="QX21" s="140" t="n">
        <f aca="false">QW21*QV21</f>
        <v>0</v>
      </c>
      <c r="QY21" s="143"/>
      <c r="QZ21" s="142" t="n">
        <f aca="false">(((QV21*QW21)/1000)/40)</f>
        <v>0</v>
      </c>
      <c r="RA21" s="142" t="n">
        <f aca="false">QZ21*40</f>
        <v>0</v>
      </c>
      <c r="RB21" s="137"/>
      <c r="RC21" s="146" t="n">
        <f aca="false">(((RD21*RE21)/1000)/40)*RG21</f>
        <v>0</v>
      </c>
      <c r="RD21" s="146" t="n">
        <f aca="false">'Control de producción'!E906</f>
        <v>0</v>
      </c>
      <c r="RE21" s="147"/>
      <c r="RF21" s="146" t="n">
        <f aca="false">RE21*RD21</f>
        <v>0</v>
      </c>
      <c r="RG21" s="147"/>
      <c r="RH21" s="148" t="n">
        <f aca="false">(((RD21*RE21)/1000)/40)</f>
        <v>0</v>
      </c>
      <c r="RI21" s="148" t="n">
        <f aca="false">RH21*40</f>
        <v>0</v>
      </c>
      <c r="RJ21" s="149"/>
      <c r="RK21" s="146" t="n">
        <f aca="false">(((RL21*RM21)/1000)/40)*RO21</f>
        <v>0</v>
      </c>
      <c r="RL21" s="146" t="n">
        <f aca="false">'Control de producción'!T906</f>
        <v>0</v>
      </c>
      <c r="RM21" s="147"/>
      <c r="RN21" s="146" t="n">
        <f aca="false">RM21*RL21</f>
        <v>0</v>
      </c>
      <c r="RO21" s="147"/>
      <c r="RP21" s="148" t="n">
        <f aca="false">(((RL21*RM21)/1000)/40)</f>
        <v>0</v>
      </c>
      <c r="RQ21" s="148" t="n">
        <f aca="false">RP21*40</f>
        <v>0</v>
      </c>
      <c r="RR21" s="149"/>
      <c r="RS21" s="140" t="n">
        <f aca="false">(((RT21*RU21)/1000)/40)*RW21</f>
        <v>0</v>
      </c>
      <c r="RT21" s="140" t="n">
        <f aca="false">'Control de producción'!E936</f>
        <v>0</v>
      </c>
      <c r="RU21" s="143"/>
      <c r="RV21" s="140" t="n">
        <f aca="false">RU21*RT21</f>
        <v>0</v>
      </c>
      <c r="RW21" s="143"/>
      <c r="RX21" s="142" t="n">
        <f aca="false">(((RT21*RU21)/1000)/40)</f>
        <v>0</v>
      </c>
      <c r="RY21" s="142" t="n">
        <f aca="false">RX21*40</f>
        <v>0</v>
      </c>
      <c r="RZ21" s="137"/>
      <c r="SA21" s="140" t="n">
        <f aca="false">(((SB21*SC21)/1000)/40)*SE21</f>
        <v>0</v>
      </c>
      <c r="SB21" s="140" t="n">
        <f aca="false">'Control de producción'!T936</f>
        <v>0</v>
      </c>
      <c r="SC21" s="143"/>
      <c r="SD21" s="140" t="n">
        <f aca="false">SC21*SB21</f>
        <v>0</v>
      </c>
      <c r="SE21" s="143"/>
      <c r="SF21" s="142" t="n">
        <f aca="false">(((SB21*SC21)/1000)/40)</f>
        <v>0</v>
      </c>
      <c r="SG21" s="142" t="n">
        <f aca="false">SF21*40</f>
        <v>0</v>
      </c>
      <c r="SH21" s="137"/>
      <c r="SI21" s="146" t="n">
        <f aca="false">(((SJ21*SK21)/1000)/40)*SM21</f>
        <v>0</v>
      </c>
      <c r="SJ21" s="146" t="n">
        <f aca="false">'Control de producción'!E967</f>
        <v>0</v>
      </c>
      <c r="SK21" s="147"/>
      <c r="SL21" s="146" t="n">
        <f aca="false">SK21*SJ21</f>
        <v>0</v>
      </c>
      <c r="SM21" s="147"/>
      <c r="SN21" s="148" t="n">
        <f aca="false">(((SJ21*SK21)/1000)/40)</f>
        <v>0</v>
      </c>
      <c r="SO21" s="148" t="n">
        <f aca="false">SN21*40</f>
        <v>0</v>
      </c>
      <c r="SP21" s="137"/>
      <c r="SQ21" s="146" t="n">
        <f aca="false">(((SR21*SS21)/1000)/40)*SU21</f>
        <v>0</v>
      </c>
      <c r="SR21" s="146" t="n">
        <f aca="false">'Control de producción'!T967</f>
        <v>0</v>
      </c>
      <c r="SS21" s="147"/>
      <c r="ST21" s="146" t="n">
        <f aca="false">SS21*SR21</f>
        <v>0</v>
      </c>
      <c r="SU21" s="147"/>
      <c r="SV21" s="148" t="n">
        <f aca="false">(((SR21*SS21)/1000)/40)</f>
        <v>0</v>
      </c>
      <c r="SW21" s="148" t="n">
        <f aca="false">SV21*40</f>
        <v>0</v>
      </c>
      <c r="SX21" s="144"/>
      <c r="SY21" s="140" t="n">
        <f aca="false">(((SZ21*TA21)/1000)/40)*TC21</f>
        <v>0</v>
      </c>
      <c r="SZ21" s="140" t="n">
        <f aca="false">'Control de producción'!E998</f>
        <v>0</v>
      </c>
      <c r="TA21" s="143"/>
      <c r="TB21" s="140" t="n">
        <f aca="false">TA21*SZ21</f>
        <v>0</v>
      </c>
      <c r="TC21" s="143"/>
      <c r="TD21" s="142" t="n">
        <f aca="false">(((SZ21*TA21)/1000)/40)</f>
        <v>0</v>
      </c>
      <c r="TE21" s="142" t="n">
        <f aca="false">TD21*40</f>
        <v>0</v>
      </c>
      <c r="TF21" s="137"/>
      <c r="TG21" s="140" t="n">
        <f aca="false">(((TH21*TI21)/1000)/40)*TK21</f>
        <v>0</v>
      </c>
      <c r="TH21" s="140" t="n">
        <f aca="false">'Control de producción'!T998</f>
        <v>0</v>
      </c>
      <c r="TI21" s="143"/>
      <c r="TJ21" s="140" t="n">
        <f aca="false">TI21*TH21</f>
        <v>0</v>
      </c>
      <c r="TK21" s="143"/>
      <c r="TL21" s="142" t="n">
        <f aca="false">(((TH21*TI21)/1000)/40)</f>
        <v>0</v>
      </c>
      <c r="TM21" s="142" t="n">
        <f aca="false">TL21*40</f>
        <v>0</v>
      </c>
      <c r="TN21" s="149"/>
      <c r="TO21" s="146" t="n">
        <f aca="false">(((TP21*TQ21)/1000)/40)*TS21</f>
        <v>0</v>
      </c>
      <c r="TP21" s="146" t="n">
        <f aca="false">'Control de producción'!E1028</f>
        <v>0</v>
      </c>
      <c r="TQ21" s="147"/>
      <c r="TR21" s="146" t="n">
        <f aca="false">TQ21*TP21</f>
        <v>0</v>
      </c>
      <c r="TS21" s="147"/>
      <c r="TT21" s="148" t="n">
        <f aca="false">(((TP21*TQ21)/1000)/40)</f>
        <v>0</v>
      </c>
      <c r="TU21" s="148" t="n">
        <f aca="false">TT21*40</f>
        <v>0</v>
      </c>
      <c r="TV21" s="149"/>
      <c r="TW21" s="146" t="n">
        <f aca="false">(((TX21*TY21)/1000)/40)*UA21</f>
        <v>0</v>
      </c>
      <c r="TX21" s="146" t="n">
        <f aca="false">'Control de producción'!T1028</f>
        <v>0</v>
      </c>
      <c r="TY21" s="147"/>
      <c r="TZ21" s="146" t="n">
        <f aca="false">TY21*TX21</f>
        <v>0</v>
      </c>
      <c r="UA21" s="147"/>
      <c r="UB21" s="148" t="n">
        <f aca="false">(((TX21*TY21)/1000)/40)</f>
        <v>0</v>
      </c>
      <c r="UC21" s="148" t="n">
        <f aca="false">UB21*40</f>
        <v>0</v>
      </c>
      <c r="UD21" s="137"/>
      <c r="UE21" s="140" t="n">
        <f aca="false">(((UF21*UG21)/1000)/40)*UI21</f>
        <v>0</v>
      </c>
      <c r="UF21" s="140" t="n">
        <f aca="false">'Control de producción'!E1059</f>
        <v>0</v>
      </c>
      <c r="UG21" s="143"/>
      <c r="UH21" s="140" t="n">
        <f aca="false">UG21*UF21</f>
        <v>0</v>
      </c>
      <c r="UI21" s="143"/>
      <c r="UJ21" s="142" t="n">
        <f aca="false">(((UF21*UG21)/1000)/40)</f>
        <v>0</v>
      </c>
      <c r="UK21" s="142" t="n">
        <f aca="false">UJ21*40</f>
        <v>0</v>
      </c>
      <c r="UL21" s="137"/>
      <c r="UM21" s="140" t="n">
        <f aca="false">(((UN21*UO21)/1000)/40)*UQ21</f>
        <v>0</v>
      </c>
      <c r="UN21" s="140" t="n">
        <f aca="false">'Control de producción'!T1059</f>
        <v>0</v>
      </c>
      <c r="UO21" s="143"/>
      <c r="UP21" s="140" t="n">
        <f aca="false">UO21*UN21</f>
        <v>0</v>
      </c>
      <c r="UQ21" s="143"/>
      <c r="UR21" s="142" t="n">
        <f aca="false">(((UN21*UO21)/1000)/40)</f>
        <v>0</v>
      </c>
      <c r="US21" s="142" t="n">
        <f aca="false">UR21*40</f>
        <v>0</v>
      </c>
      <c r="UT21" s="137"/>
      <c r="UU21" s="146" t="n">
        <f aca="false">(((UV21*UW21)/1000)/40)*UY21</f>
        <v>0</v>
      </c>
      <c r="UV21" s="146" t="n">
        <f aca="false">'Control de producción'!E1089</f>
        <v>0</v>
      </c>
      <c r="UW21" s="147"/>
      <c r="UX21" s="146" t="n">
        <f aca="false">UW21*UV21</f>
        <v>0</v>
      </c>
      <c r="UY21" s="147"/>
      <c r="UZ21" s="148" t="n">
        <f aca="false">(((UV21*UW21)/1000)/40)</f>
        <v>0</v>
      </c>
      <c r="VA21" s="148" t="n">
        <f aca="false">UZ21*40</f>
        <v>0</v>
      </c>
      <c r="VB21" s="137"/>
      <c r="VC21" s="146" t="n">
        <f aca="false">(((VD21*VE21)/1000)/40)*VG21</f>
        <v>0</v>
      </c>
      <c r="VD21" s="146" t="n">
        <f aca="false">'Control de producción'!T1089</f>
        <v>0</v>
      </c>
      <c r="VE21" s="147"/>
      <c r="VF21" s="146" t="n">
        <f aca="false">VE21*VD21</f>
        <v>0</v>
      </c>
      <c r="VG21" s="147"/>
      <c r="VH21" s="148" t="n">
        <f aca="false">(((VD21*VE21)/1000)/40)</f>
        <v>0</v>
      </c>
      <c r="VI21" s="148" t="n">
        <f aca="false">VH21*40</f>
        <v>0</v>
      </c>
      <c r="VJ21" s="137"/>
    </row>
    <row r="22" customFormat="false" ht="14.25" hidden="false" customHeight="true" outlineLevel="0" collapsed="false">
      <c r="A22" s="137"/>
      <c r="B22" s="153" t="n">
        <v>17</v>
      </c>
      <c r="C22" s="140" t="n">
        <f aca="false">(((D22*E22)/1000)/40)*G22</f>
        <v>0</v>
      </c>
      <c r="D22" s="140" t="n">
        <f aca="false">'Control de producción'!E25</f>
        <v>0</v>
      </c>
      <c r="E22" s="141"/>
      <c r="F22" s="140" t="n">
        <f aca="false">E22*D22</f>
        <v>0</v>
      </c>
      <c r="G22" s="141"/>
      <c r="H22" s="142" t="n">
        <f aca="false">(((D22*E22)/1000)/40)</f>
        <v>0</v>
      </c>
      <c r="I22" s="142" t="n">
        <f aca="false">H22*40</f>
        <v>0</v>
      </c>
      <c r="J22" s="137"/>
      <c r="K22" s="140" t="n">
        <f aca="false">(((L22*M22)/1000)/40)*O22</f>
        <v>0</v>
      </c>
      <c r="L22" s="140" t="n">
        <f aca="false">'Control de producción'!T25</f>
        <v>0</v>
      </c>
      <c r="M22" s="143"/>
      <c r="N22" s="140" t="n">
        <f aca="false">M22*L22</f>
        <v>0</v>
      </c>
      <c r="O22" s="143"/>
      <c r="P22" s="142" t="n">
        <f aca="false">(((L22*M22)/1000)/40)</f>
        <v>0</v>
      </c>
      <c r="Q22" s="142" t="n">
        <f aca="false">P22*40</f>
        <v>0</v>
      </c>
      <c r="R22" s="137"/>
      <c r="S22" s="146" t="n">
        <f aca="false">(((T22*U22)/1000)/40)*W22</f>
        <v>0</v>
      </c>
      <c r="T22" s="146" t="n">
        <f aca="false">'Control de producción'!E56</f>
        <v>0</v>
      </c>
      <c r="U22" s="147"/>
      <c r="V22" s="146" t="n">
        <f aca="false">U22*T22</f>
        <v>0</v>
      </c>
      <c r="W22" s="147"/>
      <c r="X22" s="148" t="n">
        <f aca="false">(((T22*U22)/1000)/40)</f>
        <v>0</v>
      </c>
      <c r="Y22" s="148" t="n">
        <f aca="false">X22*40</f>
        <v>0</v>
      </c>
      <c r="Z22" s="137"/>
      <c r="AA22" s="146" t="n">
        <f aca="false">(((AB22*AC22)/1000)/40)*AE22</f>
        <v>0</v>
      </c>
      <c r="AB22" s="146" t="n">
        <f aca="false">'Control de producción'!T56</f>
        <v>0</v>
      </c>
      <c r="AC22" s="147"/>
      <c r="AD22" s="146" t="n">
        <f aca="false">AC22*AB22</f>
        <v>0</v>
      </c>
      <c r="AE22" s="147"/>
      <c r="AF22" s="148" t="n">
        <f aca="false">(((AB22*AC22)/1000)/40)</f>
        <v>0</v>
      </c>
      <c r="AG22" s="148" t="n">
        <f aca="false">AF22*40</f>
        <v>0</v>
      </c>
      <c r="AH22" s="137"/>
      <c r="AI22" s="140" t="n">
        <f aca="false">(((AJ22*AK22)/1000)/40)*AM22</f>
        <v>0</v>
      </c>
      <c r="AJ22" s="140" t="n">
        <f aca="false">'Control de producción'!E85</f>
        <v>0</v>
      </c>
      <c r="AK22" s="143"/>
      <c r="AL22" s="140" t="n">
        <f aca="false">AK22*AJ22</f>
        <v>0</v>
      </c>
      <c r="AM22" s="143"/>
      <c r="AN22" s="142" t="n">
        <f aca="false">(((AJ22*AK22)/1000)/40)</f>
        <v>0</v>
      </c>
      <c r="AO22" s="142" t="n">
        <f aca="false">AN22*40</f>
        <v>0</v>
      </c>
      <c r="AP22" s="137"/>
      <c r="AQ22" s="140" t="n">
        <f aca="false">(((AR22*AS22)/1000)/40)*AU22</f>
        <v>0</v>
      </c>
      <c r="AR22" s="140" t="n">
        <f aca="false">'Control de producción'!T85</f>
        <v>0</v>
      </c>
      <c r="AS22" s="143"/>
      <c r="AT22" s="140" t="n">
        <f aca="false">AS22*AR22</f>
        <v>0</v>
      </c>
      <c r="AU22" s="143"/>
      <c r="AV22" s="142" t="n">
        <f aca="false">(((AR22*AS22)/1000)/40)</f>
        <v>0</v>
      </c>
      <c r="AW22" s="142" t="n">
        <f aca="false">AV22*40</f>
        <v>0</v>
      </c>
      <c r="AX22" s="137"/>
      <c r="AY22" s="146" t="n">
        <f aca="false">(((AZ22*BA22)/1000)/40)*BC22</f>
        <v>0</v>
      </c>
      <c r="AZ22" s="146" t="n">
        <f aca="false">'Control de producción'!E116</f>
        <v>0</v>
      </c>
      <c r="BA22" s="147"/>
      <c r="BB22" s="146" t="n">
        <f aca="false">BA22*AZ22</f>
        <v>0</v>
      </c>
      <c r="BC22" s="147"/>
      <c r="BD22" s="148" t="n">
        <f aca="false">(((AZ22*BA22)/1000)/40)</f>
        <v>0</v>
      </c>
      <c r="BE22" s="148" t="n">
        <f aca="false">BD22*40</f>
        <v>0</v>
      </c>
      <c r="BF22" s="137"/>
      <c r="BG22" s="146" t="n">
        <f aca="false">(((BH22*BI22)/1000)/40)*BK22</f>
        <v>0</v>
      </c>
      <c r="BH22" s="146" t="n">
        <f aca="false">'Control de producción'!T116</f>
        <v>0</v>
      </c>
      <c r="BI22" s="147"/>
      <c r="BJ22" s="146" t="n">
        <f aca="false">BI22*BH22</f>
        <v>0</v>
      </c>
      <c r="BK22" s="147"/>
      <c r="BL22" s="148" t="n">
        <f aca="false">(((BH22*BI22)/1000)/40)</f>
        <v>0</v>
      </c>
      <c r="BM22" s="148" t="n">
        <f aca="false">BL22*40</f>
        <v>0</v>
      </c>
      <c r="BN22" s="137"/>
      <c r="BO22" s="140" t="n">
        <f aca="false">(((BP22*BQ22)/1000)/40)*BS22</f>
        <v>0</v>
      </c>
      <c r="BP22" s="140" t="n">
        <f aca="false">'Control de producción'!E146</f>
        <v>0</v>
      </c>
      <c r="BQ22" s="143"/>
      <c r="BR22" s="140" t="n">
        <f aca="false">BQ22*BP22</f>
        <v>0</v>
      </c>
      <c r="BS22" s="143"/>
      <c r="BT22" s="142" t="n">
        <f aca="false">(((BP22*BQ22)/1000)/40)</f>
        <v>0</v>
      </c>
      <c r="BU22" s="142" t="n">
        <f aca="false">BT22*40</f>
        <v>0</v>
      </c>
      <c r="BV22" s="137"/>
      <c r="BW22" s="140" t="n">
        <f aca="false">(((BX22*BY22)/1000)/40)*CA22</f>
        <v>0</v>
      </c>
      <c r="BX22" s="140" t="n">
        <f aca="false">'Control de producción'!T146</f>
        <v>0</v>
      </c>
      <c r="BY22" s="143"/>
      <c r="BZ22" s="140" t="n">
        <f aca="false">BY22*BX22</f>
        <v>0</v>
      </c>
      <c r="CA22" s="143"/>
      <c r="CB22" s="142" t="n">
        <f aca="false">(((BX22*BY22)/1000)/40)</f>
        <v>0</v>
      </c>
      <c r="CC22" s="142" t="n">
        <f aca="false">CB22*40</f>
        <v>0</v>
      </c>
      <c r="CD22" s="137"/>
      <c r="CE22" s="146" t="n">
        <f aca="false">(((CF22*CG22)/1000)/40)*CI22</f>
        <v>0</v>
      </c>
      <c r="CF22" s="146" t="n">
        <f aca="false">'Control de producción'!E177</f>
        <v>0</v>
      </c>
      <c r="CG22" s="147"/>
      <c r="CH22" s="146" t="n">
        <f aca="false">CG22*CF22</f>
        <v>0</v>
      </c>
      <c r="CI22" s="147"/>
      <c r="CJ22" s="148" t="n">
        <f aca="false">(((CF22*CG22)/1000)/40)</f>
        <v>0</v>
      </c>
      <c r="CK22" s="148" t="n">
        <f aca="false">CJ22*40</f>
        <v>0</v>
      </c>
      <c r="CL22" s="137"/>
      <c r="CM22" s="146" t="n">
        <f aca="false">(((CN22*CO22)/1000)/40)*CQ22</f>
        <v>0</v>
      </c>
      <c r="CN22" s="146" t="n">
        <f aca="false">'Control de producción'!T177</f>
        <v>0</v>
      </c>
      <c r="CO22" s="147"/>
      <c r="CP22" s="146" t="n">
        <f aca="false">CO22*CN22</f>
        <v>0</v>
      </c>
      <c r="CQ22" s="147"/>
      <c r="CR22" s="148" t="n">
        <f aca="false">(((CN22*CO22)/1000)/40)</f>
        <v>0</v>
      </c>
      <c r="CS22" s="148" t="n">
        <f aca="false">CR22*40</f>
        <v>0</v>
      </c>
      <c r="CT22" s="137"/>
      <c r="CU22" s="140" t="n">
        <f aca="false">(((CV22*CW22)/1000)/40)*CY22</f>
        <v>0</v>
      </c>
      <c r="CV22" s="140" t="n">
        <f aca="false">'Control de producción'!E207</f>
        <v>0</v>
      </c>
      <c r="CW22" s="143"/>
      <c r="CX22" s="140" t="n">
        <f aca="false">CW22*CV22</f>
        <v>0</v>
      </c>
      <c r="CY22" s="143"/>
      <c r="CZ22" s="142" t="n">
        <f aca="false">(((CV22*CW22)/1000)/40)</f>
        <v>0</v>
      </c>
      <c r="DA22" s="142" t="n">
        <f aca="false">CZ22*40</f>
        <v>0</v>
      </c>
      <c r="DB22" s="137"/>
      <c r="DC22" s="140" t="n">
        <f aca="false">(((DD22*DE22)/1000)/40)*DG22</f>
        <v>0</v>
      </c>
      <c r="DD22" s="140" t="n">
        <f aca="false">'Control de producción'!T207</f>
        <v>0</v>
      </c>
      <c r="DE22" s="143"/>
      <c r="DF22" s="140" t="n">
        <f aca="false">DE22*DD22</f>
        <v>0</v>
      </c>
      <c r="DG22" s="143"/>
      <c r="DH22" s="142" t="n">
        <f aca="false">(((DD22*DE22)/1000)/40)</f>
        <v>0</v>
      </c>
      <c r="DI22" s="142" t="n">
        <f aca="false">DH22*40</f>
        <v>0</v>
      </c>
      <c r="DJ22" s="137"/>
      <c r="DK22" s="146" t="n">
        <f aca="false">(((DL22*DM22)/1000)/40)*DO22</f>
        <v>0</v>
      </c>
      <c r="DL22" s="146" t="n">
        <f aca="false">'Control de producción'!E238</f>
        <v>0</v>
      </c>
      <c r="DM22" s="147"/>
      <c r="DN22" s="146" t="n">
        <f aca="false">DM22*DL22</f>
        <v>0</v>
      </c>
      <c r="DO22" s="147"/>
      <c r="DP22" s="148" t="n">
        <f aca="false">(((DL22*DM22)/1000)/40)</f>
        <v>0</v>
      </c>
      <c r="DQ22" s="148" t="n">
        <f aca="false">DP22*40</f>
        <v>0</v>
      </c>
      <c r="DR22" s="149"/>
      <c r="DS22" s="146" t="n">
        <f aca="false">(((DT22*DU22)/1000)/40)*DW22</f>
        <v>0</v>
      </c>
      <c r="DT22" s="146" t="n">
        <f aca="false">'Control de producción'!T238</f>
        <v>0</v>
      </c>
      <c r="DU22" s="147"/>
      <c r="DV22" s="146" t="n">
        <f aca="false">DU22*DT22</f>
        <v>0</v>
      </c>
      <c r="DW22" s="147"/>
      <c r="DX22" s="148" t="n">
        <f aca="false">(((DT22*DU22)/1000)/40)</f>
        <v>0</v>
      </c>
      <c r="DY22" s="148" t="n">
        <f aca="false">DX22*40</f>
        <v>0</v>
      </c>
      <c r="DZ22" s="149"/>
      <c r="EA22" s="140" t="n">
        <f aca="false">(((EB22*EC22)/1000)/40)*EE22</f>
        <v>0</v>
      </c>
      <c r="EB22" s="140" t="n">
        <f aca="false">'Control de producción'!E269</f>
        <v>0</v>
      </c>
      <c r="EC22" s="143"/>
      <c r="ED22" s="140" t="n">
        <f aca="false">EC22*EB22</f>
        <v>0</v>
      </c>
      <c r="EE22" s="143"/>
      <c r="EF22" s="142" t="n">
        <f aca="false">(((EB22*EC22)/1000)/40)</f>
        <v>0</v>
      </c>
      <c r="EG22" s="142" t="n">
        <f aca="false">EF22*40</f>
        <v>0</v>
      </c>
      <c r="EH22" s="137"/>
      <c r="EI22" s="151" t="n">
        <f aca="false">(((EJ22*EK22)/1000)/40)*EM22</f>
        <v>0</v>
      </c>
      <c r="EJ22" s="151" t="n">
        <f aca="false">'Control de producción'!T269</f>
        <v>0</v>
      </c>
      <c r="EK22" s="143"/>
      <c r="EL22" s="140" t="n">
        <f aca="false">EK22*EJ22</f>
        <v>0</v>
      </c>
      <c r="EM22" s="143"/>
      <c r="EN22" s="152" t="n">
        <f aca="false">(((EJ22*EK22)/1000)/40)</f>
        <v>0</v>
      </c>
      <c r="EO22" s="152" t="n">
        <f aca="false">EN22*40</f>
        <v>0</v>
      </c>
      <c r="EP22" s="149"/>
      <c r="EQ22" s="146" t="n">
        <f aca="false">(((ER22*ES22)/1000)/40)*EU22</f>
        <v>0</v>
      </c>
      <c r="ER22" s="146" t="n">
        <f aca="false">'Control de producción'!E299</f>
        <v>0</v>
      </c>
      <c r="ES22" s="147"/>
      <c r="ET22" s="146" t="n">
        <f aca="false">ES22*ER22</f>
        <v>0</v>
      </c>
      <c r="EU22" s="147"/>
      <c r="EV22" s="148" t="n">
        <f aca="false">(((ER22*ES22)/1000)/40)</f>
        <v>0</v>
      </c>
      <c r="EW22" s="148" t="n">
        <f aca="false">EV22*40</f>
        <v>0</v>
      </c>
      <c r="EX22" s="149"/>
      <c r="EY22" s="146" t="n">
        <f aca="false">(((EZ22*FA22)/1000)/40)*FC22</f>
        <v>0</v>
      </c>
      <c r="EZ22" s="146" t="n">
        <f aca="false">'Control de producción'!T299</f>
        <v>0</v>
      </c>
      <c r="FA22" s="147"/>
      <c r="FB22" s="146" t="n">
        <f aca="false">FA22*EZ22</f>
        <v>0</v>
      </c>
      <c r="FC22" s="147"/>
      <c r="FD22" s="148" t="n">
        <f aca="false">(((EZ22*FA22)/1000)/40)</f>
        <v>0</v>
      </c>
      <c r="FE22" s="148" t="n">
        <f aca="false">FD22*40</f>
        <v>0</v>
      </c>
      <c r="FF22" s="137"/>
      <c r="FG22" s="140" t="n">
        <f aca="false">(((FH22*FI22)/1000)/40)*FK22</f>
        <v>0</v>
      </c>
      <c r="FH22" s="140" t="n">
        <f aca="false">'Control de producción'!E330</f>
        <v>0</v>
      </c>
      <c r="FI22" s="143"/>
      <c r="FJ22" s="140" t="n">
        <f aca="false">FI22*FH22</f>
        <v>0</v>
      </c>
      <c r="FK22" s="143"/>
      <c r="FL22" s="142" t="n">
        <f aca="false">(((FH22*FI22)/1000)/40)</f>
        <v>0</v>
      </c>
      <c r="FM22" s="142" t="n">
        <f aca="false">FL22*40</f>
        <v>0</v>
      </c>
      <c r="FN22" s="137"/>
      <c r="FO22" s="140" t="n">
        <f aca="false">(((FP22*FQ22)/1000)/40)*FS22</f>
        <v>0</v>
      </c>
      <c r="FP22" s="140" t="n">
        <f aca="false">'Control de producción'!T330</f>
        <v>0</v>
      </c>
      <c r="FQ22" s="143"/>
      <c r="FR22" s="140" t="n">
        <f aca="false">FQ22*FP22</f>
        <v>0</v>
      </c>
      <c r="FS22" s="143"/>
      <c r="FT22" s="142" t="n">
        <f aca="false">(((FP22*FQ22)/1000)/40)</f>
        <v>0</v>
      </c>
      <c r="FU22" s="142" t="n">
        <f aca="false">FT22*40</f>
        <v>0</v>
      </c>
      <c r="FV22" s="137"/>
      <c r="FW22" s="146" t="n">
        <f aca="false">(((FX22*FY22)/1000)/40)*GA22</f>
        <v>0</v>
      </c>
      <c r="FX22" s="146" t="n">
        <f aca="false">'Control de producción'!E360</f>
        <v>0</v>
      </c>
      <c r="FY22" s="147"/>
      <c r="FZ22" s="146" t="n">
        <f aca="false">FY22*FX22</f>
        <v>0</v>
      </c>
      <c r="GA22" s="147"/>
      <c r="GB22" s="148" t="n">
        <f aca="false">(((FX22*FY22)/1000)/40)</f>
        <v>0</v>
      </c>
      <c r="GC22" s="148" t="n">
        <f aca="false">GB22*40</f>
        <v>0</v>
      </c>
      <c r="GD22" s="137"/>
      <c r="GE22" s="146" t="n">
        <f aca="false">(((GF22*GG22)/1000)/40)*GI22</f>
        <v>0</v>
      </c>
      <c r="GF22" s="146" t="n">
        <f aca="false">'Control de producción'!T360</f>
        <v>0</v>
      </c>
      <c r="GG22" s="147"/>
      <c r="GH22" s="146" t="n">
        <f aca="false">GG22*GF22</f>
        <v>0</v>
      </c>
      <c r="GI22" s="147"/>
      <c r="GJ22" s="148" t="n">
        <f aca="false">(((GF22*GG22)/1000)/40)</f>
        <v>0</v>
      </c>
      <c r="GK22" s="148" t="n">
        <f aca="false">GJ22*40</f>
        <v>0</v>
      </c>
      <c r="GL22" s="149"/>
      <c r="GM22" s="149"/>
      <c r="GN22" s="149"/>
      <c r="GO22" s="140" t="n">
        <f aca="false">(((GP22*GQ22)/1000)/40)*GS22</f>
        <v>0</v>
      </c>
      <c r="GP22" s="140" t="n">
        <f aca="false">'Control de producción'!E391</f>
        <v>0</v>
      </c>
      <c r="GQ22" s="143"/>
      <c r="GR22" s="140" t="n">
        <f aca="false">GQ22*GP22</f>
        <v>0</v>
      </c>
      <c r="GS22" s="143"/>
      <c r="GT22" s="142" t="n">
        <f aca="false">(((GP22*GQ22)/1000)/40)</f>
        <v>0</v>
      </c>
      <c r="GU22" s="142" t="n">
        <f aca="false">GT22*40</f>
        <v>0</v>
      </c>
      <c r="GV22" s="137"/>
      <c r="GW22" s="140" t="n">
        <f aca="false">(((GX22*GY22)/1000)/40)*HA22</f>
        <v>0</v>
      </c>
      <c r="GX22" s="140" t="n">
        <f aca="false">'Control de producción'!T391</f>
        <v>0</v>
      </c>
      <c r="GY22" s="143"/>
      <c r="GZ22" s="140" t="n">
        <f aca="false">GY22*GX22</f>
        <v>0</v>
      </c>
      <c r="HA22" s="143"/>
      <c r="HB22" s="142" t="n">
        <f aca="false">(((GX22*GY22)/1000)/40)</f>
        <v>0</v>
      </c>
      <c r="HC22" s="142" t="n">
        <f aca="false">HB22*40</f>
        <v>0</v>
      </c>
      <c r="HD22" s="137"/>
      <c r="HE22" s="146" t="n">
        <f aca="false">(((HF22*HG22)/1000)/40)*HI22</f>
        <v>0</v>
      </c>
      <c r="HF22" s="146" t="n">
        <f aca="false">'Control de producción'!E422</f>
        <v>0</v>
      </c>
      <c r="HG22" s="147"/>
      <c r="HH22" s="146" t="n">
        <f aca="false">HG22*HF22</f>
        <v>0</v>
      </c>
      <c r="HI22" s="147"/>
      <c r="HJ22" s="148" t="n">
        <f aca="false">(((HF22*HG22)/1000)/40)</f>
        <v>0</v>
      </c>
      <c r="HK22" s="148" t="n">
        <f aca="false">HJ22*40</f>
        <v>0</v>
      </c>
      <c r="HL22" s="137"/>
      <c r="HM22" s="146" t="n">
        <f aca="false">(((HN22*HO22)/1000)/40)*HQ22</f>
        <v>0</v>
      </c>
      <c r="HN22" s="146" t="n">
        <f aca="false">'Control de producción'!T422</f>
        <v>0</v>
      </c>
      <c r="HO22" s="147"/>
      <c r="HP22" s="146" t="n">
        <f aca="false">HO22*HN22</f>
        <v>0</v>
      </c>
      <c r="HQ22" s="147"/>
      <c r="HR22" s="148" t="n">
        <f aca="false">(((HN22*HO22)/1000)/40)</f>
        <v>0</v>
      </c>
      <c r="HS22" s="148" t="n">
        <f aca="false">HR22*40</f>
        <v>0</v>
      </c>
      <c r="HT22" s="149"/>
      <c r="HU22" s="140" t="n">
        <f aca="false">(((HV22*HW22)/1000)/40)*HY22</f>
        <v>0</v>
      </c>
      <c r="HV22" s="140" t="n">
        <f aca="false">'Control de producción'!E450</f>
        <v>0</v>
      </c>
      <c r="HW22" s="143"/>
      <c r="HX22" s="140" t="n">
        <f aca="false">HW22*HV22</f>
        <v>0</v>
      </c>
      <c r="HY22" s="143"/>
      <c r="HZ22" s="142" t="n">
        <f aca="false">(((HV22*HW22)/1000)/40)</f>
        <v>0</v>
      </c>
      <c r="IA22" s="142" t="n">
        <f aca="false">HZ22*40</f>
        <v>0</v>
      </c>
      <c r="IB22" s="137"/>
      <c r="IC22" s="140" t="n">
        <f aca="false">(((ID22*IE22)/1000)/40)*IG22</f>
        <v>0</v>
      </c>
      <c r="ID22" s="140" t="n">
        <f aca="false">'Control de producción'!T450</f>
        <v>0</v>
      </c>
      <c r="IE22" s="143"/>
      <c r="IF22" s="140" t="n">
        <f aca="false">IE22*ID22</f>
        <v>0</v>
      </c>
      <c r="IG22" s="143"/>
      <c r="IH22" s="142" t="n">
        <f aca="false">(((ID22*IE22)/1000)/40)</f>
        <v>0</v>
      </c>
      <c r="II22" s="142" t="n">
        <f aca="false">IH22*40</f>
        <v>0</v>
      </c>
      <c r="IJ22" s="149"/>
      <c r="IK22" s="146" t="n">
        <f aca="false">(((IL22*IM22)/1000)/40)*IO22</f>
        <v>0</v>
      </c>
      <c r="IL22" s="146" t="n">
        <f aca="false">'Control de producción'!E481</f>
        <v>0</v>
      </c>
      <c r="IM22" s="147"/>
      <c r="IN22" s="146" t="n">
        <f aca="false">IM22*IL22</f>
        <v>0</v>
      </c>
      <c r="IO22" s="147"/>
      <c r="IP22" s="148" t="n">
        <f aca="false">(((IL22*IM22)/1000)/40)</f>
        <v>0</v>
      </c>
      <c r="IQ22" s="148" t="n">
        <f aca="false">IP22*40</f>
        <v>0</v>
      </c>
      <c r="IR22" s="149"/>
      <c r="IS22" s="146" t="n">
        <f aca="false">(((IT22*IU22)/1000)/40)*IW22</f>
        <v>0</v>
      </c>
      <c r="IT22" s="146" t="n">
        <f aca="false">'Control de producción'!T481</f>
        <v>0</v>
      </c>
      <c r="IU22" s="147"/>
      <c r="IV22" s="146" t="n">
        <f aca="false">IU22*IT22</f>
        <v>0</v>
      </c>
      <c r="IW22" s="147"/>
      <c r="IX22" s="148" t="n">
        <f aca="false">(((IT22*IU22)/1000)/40)</f>
        <v>0</v>
      </c>
      <c r="IY22" s="148" t="n">
        <f aca="false">IX22*40</f>
        <v>0</v>
      </c>
      <c r="IZ22" s="137"/>
      <c r="JA22" s="140" t="n">
        <f aca="false">(((JB22*JC22)/1000)/40)*JE22</f>
        <v>0</v>
      </c>
      <c r="JB22" s="140" t="n">
        <f aca="false">'Control de producción'!E511</f>
        <v>0</v>
      </c>
      <c r="JC22" s="143"/>
      <c r="JD22" s="140" t="n">
        <f aca="false">JC22*JB22</f>
        <v>0</v>
      </c>
      <c r="JE22" s="143"/>
      <c r="JF22" s="142" t="n">
        <f aca="false">(((JB22*JC22)/1000)/40)</f>
        <v>0</v>
      </c>
      <c r="JG22" s="142" t="n">
        <f aca="false">JF22*40</f>
        <v>0</v>
      </c>
      <c r="JH22" s="137"/>
      <c r="JI22" s="140" t="n">
        <f aca="false">(((JJ22*JK22)/1000)/40)*JM22</f>
        <v>0</v>
      </c>
      <c r="JJ22" s="140" t="n">
        <f aca="false">'Control de producción'!T511</f>
        <v>0</v>
      </c>
      <c r="JK22" s="143"/>
      <c r="JL22" s="140" t="n">
        <f aca="false">JK22*JJ22</f>
        <v>0</v>
      </c>
      <c r="JM22" s="143"/>
      <c r="JN22" s="142" t="n">
        <f aca="false">(((JJ22*JK22)/1000)/40)</f>
        <v>0</v>
      </c>
      <c r="JO22" s="142" t="n">
        <f aca="false">JN22*40</f>
        <v>0</v>
      </c>
      <c r="JP22" s="137"/>
      <c r="JQ22" s="146" t="n">
        <f aca="false">(((JR22*JS22)/1000)/40)*JU22</f>
        <v>0</v>
      </c>
      <c r="JR22" s="146" t="n">
        <f aca="false">'Control de producción'!E542</f>
        <v>0</v>
      </c>
      <c r="JS22" s="147"/>
      <c r="JT22" s="146" t="n">
        <f aca="false">JS22*JR22</f>
        <v>0</v>
      </c>
      <c r="JU22" s="147"/>
      <c r="JV22" s="148" t="n">
        <f aca="false">(((JR22*JS22)/1000)/40)</f>
        <v>0</v>
      </c>
      <c r="JW22" s="148" t="n">
        <f aca="false">JV22*40</f>
        <v>0</v>
      </c>
      <c r="JX22" s="149"/>
      <c r="JY22" s="146" t="n">
        <f aca="false">(((JZ22*KA22)/1000)/40)*KC22</f>
        <v>0</v>
      </c>
      <c r="JZ22" s="146" t="n">
        <f aca="false">'Control de producción'!T542</f>
        <v>0</v>
      </c>
      <c r="KA22" s="147"/>
      <c r="KB22" s="146" t="n">
        <f aca="false">KA22*JZ22</f>
        <v>0</v>
      </c>
      <c r="KC22" s="147"/>
      <c r="KD22" s="148" t="n">
        <f aca="false">(((JZ22*KA22)/1000)/40)</f>
        <v>0</v>
      </c>
      <c r="KE22" s="148" t="n">
        <f aca="false">KD22*40</f>
        <v>0</v>
      </c>
      <c r="KF22" s="149"/>
      <c r="KG22" s="140" t="n">
        <f aca="false">(((KH22*KI22)/1000)/40)*KK22</f>
        <v>0</v>
      </c>
      <c r="KH22" s="140" t="n">
        <f aca="false">'Control de producción'!E572</f>
        <v>0</v>
      </c>
      <c r="KI22" s="143"/>
      <c r="KJ22" s="140" t="n">
        <f aca="false">KI22*KH22</f>
        <v>0</v>
      </c>
      <c r="KK22" s="143"/>
      <c r="KL22" s="142" t="n">
        <f aca="false">(((KH22*KI22)/1000)/40)</f>
        <v>0</v>
      </c>
      <c r="KM22" s="142" t="n">
        <f aca="false">KL22*40</f>
        <v>0</v>
      </c>
      <c r="KN22" s="137"/>
      <c r="KO22" s="140" t="n">
        <f aca="false">(((KP22*KQ22)/1000)/40)*KS22</f>
        <v>0</v>
      </c>
      <c r="KP22" s="140" t="n">
        <f aca="false">'Control de producción'!T572</f>
        <v>0</v>
      </c>
      <c r="KQ22" s="143"/>
      <c r="KR22" s="140" t="n">
        <f aca="false">KQ22*KP22</f>
        <v>0</v>
      </c>
      <c r="KS22" s="143"/>
      <c r="KT22" s="142" t="n">
        <f aca="false">(((KP22*KQ22)/1000)/40)</f>
        <v>0</v>
      </c>
      <c r="KU22" s="142" t="n">
        <f aca="false">KT22*40</f>
        <v>0</v>
      </c>
      <c r="KV22" s="137"/>
      <c r="KW22" s="146" t="n">
        <f aca="false">(((KX22*KY22)/1000)/40)*LA22</f>
        <v>0</v>
      </c>
      <c r="KX22" s="146" t="n">
        <f aca="false">'Control de producción'!E603</f>
        <v>0</v>
      </c>
      <c r="KY22" s="147"/>
      <c r="KZ22" s="146" t="n">
        <f aca="false">KY22*KX22</f>
        <v>0</v>
      </c>
      <c r="LA22" s="147"/>
      <c r="LB22" s="148" t="n">
        <f aca="false">(((KX22*KY22)/1000)/40)</f>
        <v>0</v>
      </c>
      <c r="LC22" s="148" t="n">
        <f aca="false">LB22*40</f>
        <v>0</v>
      </c>
      <c r="LD22" s="149"/>
      <c r="LE22" s="146" t="n">
        <f aca="false">(((LF22*LG22)/1000)/40)*LI22</f>
        <v>0</v>
      </c>
      <c r="LF22" s="146" t="n">
        <f aca="false">'Control de producción'!T603</f>
        <v>0</v>
      </c>
      <c r="LG22" s="147"/>
      <c r="LH22" s="146" t="n">
        <f aca="false">LG22*LF22</f>
        <v>0</v>
      </c>
      <c r="LI22" s="147"/>
      <c r="LJ22" s="148" t="n">
        <f aca="false">(((LF22*LG22)/1000)/40)</f>
        <v>0</v>
      </c>
      <c r="LK22" s="148" t="n">
        <f aca="false">LJ22*40</f>
        <v>0</v>
      </c>
      <c r="LL22" s="149"/>
      <c r="LM22" s="140" t="n">
        <f aca="false">(((LN22*LO22)/1000)/40)*LQ22</f>
        <v>0</v>
      </c>
      <c r="LN22" s="140" t="n">
        <f aca="false">'Control de producción'!E634</f>
        <v>0</v>
      </c>
      <c r="LO22" s="143"/>
      <c r="LP22" s="140" t="n">
        <f aca="false">LO22*LN22</f>
        <v>0</v>
      </c>
      <c r="LQ22" s="143"/>
      <c r="LR22" s="142" t="n">
        <f aca="false">(((LN22*LO22)/1000)/40)</f>
        <v>0</v>
      </c>
      <c r="LS22" s="142" t="n">
        <f aca="false">LR22*40</f>
        <v>0</v>
      </c>
      <c r="LT22" s="137"/>
      <c r="LU22" s="140" t="n">
        <f aca="false">(((LV22*LW22)/1000)/40)*LY22</f>
        <v>0</v>
      </c>
      <c r="LV22" s="140" t="n">
        <f aca="false">'Control de producción'!T634</f>
        <v>0</v>
      </c>
      <c r="LW22" s="143"/>
      <c r="LX22" s="140" t="n">
        <f aca="false">LW22*LV22</f>
        <v>0</v>
      </c>
      <c r="LY22" s="143"/>
      <c r="LZ22" s="142" t="n">
        <f aca="false">(((LV22*LW22)/1000)/40)</f>
        <v>0</v>
      </c>
      <c r="MA22" s="142" t="n">
        <f aca="false">LZ22*40</f>
        <v>0</v>
      </c>
      <c r="MB22" s="149"/>
      <c r="MC22" s="146" t="n">
        <f aca="false">(((MD22*ME22)/1000)/40)*MG22</f>
        <v>0</v>
      </c>
      <c r="MD22" s="146" t="n">
        <f aca="false">'Control de producción'!E664</f>
        <v>0</v>
      </c>
      <c r="ME22" s="147"/>
      <c r="MF22" s="146" t="n">
        <f aca="false">ME22*MD22</f>
        <v>0</v>
      </c>
      <c r="MG22" s="147"/>
      <c r="MH22" s="148" t="n">
        <f aca="false">(((MD22*ME22)/1000)/40)</f>
        <v>0</v>
      </c>
      <c r="MI22" s="148" t="n">
        <f aca="false">MH22*40</f>
        <v>0</v>
      </c>
      <c r="MJ22" s="149"/>
      <c r="MK22" s="146" t="n">
        <f aca="false">(((ML22*MM22)/1000)/40)*MO22</f>
        <v>0</v>
      </c>
      <c r="ML22" s="146" t="n">
        <f aca="false">'Control de producción'!T664</f>
        <v>0</v>
      </c>
      <c r="MM22" s="147"/>
      <c r="MN22" s="146" t="n">
        <f aca="false">MM22*ML22</f>
        <v>0</v>
      </c>
      <c r="MO22" s="147"/>
      <c r="MP22" s="148" t="n">
        <f aca="false">(((ML22*MM22)/1000)/40)</f>
        <v>0</v>
      </c>
      <c r="MQ22" s="148" t="n">
        <f aca="false">MP22*40</f>
        <v>0</v>
      </c>
      <c r="MR22" s="137"/>
      <c r="MS22" s="140" t="n">
        <f aca="false">(((MT22*MU22)/1000)/40)*MW22</f>
        <v>0</v>
      </c>
      <c r="MT22" s="140" t="n">
        <f aca="false">'Control de producción'!E695</f>
        <v>0</v>
      </c>
      <c r="MU22" s="143"/>
      <c r="MV22" s="140" t="n">
        <f aca="false">MU22*MT22</f>
        <v>0</v>
      </c>
      <c r="MW22" s="143"/>
      <c r="MX22" s="142" t="n">
        <f aca="false">(((MT22*MU22)/1000)/40)</f>
        <v>0</v>
      </c>
      <c r="MY22" s="142" t="n">
        <f aca="false">MX22*40</f>
        <v>0</v>
      </c>
      <c r="MZ22" s="137"/>
      <c r="NA22" s="140" t="n">
        <f aca="false">(((NB22*NC22)/1000)/40)*NE22</f>
        <v>0</v>
      </c>
      <c r="NB22" s="140" t="n">
        <f aca="false">'Control de producción'!T695</f>
        <v>0</v>
      </c>
      <c r="NC22" s="143"/>
      <c r="ND22" s="140" t="n">
        <f aca="false">NC22*NB22</f>
        <v>0</v>
      </c>
      <c r="NE22" s="143"/>
      <c r="NF22" s="142" t="n">
        <f aca="false">(((NB22*NC22)/1000)/40)</f>
        <v>0</v>
      </c>
      <c r="NG22" s="142" t="n">
        <f aca="false">NF22*40</f>
        <v>0</v>
      </c>
      <c r="NH22" s="137"/>
      <c r="NI22" s="146" t="n">
        <f aca="false">(((NJ22*NK22)/1000)/40)*NM22</f>
        <v>0</v>
      </c>
      <c r="NJ22" s="146" t="n">
        <f aca="false">'Control de producción'!E725</f>
        <v>0</v>
      </c>
      <c r="NK22" s="147"/>
      <c r="NL22" s="146" t="n">
        <f aca="false">NK22*NJ22</f>
        <v>0</v>
      </c>
      <c r="NM22" s="147"/>
      <c r="NN22" s="148" t="n">
        <f aca="false">(((NJ22*NK22)/1000)/40)</f>
        <v>0</v>
      </c>
      <c r="NO22" s="148" t="n">
        <f aca="false">NN22*40</f>
        <v>0</v>
      </c>
      <c r="NP22" s="137"/>
      <c r="NQ22" s="146" t="n">
        <f aca="false">(((NR22*NS22)/1000)/40)*NU22</f>
        <v>0</v>
      </c>
      <c r="NR22" s="146" t="n">
        <f aca="false">'Control de producción'!T725</f>
        <v>0</v>
      </c>
      <c r="NS22" s="147"/>
      <c r="NT22" s="146" t="n">
        <f aca="false">NS22*NR22</f>
        <v>0</v>
      </c>
      <c r="NU22" s="147"/>
      <c r="NV22" s="148" t="n">
        <f aca="false">(((NR22*NS22)/1000)/40)</f>
        <v>0</v>
      </c>
      <c r="NW22" s="148" t="n">
        <f aca="false">NV22*40</f>
        <v>0</v>
      </c>
      <c r="NX22" s="137"/>
      <c r="NY22" s="137"/>
      <c r="NZ22" s="137"/>
      <c r="OA22" s="140" t="n">
        <f aca="false">(((OB22*OC22)/1000)/40)*OE22</f>
        <v>0</v>
      </c>
      <c r="OB22" s="140" t="n">
        <f aca="false">'Control de producción'!E756</f>
        <v>0</v>
      </c>
      <c r="OC22" s="143"/>
      <c r="OD22" s="140" t="n">
        <f aca="false">OC22*OB22</f>
        <v>0</v>
      </c>
      <c r="OE22" s="143"/>
      <c r="OF22" s="142" t="n">
        <f aca="false">(((OB22*OC22)/1000)/40)</f>
        <v>0</v>
      </c>
      <c r="OG22" s="142" t="n">
        <f aca="false">OF22*40</f>
        <v>0</v>
      </c>
      <c r="OH22" s="137"/>
      <c r="OI22" s="140" t="n">
        <f aca="false">(((OJ22*OK22)/1000)/40)*OM22</f>
        <v>0</v>
      </c>
      <c r="OJ22" s="140" t="n">
        <f aca="false">'Control de producción'!T756</f>
        <v>0</v>
      </c>
      <c r="OK22" s="143"/>
      <c r="OL22" s="140" t="n">
        <f aca="false">OK22*OJ22</f>
        <v>0</v>
      </c>
      <c r="OM22" s="143"/>
      <c r="ON22" s="142" t="n">
        <f aca="false">(((OJ22*OK22)/1000)/40)</f>
        <v>0</v>
      </c>
      <c r="OO22" s="142" t="n">
        <f aca="false">ON22*40</f>
        <v>0</v>
      </c>
      <c r="OP22" s="137"/>
      <c r="OQ22" s="146" t="n">
        <f aca="false">(((OR22*OS22)/1000)/40)*OU22</f>
        <v>0</v>
      </c>
      <c r="OR22" s="146" t="n">
        <f aca="false">'Control de producción'!E787</f>
        <v>0</v>
      </c>
      <c r="OS22" s="147"/>
      <c r="OT22" s="146" t="n">
        <f aca="false">OS22*OR22</f>
        <v>0</v>
      </c>
      <c r="OU22" s="147"/>
      <c r="OV22" s="148" t="n">
        <f aca="false">(((OR22*OS22)/1000)/40)</f>
        <v>0</v>
      </c>
      <c r="OW22" s="148" t="n">
        <f aca="false">OV22*40</f>
        <v>0</v>
      </c>
      <c r="OX22" s="137"/>
      <c r="OY22" s="146" t="n">
        <f aca="false">(((OZ22*PA22)/1000)/40)*PC22</f>
        <v>0</v>
      </c>
      <c r="OZ22" s="146" t="n">
        <f aca="false">'Control de producción'!T787</f>
        <v>0</v>
      </c>
      <c r="PA22" s="147"/>
      <c r="PB22" s="146" t="n">
        <f aca="false">PA22*OZ22</f>
        <v>0</v>
      </c>
      <c r="PC22" s="147"/>
      <c r="PD22" s="148" t="n">
        <f aca="false">(((OZ22*PA22)/1000)/40)</f>
        <v>0</v>
      </c>
      <c r="PE22" s="148" t="n">
        <f aca="false">PD22*40</f>
        <v>0</v>
      </c>
      <c r="PF22" s="149"/>
      <c r="PG22" s="140" t="n">
        <f aca="false">(((PH22*PI22)/1000)/40)*PK22</f>
        <v>0</v>
      </c>
      <c r="PH22" s="140" t="n">
        <f aca="false">'Control de producción'!E815</f>
        <v>0</v>
      </c>
      <c r="PI22" s="143"/>
      <c r="PJ22" s="140" t="n">
        <f aca="false">PI22*PH22</f>
        <v>0</v>
      </c>
      <c r="PK22" s="143"/>
      <c r="PL22" s="142" t="n">
        <f aca="false">(((PH22*PI22)/1000)/40)</f>
        <v>0</v>
      </c>
      <c r="PM22" s="142" t="n">
        <f aca="false">PL22*40</f>
        <v>0</v>
      </c>
      <c r="PN22" s="137"/>
      <c r="PO22" s="140" t="n">
        <f aca="false">(((PP22*PQ22)/1000)/40)*PS22</f>
        <v>0</v>
      </c>
      <c r="PP22" s="140" t="n">
        <f aca="false">'Control de producción'!T815</f>
        <v>0</v>
      </c>
      <c r="PQ22" s="143"/>
      <c r="PR22" s="140" t="n">
        <f aca="false">PQ22*PP22</f>
        <v>0</v>
      </c>
      <c r="PS22" s="143"/>
      <c r="PT22" s="142" t="n">
        <f aca="false">(((PP22*PQ22)/1000)/40)</f>
        <v>0</v>
      </c>
      <c r="PU22" s="142" t="n">
        <f aca="false">PT22*40</f>
        <v>0</v>
      </c>
      <c r="PV22" s="149"/>
      <c r="PW22" s="146" t="n">
        <f aca="false">(((PX22*PY22)/1000)/40)*QA22</f>
        <v>0</v>
      </c>
      <c r="PX22" s="146" t="n">
        <f aca="false">'Control de producción'!E846</f>
        <v>0</v>
      </c>
      <c r="PY22" s="147"/>
      <c r="PZ22" s="146" t="n">
        <f aca="false">PY22*PX22</f>
        <v>0</v>
      </c>
      <c r="QA22" s="147"/>
      <c r="QB22" s="148" t="n">
        <f aca="false">(((PX22*PY22)/1000)/40)</f>
        <v>0</v>
      </c>
      <c r="QC22" s="148" t="n">
        <f aca="false">QB22*40</f>
        <v>0</v>
      </c>
      <c r="QD22" s="149"/>
      <c r="QE22" s="146" t="n">
        <f aca="false">(((QF22*QG22)/1000)/40)*QI22</f>
        <v>0</v>
      </c>
      <c r="QF22" s="146" t="n">
        <f aca="false">'Control de producción'!T846</f>
        <v>0</v>
      </c>
      <c r="QG22" s="147"/>
      <c r="QH22" s="146" t="n">
        <f aca="false">QG22*QF22</f>
        <v>0</v>
      </c>
      <c r="QI22" s="147"/>
      <c r="QJ22" s="148" t="n">
        <f aca="false">(((QF22*QG22)/1000)/40)</f>
        <v>0</v>
      </c>
      <c r="QK22" s="148" t="n">
        <f aca="false">QJ22*40</f>
        <v>0</v>
      </c>
      <c r="QL22" s="137"/>
      <c r="QM22" s="140" t="n">
        <f aca="false">(((QN22*QO22)/1000)/40)*QQ22</f>
        <v>0</v>
      </c>
      <c r="QN22" s="140" t="n">
        <f aca="false">'Control de producción'!E876</f>
        <v>0</v>
      </c>
      <c r="QO22" s="143"/>
      <c r="QP22" s="140" t="n">
        <f aca="false">QO22*QN22</f>
        <v>0</v>
      </c>
      <c r="QQ22" s="143"/>
      <c r="QR22" s="142" t="n">
        <f aca="false">(((QN22*QO22)/1000)/40)</f>
        <v>0</v>
      </c>
      <c r="QS22" s="142" t="n">
        <f aca="false">QR22*40</f>
        <v>0</v>
      </c>
      <c r="QT22" s="137"/>
      <c r="QU22" s="140" t="n">
        <f aca="false">(((QV22*QW22)/1000)/40)*QY22</f>
        <v>0</v>
      </c>
      <c r="QV22" s="140" t="n">
        <f aca="false">'Control de producción'!T876</f>
        <v>0</v>
      </c>
      <c r="QW22" s="143"/>
      <c r="QX22" s="140" t="n">
        <f aca="false">QW22*QV22</f>
        <v>0</v>
      </c>
      <c r="QY22" s="143"/>
      <c r="QZ22" s="142" t="n">
        <f aca="false">(((QV22*QW22)/1000)/40)</f>
        <v>0</v>
      </c>
      <c r="RA22" s="142" t="n">
        <f aca="false">QZ22*40</f>
        <v>0</v>
      </c>
      <c r="RB22" s="137"/>
      <c r="RC22" s="146" t="n">
        <f aca="false">(((RD22*RE22)/1000)/40)*RG22</f>
        <v>0</v>
      </c>
      <c r="RD22" s="146" t="n">
        <f aca="false">'Control de producción'!E907</f>
        <v>0</v>
      </c>
      <c r="RE22" s="147"/>
      <c r="RF22" s="146" t="n">
        <f aca="false">RE22*RD22</f>
        <v>0</v>
      </c>
      <c r="RG22" s="147"/>
      <c r="RH22" s="148" t="n">
        <f aca="false">(((RD22*RE22)/1000)/40)</f>
        <v>0</v>
      </c>
      <c r="RI22" s="148" t="n">
        <f aca="false">RH22*40</f>
        <v>0</v>
      </c>
      <c r="RJ22" s="149"/>
      <c r="RK22" s="146" t="n">
        <f aca="false">(((RL22*RM22)/1000)/40)*RO22</f>
        <v>0</v>
      </c>
      <c r="RL22" s="146" t="n">
        <f aca="false">'Control de producción'!T907</f>
        <v>0</v>
      </c>
      <c r="RM22" s="147"/>
      <c r="RN22" s="146" t="n">
        <f aca="false">RM22*RL22</f>
        <v>0</v>
      </c>
      <c r="RO22" s="147"/>
      <c r="RP22" s="148" t="n">
        <f aca="false">(((RL22*RM22)/1000)/40)</f>
        <v>0</v>
      </c>
      <c r="RQ22" s="148" t="n">
        <f aca="false">RP22*40</f>
        <v>0</v>
      </c>
      <c r="RR22" s="149"/>
      <c r="RS22" s="140" t="n">
        <f aca="false">(((RT22*RU22)/1000)/40)*RW22</f>
        <v>0</v>
      </c>
      <c r="RT22" s="140" t="n">
        <f aca="false">'Control de producción'!E937</f>
        <v>0</v>
      </c>
      <c r="RU22" s="143"/>
      <c r="RV22" s="140" t="n">
        <f aca="false">RU22*RT22</f>
        <v>0</v>
      </c>
      <c r="RW22" s="143"/>
      <c r="RX22" s="142" t="n">
        <f aca="false">(((RT22*RU22)/1000)/40)</f>
        <v>0</v>
      </c>
      <c r="RY22" s="142" t="n">
        <f aca="false">RX22*40</f>
        <v>0</v>
      </c>
      <c r="RZ22" s="137"/>
      <c r="SA22" s="140" t="n">
        <f aca="false">(((SB22*SC22)/1000)/40)*SE22</f>
        <v>0</v>
      </c>
      <c r="SB22" s="140" t="n">
        <f aca="false">'Control de producción'!T937</f>
        <v>0</v>
      </c>
      <c r="SC22" s="143"/>
      <c r="SD22" s="140" t="n">
        <f aca="false">SC22*SB22</f>
        <v>0</v>
      </c>
      <c r="SE22" s="143"/>
      <c r="SF22" s="142" t="n">
        <f aca="false">(((SB22*SC22)/1000)/40)</f>
        <v>0</v>
      </c>
      <c r="SG22" s="142" t="n">
        <f aca="false">SF22*40</f>
        <v>0</v>
      </c>
      <c r="SH22" s="137"/>
      <c r="SI22" s="146" t="n">
        <f aca="false">(((SJ22*SK22)/1000)/40)*SM22</f>
        <v>0</v>
      </c>
      <c r="SJ22" s="146" t="n">
        <f aca="false">'Control de producción'!E968</f>
        <v>0</v>
      </c>
      <c r="SK22" s="147"/>
      <c r="SL22" s="146" t="n">
        <f aca="false">SK22*SJ22</f>
        <v>0</v>
      </c>
      <c r="SM22" s="147"/>
      <c r="SN22" s="148" t="n">
        <f aca="false">(((SJ22*SK22)/1000)/40)</f>
        <v>0</v>
      </c>
      <c r="SO22" s="148" t="n">
        <f aca="false">SN22*40</f>
        <v>0</v>
      </c>
      <c r="SP22" s="137"/>
      <c r="SQ22" s="146" t="n">
        <f aca="false">(((SR22*SS22)/1000)/40)*SU22</f>
        <v>0</v>
      </c>
      <c r="SR22" s="146" t="n">
        <f aca="false">'Control de producción'!T968</f>
        <v>0</v>
      </c>
      <c r="SS22" s="147"/>
      <c r="ST22" s="146" t="n">
        <f aca="false">SS22*SR22</f>
        <v>0</v>
      </c>
      <c r="SU22" s="147"/>
      <c r="SV22" s="148" t="n">
        <f aca="false">(((SR22*SS22)/1000)/40)</f>
        <v>0</v>
      </c>
      <c r="SW22" s="148" t="n">
        <f aca="false">SV22*40</f>
        <v>0</v>
      </c>
      <c r="SX22" s="144"/>
      <c r="SY22" s="140" t="n">
        <f aca="false">(((SZ22*TA22)/1000)/40)*TC22</f>
        <v>0</v>
      </c>
      <c r="SZ22" s="140" t="n">
        <f aca="false">'Control de producción'!E999</f>
        <v>0</v>
      </c>
      <c r="TA22" s="143"/>
      <c r="TB22" s="140" t="n">
        <f aca="false">TA22*SZ22</f>
        <v>0</v>
      </c>
      <c r="TC22" s="143"/>
      <c r="TD22" s="142" t="n">
        <f aca="false">(((SZ22*TA22)/1000)/40)</f>
        <v>0</v>
      </c>
      <c r="TE22" s="142" t="n">
        <f aca="false">TD22*40</f>
        <v>0</v>
      </c>
      <c r="TF22" s="137"/>
      <c r="TG22" s="140" t="n">
        <f aca="false">(((TH22*TI22)/1000)/40)*TK22</f>
        <v>0</v>
      </c>
      <c r="TH22" s="140" t="n">
        <f aca="false">'Control de producción'!T999</f>
        <v>0</v>
      </c>
      <c r="TI22" s="143"/>
      <c r="TJ22" s="140" t="n">
        <f aca="false">TI22*TH22</f>
        <v>0</v>
      </c>
      <c r="TK22" s="143"/>
      <c r="TL22" s="142" t="n">
        <f aca="false">(((TH22*TI22)/1000)/40)</f>
        <v>0</v>
      </c>
      <c r="TM22" s="142" t="n">
        <f aca="false">TL22*40</f>
        <v>0</v>
      </c>
      <c r="TN22" s="149"/>
      <c r="TO22" s="146" t="n">
        <f aca="false">(((TP22*TQ22)/1000)/40)*TS22</f>
        <v>0</v>
      </c>
      <c r="TP22" s="146" t="n">
        <f aca="false">'Control de producción'!E1029</f>
        <v>0</v>
      </c>
      <c r="TQ22" s="147"/>
      <c r="TR22" s="146" t="n">
        <f aca="false">TQ22*TP22</f>
        <v>0</v>
      </c>
      <c r="TS22" s="147"/>
      <c r="TT22" s="148" t="n">
        <f aca="false">(((TP22*TQ22)/1000)/40)</f>
        <v>0</v>
      </c>
      <c r="TU22" s="148" t="n">
        <f aca="false">TT22*40</f>
        <v>0</v>
      </c>
      <c r="TV22" s="149"/>
      <c r="TW22" s="146" t="n">
        <f aca="false">(((TX22*TY22)/1000)/40)*UA22</f>
        <v>0</v>
      </c>
      <c r="TX22" s="146" t="n">
        <f aca="false">'Control de producción'!T1029</f>
        <v>0</v>
      </c>
      <c r="TY22" s="147"/>
      <c r="TZ22" s="146" t="n">
        <f aca="false">TY22*TX22</f>
        <v>0</v>
      </c>
      <c r="UA22" s="147"/>
      <c r="UB22" s="148" t="n">
        <f aca="false">(((TX22*TY22)/1000)/40)</f>
        <v>0</v>
      </c>
      <c r="UC22" s="148" t="n">
        <f aca="false">UB22*40</f>
        <v>0</v>
      </c>
      <c r="UD22" s="137"/>
      <c r="UE22" s="140" t="n">
        <f aca="false">(((UF22*UG22)/1000)/40)*UI22</f>
        <v>0</v>
      </c>
      <c r="UF22" s="140" t="n">
        <f aca="false">'Control de producción'!E1060</f>
        <v>0</v>
      </c>
      <c r="UG22" s="143"/>
      <c r="UH22" s="140" t="n">
        <f aca="false">UG22*UF22</f>
        <v>0</v>
      </c>
      <c r="UI22" s="143"/>
      <c r="UJ22" s="142" t="n">
        <f aca="false">(((UF22*UG22)/1000)/40)</f>
        <v>0</v>
      </c>
      <c r="UK22" s="142" t="n">
        <f aca="false">UJ22*40</f>
        <v>0</v>
      </c>
      <c r="UL22" s="137"/>
      <c r="UM22" s="140" t="n">
        <f aca="false">(((UN22*UO22)/1000)/40)*UQ22</f>
        <v>0</v>
      </c>
      <c r="UN22" s="140" t="n">
        <f aca="false">'Control de producción'!T1060</f>
        <v>0</v>
      </c>
      <c r="UO22" s="143"/>
      <c r="UP22" s="140" t="n">
        <f aca="false">UO22*UN22</f>
        <v>0</v>
      </c>
      <c r="UQ22" s="143"/>
      <c r="UR22" s="142" t="n">
        <f aca="false">(((UN22*UO22)/1000)/40)</f>
        <v>0</v>
      </c>
      <c r="US22" s="142" t="n">
        <f aca="false">UR22*40</f>
        <v>0</v>
      </c>
      <c r="UT22" s="137"/>
      <c r="UU22" s="146" t="n">
        <f aca="false">(((UV22*UW22)/1000)/40)*UY22</f>
        <v>0</v>
      </c>
      <c r="UV22" s="146" t="n">
        <f aca="false">'Control de producción'!E1090</f>
        <v>0</v>
      </c>
      <c r="UW22" s="147"/>
      <c r="UX22" s="146" t="n">
        <f aca="false">UW22*UV22</f>
        <v>0</v>
      </c>
      <c r="UY22" s="147"/>
      <c r="UZ22" s="148" t="n">
        <f aca="false">(((UV22*UW22)/1000)/40)</f>
        <v>0</v>
      </c>
      <c r="VA22" s="148" t="n">
        <f aca="false">UZ22*40</f>
        <v>0</v>
      </c>
      <c r="VB22" s="137"/>
      <c r="VC22" s="146" t="n">
        <f aca="false">(((VD22*VE22)/1000)/40)*VG22</f>
        <v>0</v>
      </c>
      <c r="VD22" s="146" t="n">
        <f aca="false">'Control de producción'!T1090</f>
        <v>0</v>
      </c>
      <c r="VE22" s="147"/>
      <c r="VF22" s="146" t="n">
        <f aca="false">VE22*VD22</f>
        <v>0</v>
      </c>
      <c r="VG22" s="147"/>
      <c r="VH22" s="148" t="n">
        <f aca="false">(((VD22*VE22)/1000)/40)</f>
        <v>0</v>
      </c>
      <c r="VI22" s="148" t="n">
        <f aca="false">VH22*40</f>
        <v>0</v>
      </c>
      <c r="VJ22" s="137"/>
    </row>
    <row r="23" customFormat="false" ht="14.25" hidden="false" customHeight="true" outlineLevel="0" collapsed="false">
      <c r="A23" s="137"/>
      <c r="B23" s="153" t="n">
        <v>18</v>
      </c>
      <c r="C23" s="140" t="n">
        <f aca="false">(((D23*E23)/1000)/40)*G23</f>
        <v>0</v>
      </c>
      <c r="D23" s="140" t="n">
        <f aca="false">'Control de producción'!E26</f>
        <v>0</v>
      </c>
      <c r="E23" s="141"/>
      <c r="F23" s="140" t="n">
        <f aca="false">E23*D23</f>
        <v>0</v>
      </c>
      <c r="G23" s="141"/>
      <c r="H23" s="142" t="n">
        <f aca="false">(((D23*E23)/1000)/40)</f>
        <v>0</v>
      </c>
      <c r="I23" s="142" t="n">
        <f aca="false">H23*40</f>
        <v>0</v>
      </c>
      <c r="J23" s="137"/>
      <c r="K23" s="140" t="n">
        <f aca="false">(((L23*M23)/1000)/40)*O23</f>
        <v>0</v>
      </c>
      <c r="L23" s="140" t="n">
        <f aca="false">'Control de producción'!T26</f>
        <v>0</v>
      </c>
      <c r="M23" s="143"/>
      <c r="N23" s="140" t="n">
        <f aca="false">M23*L23</f>
        <v>0</v>
      </c>
      <c r="O23" s="143"/>
      <c r="P23" s="142" t="n">
        <f aca="false">(((L23*M23)/1000)/40)</f>
        <v>0</v>
      </c>
      <c r="Q23" s="142" t="n">
        <f aca="false">P23*40</f>
        <v>0</v>
      </c>
      <c r="R23" s="137"/>
      <c r="S23" s="146" t="n">
        <f aca="false">(((T23*U23)/1000)/40)*W23</f>
        <v>0</v>
      </c>
      <c r="T23" s="146" t="n">
        <f aca="false">'Control de producción'!E57</f>
        <v>0</v>
      </c>
      <c r="U23" s="147"/>
      <c r="V23" s="146" t="n">
        <f aca="false">U23*T23</f>
        <v>0</v>
      </c>
      <c r="W23" s="147"/>
      <c r="X23" s="148" t="n">
        <f aca="false">(((T23*U23)/1000)/40)</f>
        <v>0</v>
      </c>
      <c r="Y23" s="148" t="n">
        <f aca="false">X23*40</f>
        <v>0</v>
      </c>
      <c r="Z23" s="137"/>
      <c r="AA23" s="146" t="n">
        <f aca="false">(((AB23*AC23)/1000)/40)*AE23</f>
        <v>0</v>
      </c>
      <c r="AB23" s="146" t="n">
        <f aca="false">'Control de producción'!T57</f>
        <v>0</v>
      </c>
      <c r="AC23" s="147"/>
      <c r="AD23" s="146" t="n">
        <f aca="false">AC23*AB23</f>
        <v>0</v>
      </c>
      <c r="AE23" s="147"/>
      <c r="AF23" s="148" t="n">
        <f aca="false">(((AB23*AC23)/1000)/40)</f>
        <v>0</v>
      </c>
      <c r="AG23" s="148" t="n">
        <f aca="false">AF23*40</f>
        <v>0</v>
      </c>
      <c r="AH23" s="137"/>
      <c r="AI23" s="140" t="n">
        <f aca="false">(((AJ23*AK23)/1000)/40)*AM23</f>
        <v>0</v>
      </c>
      <c r="AJ23" s="140" t="n">
        <f aca="false">'Control de producción'!E86</f>
        <v>0</v>
      </c>
      <c r="AK23" s="143"/>
      <c r="AL23" s="140" t="n">
        <f aca="false">AK23*AJ23</f>
        <v>0</v>
      </c>
      <c r="AM23" s="143"/>
      <c r="AN23" s="142" t="n">
        <f aca="false">(((AJ23*AK23)/1000)/40)</f>
        <v>0</v>
      </c>
      <c r="AO23" s="142" t="n">
        <f aca="false">AN23*40</f>
        <v>0</v>
      </c>
      <c r="AP23" s="137"/>
      <c r="AQ23" s="140" t="n">
        <f aca="false">(((AR23*AS23)/1000)/40)*AU23</f>
        <v>0</v>
      </c>
      <c r="AR23" s="140" t="n">
        <f aca="false">'Control de producción'!T86</f>
        <v>0</v>
      </c>
      <c r="AS23" s="143"/>
      <c r="AT23" s="140" t="n">
        <f aca="false">AS23*AR23</f>
        <v>0</v>
      </c>
      <c r="AU23" s="143"/>
      <c r="AV23" s="142" t="n">
        <f aca="false">(((AR23*AS23)/1000)/40)</f>
        <v>0</v>
      </c>
      <c r="AW23" s="142" t="n">
        <f aca="false">AV23*40</f>
        <v>0</v>
      </c>
      <c r="AX23" s="137"/>
      <c r="AY23" s="146" t="n">
        <f aca="false">(((AZ23*BA23)/1000)/40)*BC23</f>
        <v>0</v>
      </c>
      <c r="AZ23" s="146" t="n">
        <f aca="false">'Control de producción'!E117</f>
        <v>0</v>
      </c>
      <c r="BA23" s="147"/>
      <c r="BB23" s="146" t="n">
        <f aca="false">BA23*AZ23</f>
        <v>0</v>
      </c>
      <c r="BC23" s="147"/>
      <c r="BD23" s="148" t="n">
        <f aca="false">(((AZ23*BA23)/1000)/40)</f>
        <v>0</v>
      </c>
      <c r="BE23" s="148" t="n">
        <f aca="false">BD23*40</f>
        <v>0</v>
      </c>
      <c r="BF23" s="137"/>
      <c r="BG23" s="146" t="n">
        <f aca="false">(((BH23*BI23)/1000)/40)*BK23</f>
        <v>0</v>
      </c>
      <c r="BH23" s="146" t="n">
        <f aca="false">'Control de producción'!T117</f>
        <v>0</v>
      </c>
      <c r="BI23" s="147"/>
      <c r="BJ23" s="146" t="n">
        <f aca="false">BI23*BH23</f>
        <v>0</v>
      </c>
      <c r="BK23" s="147"/>
      <c r="BL23" s="148" t="n">
        <f aca="false">(((BH23*BI23)/1000)/40)</f>
        <v>0</v>
      </c>
      <c r="BM23" s="148" t="n">
        <f aca="false">BL23*40</f>
        <v>0</v>
      </c>
      <c r="BN23" s="137"/>
      <c r="BO23" s="140" t="n">
        <f aca="false">(((BP23*BQ23)/1000)/40)*BS23</f>
        <v>0</v>
      </c>
      <c r="BP23" s="140" t="n">
        <f aca="false">'Control de producción'!E147</f>
        <v>0</v>
      </c>
      <c r="BQ23" s="143"/>
      <c r="BR23" s="140" t="n">
        <f aca="false">BQ23*BP23</f>
        <v>0</v>
      </c>
      <c r="BS23" s="143"/>
      <c r="BT23" s="142" t="n">
        <f aca="false">(((BP23*BQ23)/1000)/40)</f>
        <v>0</v>
      </c>
      <c r="BU23" s="142" t="n">
        <f aca="false">BT23*40</f>
        <v>0</v>
      </c>
      <c r="BV23" s="137"/>
      <c r="BW23" s="140" t="n">
        <f aca="false">(((BX23*BY23)/1000)/40)*CA23</f>
        <v>0</v>
      </c>
      <c r="BX23" s="140" t="n">
        <f aca="false">'Control de producción'!T147</f>
        <v>0</v>
      </c>
      <c r="BY23" s="143"/>
      <c r="BZ23" s="140" t="n">
        <f aca="false">BY23*BX23</f>
        <v>0</v>
      </c>
      <c r="CA23" s="143"/>
      <c r="CB23" s="142" t="n">
        <f aca="false">(((BX23*BY23)/1000)/40)</f>
        <v>0</v>
      </c>
      <c r="CC23" s="142" t="n">
        <f aca="false">CB23*40</f>
        <v>0</v>
      </c>
      <c r="CD23" s="137"/>
      <c r="CE23" s="146" t="n">
        <f aca="false">(((CF23*CG23)/1000)/40)*CI23</f>
        <v>0</v>
      </c>
      <c r="CF23" s="146" t="n">
        <f aca="false">'Control de producción'!E178</f>
        <v>0</v>
      </c>
      <c r="CG23" s="147"/>
      <c r="CH23" s="146" t="n">
        <f aca="false">CG23*CF23</f>
        <v>0</v>
      </c>
      <c r="CI23" s="147"/>
      <c r="CJ23" s="148" t="n">
        <f aca="false">(((CF23*CG23)/1000)/40)</f>
        <v>0</v>
      </c>
      <c r="CK23" s="148" t="n">
        <f aca="false">CJ23*40</f>
        <v>0</v>
      </c>
      <c r="CL23" s="137"/>
      <c r="CM23" s="146" t="n">
        <f aca="false">(((CN23*CO23)/1000)/40)*CQ23</f>
        <v>0</v>
      </c>
      <c r="CN23" s="146" t="n">
        <f aca="false">'Control de producción'!T178</f>
        <v>0</v>
      </c>
      <c r="CO23" s="147"/>
      <c r="CP23" s="146" t="n">
        <f aca="false">CO23*CN23</f>
        <v>0</v>
      </c>
      <c r="CQ23" s="147"/>
      <c r="CR23" s="148" t="n">
        <f aca="false">(((CN23*CO23)/1000)/40)</f>
        <v>0</v>
      </c>
      <c r="CS23" s="148" t="n">
        <f aca="false">CR23*40</f>
        <v>0</v>
      </c>
      <c r="CT23" s="137"/>
      <c r="CU23" s="140" t="n">
        <f aca="false">(((CV23*CW23)/1000)/40)*CY23</f>
        <v>0</v>
      </c>
      <c r="CV23" s="140" t="n">
        <f aca="false">'Control de producción'!E208</f>
        <v>0</v>
      </c>
      <c r="CW23" s="143"/>
      <c r="CX23" s="140" t="n">
        <f aca="false">CW23*CV23</f>
        <v>0</v>
      </c>
      <c r="CY23" s="143"/>
      <c r="CZ23" s="142" t="n">
        <f aca="false">(((CV23*CW23)/1000)/40)</f>
        <v>0</v>
      </c>
      <c r="DA23" s="142" t="n">
        <f aca="false">CZ23*40</f>
        <v>0</v>
      </c>
      <c r="DB23" s="137"/>
      <c r="DC23" s="140" t="n">
        <f aca="false">(((DD23*DE23)/1000)/40)*DG23</f>
        <v>0</v>
      </c>
      <c r="DD23" s="140" t="n">
        <f aca="false">'Control de producción'!T208</f>
        <v>0</v>
      </c>
      <c r="DE23" s="143"/>
      <c r="DF23" s="140" t="n">
        <f aca="false">DE23*DD23</f>
        <v>0</v>
      </c>
      <c r="DG23" s="143"/>
      <c r="DH23" s="142" t="n">
        <f aca="false">(((DD23*DE23)/1000)/40)</f>
        <v>0</v>
      </c>
      <c r="DI23" s="142" t="n">
        <f aca="false">DH23*40</f>
        <v>0</v>
      </c>
      <c r="DJ23" s="137"/>
      <c r="DK23" s="146" t="n">
        <f aca="false">(((DL23*DM23)/1000)/40)*DO23</f>
        <v>0</v>
      </c>
      <c r="DL23" s="146" t="n">
        <f aca="false">'Control de producción'!E239</f>
        <v>0</v>
      </c>
      <c r="DM23" s="147"/>
      <c r="DN23" s="146" t="n">
        <f aca="false">DM23*DL23</f>
        <v>0</v>
      </c>
      <c r="DO23" s="147"/>
      <c r="DP23" s="148" t="n">
        <f aca="false">(((DL23*DM23)/1000)/40)</f>
        <v>0</v>
      </c>
      <c r="DQ23" s="148" t="n">
        <f aca="false">DP23*40</f>
        <v>0</v>
      </c>
      <c r="DR23" s="149"/>
      <c r="DS23" s="146" t="n">
        <f aca="false">(((DT23*DU23)/1000)/40)*DW23</f>
        <v>0</v>
      </c>
      <c r="DT23" s="146" t="n">
        <f aca="false">'Control de producción'!T239</f>
        <v>0</v>
      </c>
      <c r="DU23" s="147"/>
      <c r="DV23" s="146" t="n">
        <f aca="false">DU23*DT23</f>
        <v>0</v>
      </c>
      <c r="DW23" s="147"/>
      <c r="DX23" s="148" t="n">
        <f aca="false">(((DT23*DU23)/1000)/40)</f>
        <v>0</v>
      </c>
      <c r="DY23" s="148" t="n">
        <f aca="false">DX23*40</f>
        <v>0</v>
      </c>
      <c r="DZ23" s="149"/>
      <c r="EA23" s="140" t="n">
        <f aca="false">(((EB23*EC23)/1000)/40)*EE23</f>
        <v>0</v>
      </c>
      <c r="EB23" s="140" t="n">
        <f aca="false">'Control de producción'!E270</f>
        <v>0</v>
      </c>
      <c r="EC23" s="143"/>
      <c r="ED23" s="140" t="n">
        <f aca="false">EC23*EB23</f>
        <v>0</v>
      </c>
      <c r="EE23" s="143"/>
      <c r="EF23" s="142" t="n">
        <f aca="false">(((EB23*EC23)/1000)/40)</f>
        <v>0</v>
      </c>
      <c r="EG23" s="142" t="n">
        <f aca="false">EF23*40</f>
        <v>0</v>
      </c>
      <c r="EH23" s="137"/>
      <c r="EI23" s="151" t="n">
        <f aca="false">(((EJ23*EK23)/1000)/40)*EM23</f>
        <v>0</v>
      </c>
      <c r="EJ23" s="151" t="n">
        <f aca="false">'Control de producción'!T270</f>
        <v>0</v>
      </c>
      <c r="EK23" s="143"/>
      <c r="EL23" s="140" t="n">
        <f aca="false">EK23*EJ23</f>
        <v>0</v>
      </c>
      <c r="EM23" s="143"/>
      <c r="EN23" s="152" t="n">
        <f aca="false">(((EJ23*EK23)/1000)/40)</f>
        <v>0</v>
      </c>
      <c r="EO23" s="152" t="n">
        <f aca="false">EN23*40</f>
        <v>0</v>
      </c>
      <c r="EP23" s="149"/>
      <c r="EQ23" s="146" t="n">
        <f aca="false">(((ER23*ES23)/1000)/40)*EU23</f>
        <v>0</v>
      </c>
      <c r="ER23" s="146" t="n">
        <f aca="false">'Control de producción'!E300</f>
        <v>0</v>
      </c>
      <c r="ES23" s="147"/>
      <c r="ET23" s="146" t="n">
        <f aca="false">ES23*ER23</f>
        <v>0</v>
      </c>
      <c r="EU23" s="147"/>
      <c r="EV23" s="148" t="n">
        <f aca="false">(((ER23*ES23)/1000)/40)</f>
        <v>0</v>
      </c>
      <c r="EW23" s="148" t="n">
        <f aca="false">EV23*40</f>
        <v>0</v>
      </c>
      <c r="EX23" s="149"/>
      <c r="EY23" s="146" t="n">
        <f aca="false">(((EZ23*FA23)/1000)/40)*FC23</f>
        <v>0</v>
      </c>
      <c r="EZ23" s="146" t="n">
        <f aca="false">'Control de producción'!T300</f>
        <v>0</v>
      </c>
      <c r="FA23" s="147"/>
      <c r="FB23" s="146" t="n">
        <f aca="false">FA23*EZ23</f>
        <v>0</v>
      </c>
      <c r="FC23" s="147"/>
      <c r="FD23" s="148" t="n">
        <f aca="false">(((EZ23*FA23)/1000)/40)</f>
        <v>0</v>
      </c>
      <c r="FE23" s="148" t="n">
        <f aca="false">FD23*40</f>
        <v>0</v>
      </c>
      <c r="FF23" s="137"/>
      <c r="FG23" s="140" t="n">
        <f aca="false">(((FH23*FI23)/1000)/40)*FK23</f>
        <v>0</v>
      </c>
      <c r="FH23" s="140" t="n">
        <f aca="false">'Control de producción'!E331</f>
        <v>0</v>
      </c>
      <c r="FI23" s="143"/>
      <c r="FJ23" s="140" t="n">
        <f aca="false">FI23*FH23</f>
        <v>0</v>
      </c>
      <c r="FK23" s="143"/>
      <c r="FL23" s="142" t="n">
        <f aca="false">(((FH23*FI23)/1000)/40)</f>
        <v>0</v>
      </c>
      <c r="FM23" s="142" t="n">
        <f aca="false">FL23*40</f>
        <v>0</v>
      </c>
      <c r="FN23" s="137"/>
      <c r="FO23" s="140" t="n">
        <f aca="false">(((FP23*FQ23)/1000)/40)*FS23</f>
        <v>0</v>
      </c>
      <c r="FP23" s="140" t="n">
        <f aca="false">'Control de producción'!T331</f>
        <v>0</v>
      </c>
      <c r="FQ23" s="143"/>
      <c r="FR23" s="140" t="n">
        <f aca="false">FQ23*FP23</f>
        <v>0</v>
      </c>
      <c r="FS23" s="143"/>
      <c r="FT23" s="142" t="n">
        <f aca="false">(((FP23*FQ23)/1000)/40)</f>
        <v>0</v>
      </c>
      <c r="FU23" s="142" t="n">
        <f aca="false">FT23*40</f>
        <v>0</v>
      </c>
      <c r="FV23" s="137"/>
      <c r="FW23" s="146" t="n">
        <f aca="false">(((FX23*FY23)/1000)/40)*GA23</f>
        <v>0</v>
      </c>
      <c r="FX23" s="146" t="n">
        <f aca="false">'Control de producción'!E361</f>
        <v>0</v>
      </c>
      <c r="FY23" s="147"/>
      <c r="FZ23" s="146" t="n">
        <f aca="false">FY23*FX23</f>
        <v>0</v>
      </c>
      <c r="GA23" s="147"/>
      <c r="GB23" s="148" t="n">
        <f aca="false">(((FX23*FY23)/1000)/40)</f>
        <v>0</v>
      </c>
      <c r="GC23" s="148" t="n">
        <f aca="false">GB23*40</f>
        <v>0</v>
      </c>
      <c r="GD23" s="137"/>
      <c r="GE23" s="146" t="n">
        <f aca="false">(((GF23*GG23)/1000)/40)*GI23</f>
        <v>0</v>
      </c>
      <c r="GF23" s="146" t="n">
        <f aca="false">'Control de producción'!T361</f>
        <v>0</v>
      </c>
      <c r="GG23" s="147"/>
      <c r="GH23" s="146" t="n">
        <f aca="false">GG23*GF23</f>
        <v>0</v>
      </c>
      <c r="GI23" s="147"/>
      <c r="GJ23" s="148" t="n">
        <f aca="false">(((GF23*GG23)/1000)/40)</f>
        <v>0</v>
      </c>
      <c r="GK23" s="148" t="n">
        <f aca="false">GJ23*40</f>
        <v>0</v>
      </c>
      <c r="GL23" s="149"/>
      <c r="GM23" s="149"/>
      <c r="GN23" s="149"/>
      <c r="GO23" s="140" t="n">
        <f aca="false">(((GP23*GQ23)/1000)/40)*GS23</f>
        <v>0</v>
      </c>
      <c r="GP23" s="140" t="n">
        <f aca="false">'Control de producción'!E392</f>
        <v>0</v>
      </c>
      <c r="GQ23" s="143"/>
      <c r="GR23" s="140" t="n">
        <f aca="false">GQ23*GP23</f>
        <v>0</v>
      </c>
      <c r="GS23" s="143"/>
      <c r="GT23" s="142" t="n">
        <f aca="false">(((GP23*GQ23)/1000)/40)</f>
        <v>0</v>
      </c>
      <c r="GU23" s="142" t="n">
        <f aca="false">GT23*40</f>
        <v>0</v>
      </c>
      <c r="GV23" s="137"/>
      <c r="GW23" s="140" t="n">
        <f aca="false">(((GX23*GY23)/1000)/40)*HA23</f>
        <v>0</v>
      </c>
      <c r="GX23" s="140" t="n">
        <f aca="false">'Control de producción'!T392</f>
        <v>0</v>
      </c>
      <c r="GY23" s="143"/>
      <c r="GZ23" s="140" t="n">
        <f aca="false">GY23*GX23</f>
        <v>0</v>
      </c>
      <c r="HA23" s="143"/>
      <c r="HB23" s="142" t="n">
        <f aca="false">(((GX23*GY23)/1000)/40)</f>
        <v>0</v>
      </c>
      <c r="HC23" s="142" t="n">
        <f aca="false">HB23*40</f>
        <v>0</v>
      </c>
      <c r="HD23" s="137"/>
      <c r="HE23" s="146" t="n">
        <f aca="false">(((HF23*HG23)/1000)/40)*HI23</f>
        <v>0</v>
      </c>
      <c r="HF23" s="146" t="n">
        <f aca="false">'Control de producción'!E423</f>
        <v>0</v>
      </c>
      <c r="HG23" s="147"/>
      <c r="HH23" s="146" t="n">
        <f aca="false">HG23*HF23</f>
        <v>0</v>
      </c>
      <c r="HI23" s="147"/>
      <c r="HJ23" s="148" t="n">
        <f aca="false">(((HF23*HG23)/1000)/40)</f>
        <v>0</v>
      </c>
      <c r="HK23" s="148" t="n">
        <f aca="false">HJ23*40</f>
        <v>0</v>
      </c>
      <c r="HL23" s="137"/>
      <c r="HM23" s="146" t="n">
        <f aca="false">(((HN23*HO23)/1000)/40)*HQ23</f>
        <v>0</v>
      </c>
      <c r="HN23" s="146" t="n">
        <f aca="false">'Control de producción'!T423</f>
        <v>0</v>
      </c>
      <c r="HO23" s="147"/>
      <c r="HP23" s="146" t="n">
        <f aca="false">HO23*HN23</f>
        <v>0</v>
      </c>
      <c r="HQ23" s="147"/>
      <c r="HR23" s="148" t="n">
        <f aca="false">(((HN23*HO23)/1000)/40)</f>
        <v>0</v>
      </c>
      <c r="HS23" s="148" t="n">
        <f aca="false">HR23*40</f>
        <v>0</v>
      </c>
      <c r="HT23" s="149"/>
      <c r="HU23" s="140" t="n">
        <f aca="false">(((HV23*HW23)/1000)/40)*HY23</f>
        <v>0</v>
      </c>
      <c r="HV23" s="140" t="n">
        <f aca="false">'Control de producción'!E451</f>
        <v>0</v>
      </c>
      <c r="HW23" s="143"/>
      <c r="HX23" s="140" t="n">
        <f aca="false">HW23*HV23</f>
        <v>0</v>
      </c>
      <c r="HY23" s="143"/>
      <c r="HZ23" s="142" t="n">
        <f aca="false">(((HV23*HW23)/1000)/40)</f>
        <v>0</v>
      </c>
      <c r="IA23" s="142" t="n">
        <f aca="false">HZ23*40</f>
        <v>0</v>
      </c>
      <c r="IB23" s="137"/>
      <c r="IC23" s="140" t="n">
        <f aca="false">(((ID23*IE23)/1000)/40)*IG23</f>
        <v>0</v>
      </c>
      <c r="ID23" s="140" t="n">
        <f aca="false">'Control de producción'!T451</f>
        <v>0</v>
      </c>
      <c r="IE23" s="143"/>
      <c r="IF23" s="140" t="n">
        <f aca="false">IE23*ID23</f>
        <v>0</v>
      </c>
      <c r="IG23" s="143"/>
      <c r="IH23" s="142" t="n">
        <f aca="false">(((ID23*IE23)/1000)/40)</f>
        <v>0</v>
      </c>
      <c r="II23" s="142" t="n">
        <f aca="false">IH23*40</f>
        <v>0</v>
      </c>
      <c r="IJ23" s="149"/>
      <c r="IK23" s="146" t="n">
        <f aca="false">(((IL23*IM23)/1000)/40)*IO23</f>
        <v>0</v>
      </c>
      <c r="IL23" s="146" t="n">
        <f aca="false">'Control de producción'!E482</f>
        <v>0</v>
      </c>
      <c r="IM23" s="147"/>
      <c r="IN23" s="146" t="n">
        <f aca="false">IM23*IL23</f>
        <v>0</v>
      </c>
      <c r="IO23" s="147"/>
      <c r="IP23" s="148" t="n">
        <f aca="false">(((IL23*IM23)/1000)/40)</f>
        <v>0</v>
      </c>
      <c r="IQ23" s="148" t="n">
        <f aca="false">IP23*40</f>
        <v>0</v>
      </c>
      <c r="IR23" s="149"/>
      <c r="IS23" s="146" t="n">
        <f aca="false">(((IT23*IU23)/1000)/40)*IW23</f>
        <v>0</v>
      </c>
      <c r="IT23" s="146" t="n">
        <f aca="false">'Control de producción'!T482</f>
        <v>0</v>
      </c>
      <c r="IU23" s="147"/>
      <c r="IV23" s="146" t="n">
        <f aca="false">IU23*IT23</f>
        <v>0</v>
      </c>
      <c r="IW23" s="147"/>
      <c r="IX23" s="148" t="n">
        <f aca="false">(((IT23*IU23)/1000)/40)</f>
        <v>0</v>
      </c>
      <c r="IY23" s="148" t="n">
        <f aca="false">IX23*40</f>
        <v>0</v>
      </c>
      <c r="IZ23" s="137"/>
      <c r="JA23" s="140" t="n">
        <f aca="false">(((JB23*JC23)/1000)/40)*JE23</f>
        <v>0</v>
      </c>
      <c r="JB23" s="140" t="n">
        <f aca="false">'Control de producción'!E512</f>
        <v>0</v>
      </c>
      <c r="JC23" s="143"/>
      <c r="JD23" s="140" t="n">
        <f aca="false">JC23*JB23</f>
        <v>0</v>
      </c>
      <c r="JE23" s="143"/>
      <c r="JF23" s="142" t="n">
        <f aca="false">(((JB23*JC23)/1000)/40)</f>
        <v>0</v>
      </c>
      <c r="JG23" s="142" t="n">
        <f aca="false">JF23*40</f>
        <v>0</v>
      </c>
      <c r="JH23" s="137"/>
      <c r="JI23" s="140" t="n">
        <f aca="false">(((JJ23*JK23)/1000)/40)*JM23</f>
        <v>0</v>
      </c>
      <c r="JJ23" s="140" t="n">
        <f aca="false">'Control de producción'!T512</f>
        <v>0</v>
      </c>
      <c r="JK23" s="143"/>
      <c r="JL23" s="140" t="n">
        <f aca="false">JK23*JJ23</f>
        <v>0</v>
      </c>
      <c r="JM23" s="143"/>
      <c r="JN23" s="142" t="n">
        <f aca="false">(((JJ23*JK23)/1000)/40)</f>
        <v>0</v>
      </c>
      <c r="JO23" s="142" t="n">
        <f aca="false">JN23*40</f>
        <v>0</v>
      </c>
      <c r="JP23" s="137"/>
      <c r="JQ23" s="146" t="n">
        <f aca="false">(((JR23*JS23)/1000)/40)*JU23</f>
        <v>0</v>
      </c>
      <c r="JR23" s="146" t="n">
        <f aca="false">'Control de producción'!E543</f>
        <v>0</v>
      </c>
      <c r="JS23" s="147"/>
      <c r="JT23" s="146" t="n">
        <f aca="false">JS23*JR23</f>
        <v>0</v>
      </c>
      <c r="JU23" s="147"/>
      <c r="JV23" s="148" t="n">
        <f aca="false">(((JR23*JS23)/1000)/40)</f>
        <v>0</v>
      </c>
      <c r="JW23" s="148" t="n">
        <f aca="false">JV23*40</f>
        <v>0</v>
      </c>
      <c r="JX23" s="149"/>
      <c r="JY23" s="146" t="n">
        <f aca="false">(((JZ23*KA23)/1000)/40)*KC23</f>
        <v>0</v>
      </c>
      <c r="JZ23" s="146" t="n">
        <f aca="false">'Control de producción'!T543</f>
        <v>0</v>
      </c>
      <c r="KA23" s="147"/>
      <c r="KB23" s="146" t="n">
        <f aca="false">KA23*JZ23</f>
        <v>0</v>
      </c>
      <c r="KC23" s="147"/>
      <c r="KD23" s="148" t="n">
        <f aca="false">(((JZ23*KA23)/1000)/40)</f>
        <v>0</v>
      </c>
      <c r="KE23" s="148" t="n">
        <f aca="false">KD23*40</f>
        <v>0</v>
      </c>
      <c r="KF23" s="149"/>
      <c r="KG23" s="140" t="n">
        <f aca="false">(((KH23*KI23)/1000)/40)*KK23</f>
        <v>0</v>
      </c>
      <c r="KH23" s="140" t="n">
        <f aca="false">'Control de producción'!E573</f>
        <v>0</v>
      </c>
      <c r="KI23" s="143"/>
      <c r="KJ23" s="140" t="n">
        <f aca="false">KI23*KH23</f>
        <v>0</v>
      </c>
      <c r="KK23" s="143"/>
      <c r="KL23" s="142" t="n">
        <f aca="false">(((KH23*KI23)/1000)/40)</f>
        <v>0</v>
      </c>
      <c r="KM23" s="142" t="n">
        <f aca="false">KL23*40</f>
        <v>0</v>
      </c>
      <c r="KN23" s="137"/>
      <c r="KO23" s="140" t="n">
        <f aca="false">(((KP23*KQ23)/1000)/40)*KS23</f>
        <v>0</v>
      </c>
      <c r="KP23" s="140" t="n">
        <f aca="false">'Control de producción'!T573</f>
        <v>0</v>
      </c>
      <c r="KQ23" s="143"/>
      <c r="KR23" s="140" t="n">
        <f aca="false">KQ23*KP23</f>
        <v>0</v>
      </c>
      <c r="KS23" s="143"/>
      <c r="KT23" s="142" t="n">
        <f aca="false">(((KP23*KQ23)/1000)/40)</f>
        <v>0</v>
      </c>
      <c r="KU23" s="142" t="n">
        <f aca="false">KT23*40</f>
        <v>0</v>
      </c>
      <c r="KV23" s="137"/>
      <c r="KW23" s="146" t="n">
        <f aca="false">(((KX23*KY23)/1000)/40)*LA23</f>
        <v>0</v>
      </c>
      <c r="KX23" s="146" t="n">
        <f aca="false">'Control de producción'!E604</f>
        <v>0</v>
      </c>
      <c r="KY23" s="147"/>
      <c r="KZ23" s="146" t="n">
        <f aca="false">KY23*KX23</f>
        <v>0</v>
      </c>
      <c r="LA23" s="147"/>
      <c r="LB23" s="148" t="n">
        <f aca="false">(((KX23*KY23)/1000)/40)</f>
        <v>0</v>
      </c>
      <c r="LC23" s="148" t="n">
        <f aca="false">LB23*40</f>
        <v>0</v>
      </c>
      <c r="LD23" s="149"/>
      <c r="LE23" s="146" t="n">
        <f aca="false">(((LF23*LG23)/1000)/40)*LI23</f>
        <v>0</v>
      </c>
      <c r="LF23" s="146" t="n">
        <f aca="false">'Control de producción'!T604</f>
        <v>0</v>
      </c>
      <c r="LG23" s="147"/>
      <c r="LH23" s="146" t="n">
        <f aca="false">LG23*LF23</f>
        <v>0</v>
      </c>
      <c r="LI23" s="147"/>
      <c r="LJ23" s="148" t="n">
        <f aca="false">(((LF23*LG23)/1000)/40)</f>
        <v>0</v>
      </c>
      <c r="LK23" s="148" t="n">
        <f aca="false">LJ23*40</f>
        <v>0</v>
      </c>
      <c r="LL23" s="149"/>
      <c r="LM23" s="140" t="n">
        <f aca="false">(((LN23*LO23)/1000)/40)*LQ23</f>
        <v>0</v>
      </c>
      <c r="LN23" s="140" t="n">
        <f aca="false">'Control de producción'!E635</f>
        <v>0</v>
      </c>
      <c r="LO23" s="143"/>
      <c r="LP23" s="140" t="n">
        <f aca="false">LO23*LN23</f>
        <v>0</v>
      </c>
      <c r="LQ23" s="143"/>
      <c r="LR23" s="142" t="n">
        <f aca="false">(((LN23*LO23)/1000)/40)</f>
        <v>0</v>
      </c>
      <c r="LS23" s="142" t="n">
        <f aca="false">LR23*40</f>
        <v>0</v>
      </c>
      <c r="LT23" s="137"/>
      <c r="LU23" s="140" t="n">
        <f aca="false">(((LV23*LW23)/1000)/40)*LY23</f>
        <v>0</v>
      </c>
      <c r="LV23" s="140" t="n">
        <f aca="false">'Control de producción'!T635</f>
        <v>0</v>
      </c>
      <c r="LW23" s="143"/>
      <c r="LX23" s="140" t="n">
        <f aca="false">LW23*LV23</f>
        <v>0</v>
      </c>
      <c r="LY23" s="143"/>
      <c r="LZ23" s="142" t="n">
        <f aca="false">(((LV23*LW23)/1000)/40)</f>
        <v>0</v>
      </c>
      <c r="MA23" s="142" t="n">
        <f aca="false">LZ23*40</f>
        <v>0</v>
      </c>
      <c r="MB23" s="149"/>
      <c r="MC23" s="146" t="n">
        <f aca="false">(((MD23*ME23)/1000)/40)*MG23</f>
        <v>0</v>
      </c>
      <c r="MD23" s="146" t="n">
        <f aca="false">'Control de producción'!E665</f>
        <v>0</v>
      </c>
      <c r="ME23" s="147"/>
      <c r="MF23" s="146" t="n">
        <f aca="false">ME23*MD23</f>
        <v>0</v>
      </c>
      <c r="MG23" s="147"/>
      <c r="MH23" s="148" t="n">
        <f aca="false">(((MD23*ME23)/1000)/40)</f>
        <v>0</v>
      </c>
      <c r="MI23" s="148" t="n">
        <f aca="false">MH23*40</f>
        <v>0</v>
      </c>
      <c r="MJ23" s="149"/>
      <c r="MK23" s="146" t="n">
        <f aca="false">(((ML23*MM23)/1000)/40)*MO23</f>
        <v>0</v>
      </c>
      <c r="ML23" s="146" t="n">
        <f aca="false">'Control de producción'!T665</f>
        <v>0</v>
      </c>
      <c r="MM23" s="147"/>
      <c r="MN23" s="146" t="n">
        <f aca="false">MM23*ML23</f>
        <v>0</v>
      </c>
      <c r="MO23" s="147"/>
      <c r="MP23" s="148" t="n">
        <f aca="false">(((ML23*MM23)/1000)/40)</f>
        <v>0</v>
      </c>
      <c r="MQ23" s="148" t="n">
        <f aca="false">MP23*40</f>
        <v>0</v>
      </c>
      <c r="MR23" s="137"/>
      <c r="MS23" s="140" t="n">
        <f aca="false">(((MT23*MU23)/1000)/40)*MW23</f>
        <v>0</v>
      </c>
      <c r="MT23" s="140" t="n">
        <f aca="false">'Control de producción'!E696</f>
        <v>0</v>
      </c>
      <c r="MU23" s="143"/>
      <c r="MV23" s="140" t="n">
        <f aca="false">MU23*MT23</f>
        <v>0</v>
      </c>
      <c r="MW23" s="143"/>
      <c r="MX23" s="142" t="n">
        <f aca="false">(((MT23*MU23)/1000)/40)</f>
        <v>0</v>
      </c>
      <c r="MY23" s="142" t="n">
        <f aca="false">MX23*40</f>
        <v>0</v>
      </c>
      <c r="MZ23" s="137"/>
      <c r="NA23" s="140" t="n">
        <f aca="false">(((NB23*NC23)/1000)/40)*NE23</f>
        <v>0</v>
      </c>
      <c r="NB23" s="140" t="n">
        <f aca="false">'Control de producción'!T696</f>
        <v>0</v>
      </c>
      <c r="NC23" s="143"/>
      <c r="ND23" s="140" t="n">
        <f aca="false">NC23*NB23</f>
        <v>0</v>
      </c>
      <c r="NE23" s="143"/>
      <c r="NF23" s="142" t="n">
        <f aca="false">(((NB23*NC23)/1000)/40)</f>
        <v>0</v>
      </c>
      <c r="NG23" s="142" t="n">
        <f aca="false">NF23*40</f>
        <v>0</v>
      </c>
      <c r="NH23" s="137"/>
      <c r="NI23" s="146" t="n">
        <f aca="false">(((NJ23*NK23)/1000)/40)*NM23</f>
        <v>0</v>
      </c>
      <c r="NJ23" s="146" t="n">
        <f aca="false">'Control de producción'!E726</f>
        <v>0</v>
      </c>
      <c r="NK23" s="147"/>
      <c r="NL23" s="146" t="n">
        <f aca="false">NK23*NJ23</f>
        <v>0</v>
      </c>
      <c r="NM23" s="147"/>
      <c r="NN23" s="148" t="n">
        <f aca="false">(((NJ23*NK23)/1000)/40)</f>
        <v>0</v>
      </c>
      <c r="NO23" s="148" t="n">
        <f aca="false">NN23*40</f>
        <v>0</v>
      </c>
      <c r="NP23" s="137"/>
      <c r="NQ23" s="146" t="n">
        <f aca="false">(((NR23*NS23)/1000)/40)*NU23</f>
        <v>0</v>
      </c>
      <c r="NR23" s="146" t="n">
        <f aca="false">'Control de producción'!T726</f>
        <v>0</v>
      </c>
      <c r="NS23" s="147"/>
      <c r="NT23" s="146" t="n">
        <f aca="false">NS23*NR23</f>
        <v>0</v>
      </c>
      <c r="NU23" s="147"/>
      <c r="NV23" s="148" t="n">
        <f aca="false">(((NR23*NS23)/1000)/40)</f>
        <v>0</v>
      </c>
      <c r="NW23" s="148" t="n">
        <f aca="false">NV23*40</f>
        <v>0</v>
      </c>
      <c r="NX23" s="137"/>
      <c r="NY23" s="137"/>
      <c r="NZ23" s="137"/>
      <c r="OA23" s="140" t="n">
        <f aca="false">(((OB23*OC23)/1000)/40)*OE23</f>
        <v>0</v>
      </c>
      <c r="OB23" s="140" t="n">
        <f aca="false">'Control de producción'!E757</f>
        <v>0</v>
      </c>
      <c r="OC23" s="143"/>
      <c r="OD23" s="140" t="n">
        <f aca="false">OC23*OB23</f>
        <v>0</v>
      </c>
      <c r="OE23" s="143"/>
      <c r="OF23" s="142" t="n">
        <f aca="false">(((OB23*OC23)/1000)/40)</f>
        <v>0</v>
      </c>
      <c r="OG23" s="142" t="n">
        <f aca="false">OF23*40</f>
        <v>0</v>
      </c>
      <c r="OH23" s="137"/>
      <c r="OI23" s="140" t="n">
        <f aca="false">(((OJ23*OK23)/1000)/40)*OM23</f>
        <v>0</v>
      </c>
      <c r="OJ23" s="140" t="n">
        <f aca="false">'Control de producción'!T757</f>
        <v>0</v>
      </c>
      <c r="OK23" s="143"/>
      <c r="OL23" s="140" t="n">
        <f aca="false">OK23*OJ23</f>
        <v>0</v>
      </c>
      <c r="OM23" s="143"/>
      <c r="ON23" s="142" t="n">
        <f aca="false">(((OJ23*OK23)/1000)/40)</f>
        <v>0</v>
      </c>
      <c r="OO23" s="142" t="n">
        <f aca="false">ON23*40</f>
        <v>0</v>
      </c>
      <c r="OP23" s="137"/>
      <c r="OQ23" s="146" t="n">
        <f aca="false">(((OR23*OS23)/1000)/40)*OU23</f>
        <v>0</v>
      </c>
      <c r="OR23" s="146" t="n">
        <f aca="false">'Control de producción'!E788</f>
        <v>0</v>
      </c>
      <c r="OS23" s="147"/>
      <c r="OT23" s="146" t="n">
        <f aca="false">OS23*OR23</f>
        <v>0</v>
      </c>
      <c r="OU23" s="147"/>
      <c r="OV23" s="148" t="n">
        <f aca="false">(((OR23*OS23)/1000)/40)</f>
        <v>0</v>
      </c>
      <c r="OW23" s="148" t="n">
        <f aca="false">OV23*40</f>
        <v>0</v>
      </c>
      <c r="OX23" s="137"/>
      <c r="OY23" s="146" t="n">
        <f aca="false">(((OZ23*PA23)/1000)/40)*PC23</f>
        <v>0</v>
      </c>
      <c r="OZ23" s="146" t="n">
        <f aca="false">'Control de producción'!T788</f>
        <v>0</v>
      </c>
      <c r="PA23" s="147"/>
      <c r="PB23" s="146" t="n">
        <f aca="false">PA23*OZ23</f>
        <v>0</v>
      </c>
      <c r="PC23" s="147"/>
      <c r="PD23" s="148" t="n">
        <f aca="false">(((OZ23*PA23)/1000)/40)</f>
        <v>0</v>
      </c>
      <c r="PE23" s="148" t="n">
        <f aca="false">PD23*40</f>
        <v>0</v>
      </c>
      <c r="PF23" s="149"/>
      <c r="PG23" s="140" t="n">
        <f aca="false">(((PH23*PI23)/1000)/40)*PK23</f>
        <v>0</v>
      </c>
      <c r="PH23" s="140" t="n">
        <f aca="false">'Control de producción'!E816</f>
        <v>0</v>
      </c>
      <c r="PI23" s="143"/>
      <c r="PJ23" s="140" t="n">
        <f aca="false">PI23*PH23</f>
        <v>0</v>
      </c>
      <c r="PK23" s="143"/>
      <c r="PL23" s="142" t="n">
        <f aca="false">(((PH23*PI23)/1000)/40)</f>
        <v>0</v>
      </c>
      <c r="PM23" s="142" t="n">
        <f aca="false">PL23*40</f>
        <v>0</v>
      </c>
      <c r="PN23" s="137"/>
      <c r="PO23" s="140" t="n">
        <f aca="false">(((PP23*PQ23)/1000)/40)*PS23</f>
        <v>0</v>
      </c>
      <c r="PP23" s="140" t="n">
        <f aca="false">'Control de producción'!T816</f>
        <v>0</v>
      </c>
      <c r="PQ23" s="143"/>
      <c r="PR23" s="140" t="n">
        <f aca="false">PQ23*PP23</f>
        <v>0</v>
      </c>
      <c r="PS23" s="143"/>
      <c r="PT23" s="142" t="n">
        <f aca="false">(((PP23*PQ23)/1000)/40)</f>
        <v>0</v>
      </c>
      <c r="PU23" s="142" t="n">
        <f aca="false">PT23*40</f>
        <v>0</v>
      </c>
      <c r="PV23" s="149"/>
      <c r="PW23" s="146" t="n">
        <f aca="false">(((PX23*PY23)/1000)/40)*QA23</f>
        <v>0</v>
      </c>
      <c r="PX23" s="146" t="n">
        <f aca="false">'Control de producción'!E847</f>
        <v>0</v>
      </c>
      <c r="PY23" s="147"/>
      <c r="PZ23" s="146" t="n">
        <f aca="false">PY23*PX23</f>
        <v>0</v>
      </c>
      <c r="QA23" s="147"/>
      <c r="QB23" s="148" t="n">
        <f aca="false">(((PX23*PY23)/1000)/40)</f>
        <v>0</v>
      </c>
      <c r="QC23" s="148" t="n">
        <f aca="false">QB23*40</f>
        <v>0</v>
      </c>
      <c r="QD23" s="149"/>
      <c r="QE23" s="146" t="n">
        <f aca="false">(((QF23*QG23)/1000)/40)*QI23</f>
        <v>0</v>
      </c>
      <c r="QF23" s="146" t="n">
        <f aca="false">'Control de producción'!T847</f>
        <v>0</v>
      </c>
      <c r="QG23" s="147"/>
      <c r="QH23" s="146" t="n">
        <f aca="false">QG23*QF23</f>
        <v>0</v>
      </c>
      <c r="QI23" s="147"/>
      <c r="QJ23" s="148" t="n">
        <f aca="false">(((QF23*QG23)/1000)/40)</f>
        <v>0</v>
      </c>
      <c r="QK23" s="148" t="n">
        <f aca="false">QJ23*40</f>
        <v>0</v>
      </c>
      <c r="QL23" s="137"/>
      <c r="QM23" s="140" t="n">
        <f aca="false">(((QN23*QO23)/1000)/40)*QQ23</f>
        <v>0</v>
      </c>
      <c r="QN23" s="140" t="n">
        <f aca="false">'Control de producción'!E877</f>
        <v>0</v>
      </c>
      <c r="QO23" s="143"/>
      <c r="QP23" s="140" t="n">
        <f aca="false">QO23*QN23</f>
        <v>0</v>
      </c>
      <c r="QQ23" s="143"/>
      <c r="QR23" s="142" t="n">
        <f aca="false">(((QN23*QO23)/1000)/40)</f>
        <v>0</v>
      </c>
      <c r="QS23" s="142" t="n">
        <f aca="false">QR23*40</f>
        <v>0</v>
      </c>
      <c r="QT23" s="137"/>
      <c r="QU23" s="140" t="n">
        <f aca="false">(((QV23*QW23)/1000)/40)*QY23</f>
        <v>0</v>
      </c>
      <c r="QV23" s="140" t="n">
        <f aca="false">'Control de producción'!T877</f>
        <v>0</v>
      </c>
      <c r="QW23" s="143"/>
      <c r="QX23" s="140" t="n">
        <f aca="false">QW23*QV23</f>
        <v>0</v>
      </c>
      <c r="QY23" s="143"/>
      <c r="QZ23" s="142" t="n">
        <f aca="false">(((QV23*QW23)/1000)/40)</f>
        <v>0</v>
      </c>
      <c r="RA23" s="142" t="n">
        <f aca="false">QZ23*40</f>
        <v>0</v>
      </c>
      <c r="RB23" s="137"/>
      <c r="RC23" s="146" t="n">
        <f aca="false">(((RD23*RE23)/1000)/40)*RG23</f>
        <v>0</v>
      </c>
      <c r="RD23" s="146" t="n">
        <f aca="false">'Control de producción'!E908</f>
        <v>0</v>
      </c>
      <c r="RE23" s="147"/>
      <c r="RF23" s="146" t="n">
        <f aca="false">RE23*RD23</f>
        <v>0</v>
      </c>
      <c r="RG23" s="147"/>
      <c r="RH23" s="148" t="n">
        <f aca="false">(((RD23*RE23)/1000)/40)</f>
        <v>0</v>
      </c>
      <c r="RI23" s="148" t="n">
        <f aca="false">RH23*40</f>
        <v>0</v>
      </c>
      <c r="RJ23" s="149"/>
      <c r="RK23" s="146" t="n">
        <f aca="false">(((RL23*RM23)/1000)/40)*RO23</f>
        <v>0</v>
      </c>
      <c r="RL23" s="146" t="n">
        <f aca="false">'Control de producción'!T908</f>
        <v>0</v>
      </c>
      <c r="RM23" s="147"/>
      <c r="RN23" s="146" t="n">
        <f aca="false">RM23*RL23</f>
        <v>0</v>
      </c>
      <c r="RO23" s="147"/>
      <c r="RP23" s="148" t="n">
        <f aca="false">(((RL23*RM23)/1000)/40)</f>
        <v>0</v>
      </c>
      <c r="RQ23" s="148" t="n">
        <f aca="false">RP23*40</f>
        <v>0</v>
      </c>
      <c r="RR23" s="149"/>
      <c r="RS23" s="140" t="n">
        <f aca="false">(((RT23*RU23)/1000)/40)*RW23</f>
        <v>0</v>
      </c>
      <c r="RT23" s="140" t="n">
        <f aca="false">'Control de producción'!E938</f>
        <v>0</v>
      </c>
      <c r="RU23" s="143"/>
      <c r="RV23" s="140" t="n">
        <f aca="false">RU23*RT23</f>
        <v>0</v>
      </c>
      <c r="RW23" s="143"/>
      <c r="RX23" s="142" t="n">
        <f aca="false">(((RT23*RU23)/1000)/40)</f>
        <v>0</v>
      </c>
      <c r="RY23" s="142" t="n">
        <f aca="false">RX23*40</f>
        <v>0</v>
      </c>
      <c r="RZ23" s="137"/>
      <c r="SA23" s="140" t="n">
        <f aca="false">(((SB23*SC23)/1000)/40)*SE23</f>
        <v>0</v>
      </c>
      <c r="SB23" s="140" t="n">
        <f aca="false">'Control de producción'!T938</f>
        <v>0</v>
      </c>
      <c r="SC23" s="143"/>
      <c r="SD23" s="140" t="n">
        <f aca="false">SC23*SB23</f>
        <v>0</v>
      </c>
      <c r="SE23" s="143"/>
      <c r="SF23" s="142" t="n">
        <f aca="false">(((SB23*SC23)/1000)/40)</f>
        <v>0</v>
      </c>
      <c r="SG23" s="142" t="n">
        <f aca="false">SF23*40</f>
        <v>0</v>
      </c>
      <c r="SH23" s="137"/>
      <c r="SI23" s="146" t="n">
        <f aca="false">(((SJ23*SK23)/1000)/40)*SM23</f>
        <v>0</v>
      </c>
      <c r="SJ23" s="146" t="n">
        <f aca="false">'Control de producción'!E969</f>
        <v>0</v>
      </c>
      <c r="SK23" s="147"/>
      <c r="SL23" s="146" t="n">
        <f aca="false">SK23*SJ23</f>
        <v>0</v>
      </c>
      <c r="SM23" s="147"/>
      <c r="SN23" s="148" t="n">
        <f aca="false">(((SJ23*SK23)/1000)/40)</f>
        <v>0</v>
      </c>
      <c r="SO23" s="148" t="n">
        <f aca="false">SN23*40</f>
        <v>0</v>
      </c>
      <c r="SP23" s="137"/>
      <c r="SQ23" s="146" t="n">
        <f aca="false">(((SR23*SS23)/1000)/40)*SU23</f>
        <v>0</v>
      </c>
      <c r="SR23" s="146" t="n">
        <f aca="false">'Control de producción'!T969</f>
        <v>0</v>
      </c>
      <c r="SS23" s="147"/>
      <c r="ST23" s="146" t="n">
        <f aca="false">SS23*SR23</f>
        <v>0</v>
      </c>
      <c r="SU23" s="147"/>
      <c r="SV23" s="148" t="n">
        <f aca="false">(((SR23*SS23)/1000)/40)</f>
        <v>0</v>
      </c>
      <c r="SW23" s="148" t="n">
        <f aca="false">SV23*40</f>
        <v>0</v>
      </c>
      <c r="SX23" s="144"/>
      <c r="SY23" s="140" t="n">
        <f aca="false">(((SZ23*TA23)/1000)/40)*TC23</f>
        <v>0</v>
      </c>
      <c r="SZ23" s="140" t="n">
        <f aca="false">'Control de producción'!E1000</f>
        <v>0</v>
      </c>
      <c r="TA23" s="143"/>
      <c r="TB23" s="140" t="n">
        <f aca="false">TA23*SZ23</f>
        <v>0</v>
      </c>
      <c r="TC23" s="143"/>
      <c r="TD23" s="142" t="n">
        <f aca="false">(((SZ23*TA23)/1000)/40)</f>
        <v>0</v>
      </c>
      <c r="TE23" s="142" t="n">
        <f aca="false">TD23*40</f>
        <v>0</v>
      </c>
      <c r="TF23" s="137"/>
      <c r="TG23" s="140" t="n">
        <f aca="false">(((TH23*TI23)/1000)/40)*TK23</f>
        <v>0</v>
      </c>
      <c r="TH23" s="140" t="n">
        <f aca="false">'Control de producción'!T1000</f>
        <v>0</v>
      </c>
      <c r="TI23" s="143"/>
      <c r="TJ23" s="140" t="n">
        <f aca="false">TI23*TH23</f>
        <v>0</v>
      </c>
      <c r="TK23" s="143"/>
      <c r="TL23" s="142" t="n">
        <f aca="false">(((TH23*TI23)/1000)/40)</f>
        <v>0</v>
      </c>
      <c r="TM23" s="142" t="n">
        <f aca="false">TL23*40</f>
        <v>0</v>
      </c>
      <c r="TN23" s="149"/>
      <c r="TO23" s="146" t="n">
        <f aca="false">(((TP23*TQ23)/1000)/40)*TS23</f>
        <v>0</v>
      </c>
      <c r="TP23" s="146" t="n">
        <f aca="false">'Control de producción'!E1030</f>
        <v>0</v>
      </c>
      <c r="TQ23" s="147"/>
      <c r="TR23" s="146" t="n">
        <f aca="false">TQ23*TP23</f>
        <v>0</v>
      </c>
      <c r="TS23" s="147"/>
      <c r="TT23" s="148" t="n">
        <f aca="false">(((TP23*TQ23)/1000)/40)</f>
        <v>0</v>
      </c>
      <c r="TU23" s="148" t="n">
        <f aca="false">TT23*40</f>
        <v>0</v>
      </c>
      <c r="TV23" s="149"/>
      <c r="TW23" s="146" t="n">
        <f aca="false">(((TX23*TY23)/1000)/40)*UA23</f>
        <v>0</v>
      </c>
      <c r="TX23" s="146" t="n">
        <f aca="false">'Control de producción'!T1030</f>
        <v>0</v>
      </c>
      <c r="TY23" s="147"/>
      <c r="TZ23" s="146" t="n">
        <f aca="false">TY23*TX23</f>
        <v>0</v>
      </c>
      <c r="UA23" s="147"/>
      <c r="UB23" s="148" t="n">
        <f aca="false">(((TX23*TY23)/1000)/40)</f>
        <v>0</v>
      </c>
      <c r="UC23" s="148" t="n">
        <f aca="false">UB23*40</f>
        <v>0</v>
      </c>
      <c r="UD23" s="137"/>
      <c r="UE23" s="140" t="n">
        <f aca="false">(((UF23*UG23)/1000)/40)*UI23</f>
        <v>0</v>
      </c>
      <c r="UF23" s="140" t="n">
        <f aca="false">'Control de producción'!E1061</f>
        <v>0</v>
      </c>
      <c r="UG23" s="143"/>
      <c r="UH23" s="140" t="n">
        <f aca="false">UG23*UF23</f>
        <v>0</v>
      </c>
      <c r="UI23" s="143"/>
      <c r="UJ23" s="142" t="n">
        <f aca="false">(((UF23*UG23)/1000)/40)</f>
        <v>0</v>
      </c>
      <c r="UK23" s="142" t="n">
        <f aca="false">UJ23*40</f>
        <v>0</v>
      </c>
      <c r="UL23" s="137"/>
      <c r="UM23" s="140" t="n">
        <f aca="false">(((UN23*UO23)/1000)/40)*UQ23</f>
        <v>0</v>
      </c>
      <c r="UN23" s="140" t="n">
        <f aca="false">'Control de producción'!T1061</f>
        <v>0</v>
      </c>
      <c r="UO23" s="143"/>
      <c r="UP23" s="140" t="n">
        <f aca="false">UO23*UN23</f>
        <v>0</v>
      </c>
      <c r="UQ23" s="143"/>
      <c r="UR23" s="142" t="n">
        <f aca="false">(((UN23*UO23)/1000)/40)</f>
        <v>0</v>
      </c>
      <c r="US23" s="142" t="n">
        <f aca="false">UR23*40</f>
        <v>0</v>
      </c>
      <c r="UT23" s="137"/>
      <c r="UU23" s="146" t="n">
        <f aca="false">(((UV23*UW23)/1000)/40)*UY23</f>
        <v>0</v>
      </c>
      <c r="UV23" s="146" t="n">
        <f aca="false">'Control de producción'!E1091</f>
        <v>0</v>
      </c>
      <c r="UW23" s="147"/>
      <c r="UX23" s="146" t="n">
        <f aca="false">UW23*UV23</f>
        <v>0</v>
      </c>
      <c r="UY23" s="147"/>
      <c r="UZ23" s="148" t="n">
        <f aca="false">(((UV23*UW23)/1000)/40)</f>
        <v>0</v>
      </c>
      <c r="VA23" s="148" t="n">
        <f aca="false">UZ23*40</f>
        <v>0</v>
      </c>
      <c r="VB23" s="137"/>
      <c r="VC23" s="146" t="n">
        <f aca="false">(((VD23*VE23)/1000)/40)*VG23</f>
        <v>0</v>
      </c>
      <c r="VD23" s="146" t="n">
        <f aca="false">'Control de producción'!T1091</f>
        <v>0</v>
      </c>
      <c r="VE23" s="147"/>
      <c r="VF23" s="146" t="n">
        <f aca="false">VE23*VD23</f>
        <v>0</v>
      </c>
      <c r="VG23" s="147"/>
      <c r="VH23" s="148" t="n">
        <f aca="false">(((VD23*VE23)/1000)/40)</f>
        <v>0</v>
      </c>
      <c r="VI23" s="148" t="n">
        <f aca="false">VH23*40</f>
        <v>0</v>
      </c>
      <c r="VJ23" s="137"/>
    </row>
    <row r="24" customFormat="false" ht="14.25" hidden="false" customHeight="true" outlineLevel="0" collapsed="false">
      <c r="A24" s="137"/>
      <c r="B24" s="153" t="n">
        <v>19</v>
      </c>
      <c r="C24" s="140" t="n">
        <f aca="false">(((D24*E24)/1000)/40)*G24</f>
        <v>0</v>
      </c>
      <c r="D24" s="140" t="n">
        <f aca="false">'Control de producción'!E27</f>
        <v>0</v>
      </c>
      <c r="E24" s="141"/>
      <c r="F24" s="140" t="n">
        <f aca="false">E24*D24</f>
        <v>0</v>
      </c>
      <c r="G24" s="141"/>
      <c r="H24" s="142" t="n">
        <f aca="false">(((D24*E24)/1000)/40)</f>
        <v>0</v>
      </c>
      <c r="I24" s="142" t="n">
        <f aca="false">H24*40</f>
        <v>0</v>
      </c>
      <c r="J24" s="137"/>
      <c r="K24" s="140" t="n">
        <f aca="false">(((L24*M24)/1000)/40)*O24</f>
        <v>0</v>
      </c>
      <c r="L24" s="140" t="n">
        <f aca="false">'Control de producción'!T27</f>
        <v>0</v>
      </c>
      <c r="M24" s="143"/>
      <c r="N24" s="140" t="n">
        <f aca="false">M24*L24</f>
        <v>0</v>
      </c>
      <c r="O24" s="143"/>
      <c r="P24" s="142" t="n">
        <f aca="false">(((L24*M24)/1000)/40)</f>
        <v>0</v>
      </c>
      <c r="Q24" s="142" t="n">
        <f aca="false">P24*40</f>
        <v>0</v>
      </c>
      <c r="R24" s="137"/>
      <c r="S24" s="146" t="n">
        <f aca="false">(((T24*U24)/1000)/40)*W24</f>
        <v>0</v>
      </c>
      <c r="T24" s="146" t="n">
        <f aca="false">'Control de producción'!E58</f>
        <v>0</v>
      </c>
      <c r="U24" s="147"/>
      <c r="V24" s="146" t="n">
        <f aca="false">U24*T24</f>
        <v>0</v>
      </c>
      <c r="W24" s="147"/>
      <c r="X24" s="148" t="n">
        <f aca="false">(((T24*U24)/1000)/40)</f>
        <v>0</v>
      </c>
      <c r="Y24" s="148" t="n">
        <f aca="false">X24*40</f>
        <v>0</v>
      </c>
      <c r="Z24" s="137"/>
      <c r="AA24" s="146" t="n">
        <f aca="false">(((AB24*AC24)/1000)/40)*AE24</f>
        <v>0</v>
      </c>
      <c r="AB24" s="146" t="n">
        <f aca="false">'Control de producción'!T58</f>
        <v>0</v>
      </c>
      <c r="AC24" s="147"/>
      <c r="AD24" s="146" t="n">
        <f aca="false">AC24*AB24</f>
        <v>0</v>
      </c>
      <c r="AE24" s="147"/>
      <c r="AF24" s="148" t="n">
        <f aca="false">(((AB24*AC24)/1000)/40)</f>
        <v>0</v>
      </c>
      <c r="AG24" s="148" t="n">
        <f aca="false">AF24*40</f>
        <v>0</v>
      </c>
      <c r="AH24" s="137"/>
      <c r="AI24" s="140" t="n">
        <f aca="false">(((AJ24*AK24)/1000)/40)*AM24</f>
        <v>0</v>
      </c>
      <c r="AJ24" s="140" t="n">
        <f aca="false">'Control de producción'!E87</f>
        <v>0</v>
      </c>
      <c r="AK24" s="143"/>
      <c r="AL24" s="140" t="n">
        <f aca="false">AK24*AJ24</f>
        <v>0</v>
      </c>
      <c r="AM24" s="143"/>
      <c r="AN24" s="142" t="n">
        <f aca="false">(((AJ24*AK24)/1000)/40)</f>
        <v>0</v>
      </c>
      <c r="AO24" s="142" t="n">
        <f aca="false">AN24*40</f>
        <v>0</v>
      </c>
      <c r="AP24" s="137"/>
      <c r="AQ24" s="140" t="n">
        <f aca="false">(((AR24*AS24)/1000)/40)*AU24</f>
        <v>0</v>
      </c>
      <c r="AR24" s="140" t="n">
        <f aca="false">'Control de producción'!T87</f>
        <v>0</v>
      </c>
      <c r="AS24" s="143"/>
      <c r="AT24" s="140" t="n">
        <f aca="false">AS24*AR24</f>
        <v>0</v>
      </c>
      <c r="AU24" s="143"/>
      <c r="AV24" s="142" t="n">
        <f aca="false">(((AR24*AS24)/1000)/40)</f>
        <v>0</v>
      </c>
      <c r="AW24" s="142" t="n">
        <f aca="false">AV24*40</f>
        <v>0</v>
      </c>
      <c r="AX24" s="137"/>
      <c r="AY24" s="146" t="n">
        <f aca="false">(((AZ24*BA24)/1000)/40)*BC24</f>
        <v>0</v>
      </c>
      <c r="AZ24" s="146" t="n">
        <f aca="false">'Control de producción'!E118</f>
        <v>0</v>
      </c>
      <c r="BA24" s="147"/>
      <c r="BB24" s="146" t="n">
        <f aca="false">BA24*AZ24</f>
        <v>0</v>
      </c>
      <c r="BC24" s="147"/>
      <c r="BD24" s="148" t="n">
        <f aca="false">(((AZ24*BA24)/1000)/40)</f>
        <v>0</v>
      </c>
      <c r="BE24" s="148" t="n">
        <f aca="false">BD24*40</f>
        <v>0</v>
      </c>
      <c r="BF24" s="137"/>
      <c r="BG24" s="146" t="n">
        <f aca="false">(((BH24*BI24)/1000)/40)*BK24</f>
        <v>0</v>
      </c>
      <c r="BH24" s="146" t="n">
        <f aca="false">'Control de producción'!T118</f>
        <v>0</v>
      </c>
      <c r="BI24" s="147"/>
      <c r="BJ24" s="146" t="n">
        <f aca="false">BI24*BH24</f>
        <v>0</v>
      </c>
      <c r="BK24" s="147"/>
      <c r="BL24" s="148" t="n">
        <f aca="false">(((BH24*BI24)/1000)/40)</f>
        <v>0</v>
      </c>
      <c r="BM24" s="148" t="n">
        <f aca="false">BL24*40</f>
        <v>0</v>
      </c>
      <c r="BN24" s="137"/>
      <c r="BO24" s="140" t="n">
        <f aca="false">(((BP24*BQ24)/1000)/40)*BS24</f>
        <v>0</v>
      </c>
      <c r="BP24" s="140" t="n">
        <f aca="false">'Control de producción'!E148</f>
        <v>0</v>
      </c>
      <c r="BQ24" s="143"/>
      <c r="BR24" s="140" t="n">
        <f aca="false">BQ24*BP24</f>
        <v>0</v>
      </c>
      <c r="BS24" s="143"/>
      <c r="BT24" s="142" t="n">
        <f aca="false">(((BP24*BQ24)/1000)/40)</f>
        <v>0</v>
      </c>
      <c r="BU24" s="142" t="n">
        <f aca="false">BT24*40</f>
        <v>0</v>
      </c>
      <c r="BV24" s="137"/>
      <c r="BW24" s="140" t="n">
        <f aca="false">(((BX24*BY24)/1000)/40)*CA24</f>
        <v>0</v>
      </c>
      <c r="BX24" s="140" t="n">
        <f aca="false">'Control de producción'!T148</f>
        <v>0</v>
      </c>
      <c r="BY24" s="143"/>
      <c r="BZ24" s="140" t="n">
        <f aca="false">BY24*BX24</f>
        <v>0</v>
      </c>
      <c r="CA24" s="143"/>
      <c r="CB24" s="142" t="n">
        <f aca="false">(((BX24*BY24)/1000)/40)</f>
        <v>0</v>
      </c>
      <c r="CC24" s="142" t="n">
        <f aca="false">CB24*40</f>
        <v>0</v>
      </c>
      <c r="CD24" s="137"/>
      <c r="CE24" s="146" t="n">
        <f aca="false">(((CF24*CG24)/1000)/40)*CI24</f>
        <v>0</v>
      </c>
      <c r="CF24" s="146" t="n">
        <f aca="false">'Control de producción'!E179</f>
        <v>0</v>
      </c>
      <c r="CG24" s="147"/>
      <c r="CH24" s="146" t="n">
        <f aca="false">CG24*CF24</f>
        <v>0</v>
      </c>
      <c r="CI24" s="147"/>
      <c r="CJ24" s="148" t="n">
        <f aca="false">(((CF24*CG24)/1000)/40)</f>
        <v>0</v>
      </c>
      <c r="CK24" s="148" t="n">
        <f aca="false">CJ24*40</f>
        <v>0</v>
      </c>
      <c r="CL24" s="137"/>
      <c r="CM24" s="146" t="n">
        <f aca="false">(((CN24*CO24)/1000)/40)*CQ24</f>
        <v>0</v>
      </c>
      <c r="CN24" s="146" t="n">
        <f aca="false">'Control de producción'!T179</f>
        <v>0</v>
      </c>
      <c r="CO24" s="147"/>
      <c r="CP24" s="146" t="n">
        <f aca="false">CO24*CN24</f>
        <v>0</v>
      </c>
      <c r="CQ24" s="147"/>
      <c r="CR24" s="148" t="n">
        <f aca="false">(((CN24*CO24)/1000)/40)</f>
        <v>0</v>
      </c>
      <c r="CS24" s="148" t="n">
        <f aca="false">CR24*40</f>
        <v>0</v>
      </c>
      <c r="CT24" s="137"/>
      <c r="CU24" s="140" t="n">
        <f aca="false">(((CV24*CW24)/1000)/40)*CY24</f>
        <v>0</v>
      </c>
      <c r="CV24" s="140" t="n">
        <f aca="false">'Control de producción'!E209</f>
        <v>0</v>
      </c>
      <c r="CW24" s="143"/>
      <c r="CX24" s="140" t="n">
        <f aca="false">CW24*CV24</f>
        <v>0</v>
      </c>
      <c r="CY24" s="143"/>
      <c r="CZ24" s="142" t="n">
        <f aca="false">(((CV24*CW24)/1000)/40)</f>
        <v>0</v>
      </c>
      <c r="DA24" s="142" t="n">
        <f aca="false">CZ24*40</f>
        <v>0</v>
      </c>
      <c r="DB24" s="137"/>
      <c r="DC24" s="140" t="n">
        <f aca="false">(((DD24*DE24)/1000)/40)*DG24</f>
        <v>0</v>
      </c>
      <c r="DD24" s="140" t="n">
        <f aca="false">'Control de producción'!T209</f>
        <v>0</v>
      </c>
      <c r="DE24" s="143"/>
      <c r="DF24" s="140" t="n">
        <f aca="false">DE24*DD24</f>
        <v>0</v>
      </c>
      <c r="DG24" s="143"/>
      <c r="DH24" s="142" t="n">
        <f aca="false">(((DD24*DE24)/1000)/40)</f>
        <v>0</v>
      </c>
      <c r="DI24" s="142" t="n">
        <f aca="false">DH24*40</f>
        <v>0</v>
      </c>
      <c r="DJ24" s="137"/>
      <c r="DK24" s="146" t="n">
        <f aca="false">(((DL24*DM24)/1000)/40)*DO24</f>
        <v>0</v>
      </c>
      <c r="DL24" s="146" t="n">
        <f aca="false">'Control de producción'!E240</f>
        <v>0</v>
      </c>
      <c r="DM24" s="147"/>
      <c r="DN24" s="146" t="n">
        <f aca="false">DM24*DL24</f>
        <v>0</v>
      </c>
      <c r="DO24" s="147"/>
      <c r="DP24" s="148" t="n">
        <f aca="false">(((DL24*DM24)/1000)/40)</f>
        <v>0</v>
      </c>
      <c r="DQ24" s="148" t="n">
        <f aca="false">DP24*40</f>
        <v>0</v>
      </c>
      <c r="DR24" s="149"/>
      <c r="DS24" s="146" t="n">
        <f aca="false">(((DT24*DU24)/1000)/40)*DW24</f>
        <v>0</v>
      </c>
      <c r="DT24" s="146" t="n">
        <f aca="false">'Control de producción'!T240</f>
        <v>0</v>
      </c>
      <c r="DU24" s="147"/>
      <c r="DV24" s="146" t="n">
        <f aca="false">DU24*DT24</f>
        <v>0</v>
      </c>
      <c r="DW24" s="147"/>
      <c r="DX24" s="148" t="n">
        <f aca="false">(((DT24*DU24)/1000)/40)</f>
        <v>0</v>
      </c>
      <c r="DY24" s="148" t="n">
        <f aca="false">DX24*40</f>
        <v>0</v>
      </c>
      <c r="DZ24" s="149"/>
      <c r="EA24" s="140" t="n">
        <f aca="false">(((EB24*EC24)/1000)/40)*EE24</f>
        <v>0</v>
      </c>
      <c r="EB24" s="140" t="n">
        <f aca="false">'Control de producción'!E271</f>
        <v>0</v>
      </c>
      <c r="EC24" s="143"/>
      <c r="ED24" s="140" t="n">
        <f aca="false">EC24*EB24</f>
        <v>0</v>
      </c>
      <c r="EE24" s="143"/>
      <c r="EF24" s="142" t="n">
        <f aca="false">(((EB24*EC24)/1000)/40)</f>
        <v>0</v>
      </c>
      <c r="EG24" s="142" t="n">
        <f aca="false">EF24*40</f>
        <v>0</v>
      </c>
      <c r="EH24" s="137"/>
      <c r="EI24" s="151" t="n">
        <f aca="false">(((EJ24*EK24)/1000)/40)*EM24</f>
        <v>0</v>
      </c>
      <c r="EJ24" s="151" t="n">
        <f aca="false">'Control de producción'!T271</f>
        <v>0</v>
      </c>
      <c r="EK24" s="143"/>
      <c r="EL24" s="140" t="n">
        <f aca="false">EK24*EJ24</f>
        <v>0</v>
      </c>
      <c r="EM24" s="143"/>
      <c r="EN24" s="152" t="n">
        <f aca="false">(((EJ24*EK24)/1000)/40)</f>
        <v>0</v>
      </c>
      <c r="EO24" s="152" t="n">
        <f aca="false">EN24*40</f>
        <v>0</v>
      </c>
      <c r="EP24" s="149"/>
      <c r="EQ24" s="146" t="n">
        <f aca="false">(((ER24*ES24)/1000)/40)*EU24</f>
        <v>0</v>
      </c>
      <c r="ER24" s="146" t="n">
        <f aca="false">'Control de producción'!E301</f>
        <v>0</v>
      </c>
      <c r="ES24" s="147"/>
      <c r="ET24" s="146" t="n">
        <f aca="false">ES24*ER24</f>
        <v>0</v>
      </c>
      <c r="EU24" s="147"/>
      <c r="EV24" s="148" t="n">
        <f aca="false">(((ER24*ES24)/1000)/40)</f>
        <v>0</v>
      </c>
      <c r="EW24" s="148" t="n">
        <f aca="false">EV24*40</f>
        <v>0</v>
      </c>
      <c r="EX24" s="149"/>
      <c r="EY24" s="146" t="n">
        <f aca="false">(((EZ24*FA24)/1000)/40)*FC24</f>
        <v>0</v>
      </c>
      <c r="EZ24" s="146" t="n">
        <f aca="false">'Control de producción'!T301</f>
        <v>0</v>
      </c>
      <c r="FA24" s="147"/>
      <c r="FB24" s="146" t="n">
        <f aca="false">FA24*EZ24</f>
        <v>0</v>
      </c>
      <c r="FC24" s="147"/>
      <c r="FD24" s="148" t="n">
        <f aca="false">(((EZ24*FA24)/1000)/40)</f>
        <v>0</v>
      </c>
      <c r="FE24" s="148" t="n">
        <f aca="false">FD24*40</f>
        <v>0</v>
      </c>
      <c r="FF24" s="137"/>
      <c r="FG24" s="140" t="n">
        <f aca="false">(((FH24*FI24)/1000)/40)*FK24</f>
        <v>0</v>
      </c>
      <c r="FH24" s="140" t="n">
        <f aca="false">'Control de producción'!E332</f>
        <v>0</v>
      </c>
      <c r="FI24" s="143"/>
      <c r="FJ24" s="140" t="n">
        <f aca="false">FI24*FH24</f>
        <v>0</v>
      </c>
      <c r="FK24" s="143"/>
      <c r="FL24" s="142" t="n">
        <f aca="false">(((FH24*FI24)/1000)/40)</f>
        <v>0</v>
      </c>
      <c r="FM24" s="142" t="n">
        <f aca="false">FL24*40</f>
        <v>0</v>
      </c>
      <c r="FN24" s="137"/>
      <c r="FO24" s="140" t="n">
        <f aca="false">(((FP24*FQ24)/1000)/40)*FS24</f>
        <v>0</v>
      </c>
      <c r="FP24" s="140" t="n">
        <f aca="false">'Control de producción'!T332</f>
        <v>0</v>
      </c>
      <c r="FQ24" s="143"/>
      <c r="FR24" s="140" t="n">
        <f aca="false">FQ24*FP24</f>
        <v>0</v>
      </c>
      <c r="FS24" s="143"/>
      <c r="FT24" s="142" t="n">
        <f aca="false">(((FP24*FQ24)/1000)/40)</f>
        <v>0</v>
      </c>
      <c r="FU24" s="142" t="n">
        <f aca="false">FT24*40</f>
        <v>0</v>
      </c>
      <c r="FV24" s="137"/>
      <c r="FW24" s="146" t="n">
        <f aca="false">(((FX24*FY24)/1000)/40)*GA24</f>
        <v>0</v>
      </c>
      <c r="FX24" s="146" t="n">
        <f aca="false">'Control de producción'!E362</f>
        <v>0</v>
      </c>
      <c r="FY24" s="147"/>
      <c r="FZ24" s="146" t="n">
        <f aca="false">FY24*FX24</f>
        <v>0</v>
      </c>
      <c r="GA24" s="147"/>
      <c r="GB24" s="148" t="n">
        <f aca="false">(((FX24*FY24)/1000)/40)</f>
        <v>0</v>
      </c>
      <c r="GC24" s="148" t="n">
        <f aca="false">GB24*40</f>
        <v>0</v>
      </c>
      <c r="GD24" s="137"/>
      <c r="GE24" s="146" t="n">
        <f aca="false">(((GF24*GG24)/1000)/40)*GI24</f>
        <v>0</v>
      </c>
      <c r="GF24" s="146" t="n">
        <f aca="false">'Control de producción'!T362</f>
        <v>0</v>
      </c>
      <c r="GG24" s="147"/>
      <c r="GH24" s="146" t="n">
        <f aca="false">GG24*GF24</f>
        <v>0</v>
      </c>
      <c r="GI24" s="147"/>
      <c r="GJ24" s="148" t="n">
        <f aca="false">(((GF24*GG24)/1000)/40)</f>
        <v>0</v>
      </c>
      <c r="GK24" s="148" t="n">
        <f aca="false">GJ24*40</f>
        <v>0</v>
      </c>
      <c r="GL24" s="149"/>
      <c r="GM24" s="149"/>
      <c r="GN24" s="149"/>
      <c r="GO24" s="140" t="n">
        <f aca="false">(((GP24*GQ24)/1000)/40)*GS24</f>
        <v>0</v>
      </c>
      <c r="GP24" s="140" t="n">
        <f aca="false">'Control de producción'!E393</f>
        <v>0</v>
      </c>
      <c r="GQ24" s="143"/>
      <c r="GR24" s="140" t="n">
        <f aca="false">GQ24*GP24</f>
        <v>0</v>
      </c>
      <c r="GS24" s="143"/>
      <c r="GT24" s="142" t="n">
        <f aca="false">(((GP24*GQ24)/1000)/40)</f>
        <v>0</v>
      </c>
      <c r="GU24" s="142" t="n">
        <f aca="false">GT24*40</f>
        <v>0</v>
      </c>
      <c r="GV24" s="137"/>
      <c r="GW24" s="140" t="n">
        <f aca="false">(((GX24*GY24)/1000)/40)*HA24</f>
        <v>0</v>
      </c>
      <c r="GX24" s="140" t="n">
        <f aca="false">'Control de producción'!T393</f>
        <v>0</v>
      </c>
      <c r="GY24" s="143"/>
      <c r="GZ24" s="140" t="n">
        <f aca="false">GY24*GX24</f>
        <v>0</v>
      </c>
      <c r="HA24" s="143"/>
      <c r="HB24" s="142" t="n">
        <f aca="false">(((GX24*GY24)/1000)/40)</f>
        <v>0</v>
      </c>
      <c r="HC24" s="142" t="n">
        <f aca="false">HB24*40</f>
        <v>0</v>
      </c>
      <c r="HD24" s="137"/>
      <c r="HE24" s="146" t="n">
        <f aca="false">(((HF24*HG24)/1000)/40)*HI24</f>
        <v>0</v>
      </c>
      <c r="HF24" s="146" t="n">
        <f aca="false">'Control de producción'!E424</f>
        <v>0</v>
      </c>
      <c r="HG24" s="147"/>
      <c r="HH24" s="146" t="n">
        <f aca="false">HG24*HF24</f>
        <v>0</v>
      </c>
      <c r="HI24" s="147"/>
      <c r="HJ24" s="148" t="n">
        <f aca="false">(((HF24*HG24)/1000)/40)</f>
        <v>0</v>
      </c>
      <c r="HK24" s="148" t="n">
        <f aca="false">HJ24*40</f>
        <v>0</v>
      </c>
      <c r="HL24" s="137"/>
      <c r="HM24" s="146" t="n">
        <f aca="false">(((HN24*HO24)/1000)/40)*HQ24</f>
        <v>0</v>
      </c>
      <c r="HN24" s="146" t="n">
        <f aca="false">'Control de producción'!T424</f>
        <v>0</v>
      </c>
      <c r="HO24" s="147"/>
      <c r="HP24" s="146" t="n">
        <f aca="false">HO24*HN24</f>
        <v>0</v>
      </c>
      <c r="HQ24" s="147"/>
      <c r="HR24" s="148" t="n">
        <f aca="false">(((HN24*HO24)/1000)/40)</f>
        <v>0</v>
      </c>
      <c r="HS24" s="148" t="n">
        <f aca="false">HR24*40</f>
        <v>0</v>
      </c>
      <c r="HT24" s="149"/>
      <c r="HU24" s="140" t="n">
        <f aca="false">(((HV24*HW24)/1000)/40)*HY24</f>
        <v>0</v>
      </c>
      <c r="HV24" s="140" t="n">
        <f aca="false">'Control de producción'!E452</f>
        <v>0</v>
      </c>
      <c r="HW24" s="143"/>
      <c r="HX24" s="140" t="n">
        <f aca="false">HW24*HV24</f>
        <v>0</v>
      </c>
      <c r="HY24" s="143"/>
      <c r="HZ24" s="142" t="n">
        <f aca="false">(((HV24*HW24)/1000)/40)</f>
        <v>0</v>
      </c>
      <c r="IA24" s="142" t="n">
        <f aca="false">HZ24*40</f>
        <v>0</v>
      </c>
      <c r="IB24" s="137"/>
      <c r="IC24" s="140" t="n">
        <f aca="false">(((ID24*IE24)/1000)/40)*IG24</f>
        <v>0</v>
      </c>
      <c r="ID24" s="140" t="n">
        <f aca="false">'Control de producción'!T452</f>
        <v>0</v>
      </c>
      <c r="IE24" s="143"/>
      <c r="IF24" s="140" t="n">
        <f aca="false">IE24*ID24</f>
        <v>0</v>
      </c>
      <c r="IG24" s="143"/>
      <c r="IH24" s="142" t="n">
        <f aca="false">(((ID24*IE24)/1000)/40)</f>
        <v>0</v>
      </c>
      <c r="II24" s="142" t="n">
        <f aca="false">IH24*40</f>
        <v>0</v>
      </c>
      <c r="IJ24" s="149"/>
      <c r="IK24" s="146" t="n">
        <f aca="false">(((IL24*IM24)/1000)/40)*IO24</f>
        <v>0</v>
      </c>
      <c r="IL24" s="146" t="n">
        <f aca="false">'Control de producción'!E483</f>
        <v>0</v>
      </c>
      <c r="IM24" s="147"/>
      <c r="IN24" s="146" t="n">
        <f aca="false">IM24*IL24</f>
        <v>0</v>
      </c>
      <c r="IO24" s="147"/>
      <c r="IP24" s="148" t="n">
        <f aca="false">(((IL24*IM24)/1000)/40)</f>
        <v>0</v>
      </c>
      <c r="IQ24" s="148" t="n">
        <f aca="false">IP24*40</f>
        <v>0</v>
      </c>
      <c r="IR24" s="149"/>
      <c r="IS24" s="146" t="n">
        <f aca="false">(((IT24*IU24)/1000)/40)*IW24</f>
        <v>0</v>
      </c>
      <c r="IT24" s="146" t="n">
        <f aca="false">'Control de producción'!T483</f>
        <v>0</v>
      </c>
      <c r="IU24" s="147"/>
      <c r="IV24" s="146" t="n">
        <f aca="false">IU24*IT24</f>
        <v>0</v>
      </c>
      <c r="IW24" s="147"/>
      <c r="IX24" s="148" t="n">
        <f aca="false">(((IT24*IU24)/1000)/40)</f>
        <v>0</v>
      </c>
      <c r="IY24" s="148" t="n">
        <f aca="false">IX24*40</f>
        <v>0</v>
      </c>
      <c r="IZ24" s="137"/>
      <c r="JA24" s="140" t="n">
        <f aca="false">(((JB24*JC24)/1000)/40)*JE24</f>
        <v>0</v>
      </c>
      <c r="JB24" s="140" t="n">
        <f aca="false">'Control de producción'!E513</f>
        <v>0</v>
      </c>
      <c r="JC24" s="143"/>
      <c r="JD24" s="140" t="n">
        <f aca="false">JC24*JB24</f>
        <v>0</v>
      </c>
      <c r="JE24" s="143"/>
      <c r="JF24" s="142" t="n">
        <f aca="false">(((JB24*JC24)/1000)/40)</f>
        <v>0</v>
      </c>
      <c r="JG24" s="142" t="n">
        <f aca="false">JF24*40</f>
        <v>0</v>
      </c>
      <c r="JH24" s="137"/>
      <c r="JI24" s="140" t="n">
        <f aca="false">(((JJ24*JK24)/1000)/40)*JM24</f>
        <v>0</v>
      </c>
      <c r="JJ24" s="140" t="n">
        <f aca="false">'Control de producción'!T513</f>
        <v>0</v>
      </c>
      <c r="JK24" s="143"/>
      <c r="JL24" s="140" t="n">
        <f aca="false">JK24*JJ24</f>
        <v>0</v>
      </c>
      <c r="JM24" s="143"/>
      <c r="JN24" s="142" t="n">
        <f aca="false">(((JJ24*JK24)/1000)/40)</f>
        <v>0</v>
      </c>
      <c r="JO24" s="142" t="n">
        <f aca="false">JN24*40</f>
        <v>0</v>
      </c>
      <c r="JP24" s="137"/>
      <c r="JQ24" s="146" t="n">
        <f aca="false">(((JR24*JS24)/1000)/40)*JU24</f>
        <v>0</v>
      </c>
      <c r="JR24" s="146" t="n">
        <f aca="false">'Control de producción'!E544</f>
        <v>0</v>
      </c>
      <c r="JS24" s="147"/>
      <c r="JT24" s="146" t="n">
        <f aca="false">JS24*JR24</f>
        <v>0</v>
      </c>
      <c r="JU24" s="147"/>
      <c r="JV24" s="148" t="n">
        <f aca="false">(((JR24*JS24)/1000)/40)</f>
        <v>0</v>
      </c>
      <c r="JW24" s="148" t="n">
        <f aca="false">JV24*40</f>
        <v>0</v>
      </c>
      <c r="JX24" s="149"/>
      <c r="JY24" s="146" t="n">
        <f aca="false">(((JZ24*KA24)/1000)/40)*KC24</f>
        <v>0</v>
      </c>
      <c r="JZ24" s="146" t="n">
        <f aca="false">'Control de producción'!T544</f>
        <v>0</v>
      </c>
      <c r="KA24" s="147"/>
      <c r="KB24" s="146" t="n">
        <f aca="false">KA24*JZ24</f>
        <v>0</v>
      </c>
      <c r="KC24" s="147"/>
      <c r="KD24" s="148" t="n">
        <f aca="false">(((JZ24*KA24)/1000)/40)</f>
        <v>0</v>
      </c>
      <c r="KE24" s="148" t="n">
        <f aca="false">KD24*40</f>
        <v>0</v>
      </c>
      <c r="KF24" s="149"/>
      <c r="KG24" s="140" t="n">
        <f aca="false">(((KH24*KI24)/1000)/40)*KK24</f>
        <v>0</v>
      </c>
      <c r="KH24" s="140" t="n">
        <f aca="false">'Control de producción'!E574</f>
        <v>0</v>
      </c>
      <c r="KI24" s="143"/>
      <c r="KJ24" s="140" t="n">
        <f aca="false">KI24*KH24</f>
        <v>0</v>
      </c>
      <c r="KK24" s="143"/>
      <c r="KL24" s="142" t="n">
        <f aca="false">(((KH24*KI24)/1000)/40)</f>
        <v>0</v>
      </c>
      <c r="KM24" s="142" t="n">
        <f aca="false">KL24*40</f>
        <v>0</v>
      </c>
      <c r="KN24" s="137"/>
      <c r="KO24" s="140" t="n">
        <f aca="false">(((KP24*KQ24)/1000)/40)*KS24</f>
        <v>0</v>
      </c>
      <c r="KP24" s="140" t="n">
        <f aca="false">'Control de producción'!T574</f>
        <v>0</v>
      </c>
      <c r="KQ24" s="143"/>
      <c r="KR24" s="140" t="n">
        <f aca="false">KQ24*KP24</f>
        <v>0</v>
      </c>
      <c r="KS24" s="143"/>
      <c r="KT24" s="142" t="n">
        <f aca="false">(((KP24*KQ24)/1000)/40)</f>
        <v>0</v>
      </c>
      <c r="KU24" s="142" t="n">
        <f aca="false">KT24*40</f>
        <v>0</v>
      </c>
      <c r="KV24" s="137"/>
      <c r="KW24" s="146" t="n">
        <f aca="false">(((KX24*KY24)/1000)/40)*LA24</f>
        <v>0</v>
      </c>
      <c r="KX24" s="146" t="n">
        <f aca="false">'Control de producción'!E605</f>
        <v>0</v>
      </c>
      <c r="KY24" s="147"/>
      <c r="KZ24" s="146" t="n">
        <f aca="false">KY24*KX24</f>
        <v>0</v>
      </c>
      <c r="LA24" s="147"/>
      <c r="LB24" s="148" t="n">
        <f aca="false">(((KX24*KY24)/1000)/40)</f>
        <v>0</v>
      </c>
      <c r="LC24" s="148" t="n">
        <f aca="false">LB24*40</f>
        <v>0</v>
      </c>
      <c r="LD24" s="149"/>
      <c r="LE24" s="146" t="n">
        <f aca="false">(((LF24*LG24)/1000)/40)*LI24</f>
        <v>0</v>
      </c>
      <c r="LF24" s="146" t="n">
        <f aca="false">'Control de producción'!T605</f>
        <v>0</v>
      </c>
      <c r="LG24" s="147"/>
      <c r="LH24" s="146" t="n">
        <f aca="false">LG24*LF24</f>
        <v>0</v>
      </c>
      <c r="LI24" s="147"/>
      <c r="LJ24" s="148" t="n">
        <f aca="false">(((LF24*LG24)/1000)/40)</f>
        <v>0</v>
      </c>
      <c r="LK24" s="148" t="n">
        <f aca="false">LJ24*40</f>
        <v>0</v>
      </c>
      <c r="LL24" s="149"/>
      <c r="LM24" s="140" t="n">
        <f aca="false">(((LN24*LO24)/1000)/40)*LQ24</f>
        <v>0</v>
      </c>
      <c r="LN24" s="140" t="n">
        <f aca="false">'Control de producción'!E636</f>
        <v>0</v>
      </c>
      <c r="LO24" s="143"/>
      <c r="LP24" s="140" t="n">
        <f aca="false">LO24*LN24</f>
        <v>0</v>
      </c>
      <c r="LQ24" s="143"/>
      <c r="LR24" s="142" t="n">
        <f aca="false">(((LN24*LO24)/1000)/40)</f>
        <v>0</v>
      </c>
      <c r="LS24" s="142" t="n">
        <f aca="false">LR24*40</f>
        <v>0</v>
      </c>
      <c r="LT24" s="137"/>
      <c r="LU24" s="140" t="n">
        <f aca="false">(((LV24*LW24)/1000)/40)*LY24</f>
        <v>0</v>
      </c>
      <c r="LV24" s="140" t="n">
        <f aca="false">'Control de producción'!T636</f>
        <v>0</v>
      </c>
      <c r="LW24" s="143"/>
      <c r="LX24" s="140" t="n">
        <f aca="false">LW24*LV24</f>
        <v>0</v>
      </c>
      <c r="LY24" s="143"/>
      <c r="LZ24" s="142" t="n">
        <f aca="false">(((LV24*LW24)/1000)/40)</f>
        <v>0</v>
      </c>
      <c r="MA24" s="142" t="n">
        <f aca="false">LZ24*40</f>
        <v>0</v>
      </c>
      <c r="MB24" s="149"/>
      <c r="MC24" s="146" t="n">
        <f aca="false">(((MD24*ME24)/1000)/40)*MG24</f>
        <v>0</v>
      </c>
      <c r="MD24" s="146" t="n">
        <f aca="false">'Control de producción'!E666</f>
        <v>0</v>
      </c>
      <c r="ME24" s="147"/>
      <c r="MF24" s="146" t="n">
        <f aca="false">ME24*MD24</f>
        <v>0</v>
      </c>
      <c r="MG24" s="147"/>
      <c r="MH24" s="148" t="n">
        <f aca="false">(((MD24*ME24)/1000)/40)</f>
        <v>0</v>
      </c>
      <c r="MI24" s="148" t="n">
        <f aca="false">MH24*40</f>
        <v>0</v>
      </c>
      <c r="MJ24" s="149"/>
      <c r="MK24" s="146" t="n">
        <f aca="false">(((ML24*MM24)/1000)/40)*MO24</f>
        <v>0</v>
      </c>
      <c r="ML24" s="146" t="n">
        <f aca="false">'Control de producción'!T666</f>
        <v>0</v>
      </c>
      <c r="MM24" s="147"/>
      <c r="MN24" s="146" t="n">
        <f aca="false">MM24*ML24</f>
        <v>0</v>
      </c>
      <c r="MO24" s="147"/>
      <c r="MP24" s="148" t="n">
        <f aca="false">(((ML24*MM24)/1000)/40)</f>
        <v>0</v>
      </c>
      <c r="MQ24" s="148" t="n">
        <f aca="false">MP24*40</f>
        <v>0</v>
      </c>
      <c r="MR24" s="137"/>
      <c r="MS24" s="140" t="n">
        <f aca="false">(((MT24*MU24)/1000)/40)*MW24</f>
        <v>0</v>
      </c>
      <c r="MT24" s="140" t="n">
        <f aca="false">'Control de producción'!E697</f>
        <v>0</v>
      </c>
      <c r="MU24" s="143"/>
      <c r="MV24" s="140" t="n">
        <f aca="false">MU24*MT24</f>
        <v>0</v>
      </c>
      <c r="MW24" s="143"/>
      <c r="MX24" s="142" t="n">
        <f aca="false">(((MT24*MU24)/1000)/40)</f>
        <v>0</v>
      </c>
      <c r="MY24" s="142" t="n">
        <f aca="false">MX24*40</f>
        <v>0</v>
      </c>
      <c r="MZ24" s="137"/>
      <c r="NA24" s="140" t="n">
        <f aca="false">(((NB24*NC24)/1000)/40)*NE24</f>
        <v>0</v>
      </c>
      <c r="NB24" s="140" t="n">
        <f aca="false">'Control de producción'!T697</f>
        <v>0</v>
      </c>
      <c r="NC24" s="143"/>
      <c r="ND24" s="140" t="n">
        <f aca="false">NC24*NB24</f>
        <v>0</v>
      </c>
      <c r="NE24" s="143"/>
      <c r="NF24" s="142" t="n">
        <f aca="false">(((NB24*NC24)/1000)/40)</f>
        <v>0</v>
      </c>
      <c r="NG24" s="142" t="n">
        <f aca="false">NF24*40</f>
        <v>0</v>
      </c>
      <c r="NH24" s="137"/>
      <c r="NI24" s="146" t="n">
        <f aca="false">(((NJ24*NK24)/1000)/40)*NM24</f>
        <v>0</v>
      </c>
      <c r="NJ24" s="146" t="n">
        <f aca="false">'Control de producción'!E727</f>
        <v>0</v>
      </c>
      <c r="NK24" s="147"/>
      <c r="NL24" s="146" t="n">
        <f aca="false">NK24*NJ24</f>
        <v>0</v>
      </c>
      <c r="NM24" s="147"/>
      <c r="NN24" s="148" t="n">
        <f aca="false">(((NJ24*NK24)/1000)/40)</f>
        <v>0</v>
      </c>
      <c r="NO24" s="148" t="n">
        <f aca="false">NN24*40</f>
        <v>0</v>
      </c>
      <c r="NP24" s="137"/>
      <c r="NQ24" s="146" t="n">
        <f aca="false">(((NR24*NS24)/1000)/40)*NU24</f>
        <v>0</v>
      </c>
      <c r="NR24" s="146" t="n">
        <f aca="false">'Control de producción'!T727</f>
        <v>0</v>
      </c>
      <c r="NS24" s="147"/>
      <c r="NT24" s="146" t="n">
        <f aca="false">NS24*NR24</f>
        <v>0</v>
      </c>
      <c r="NU24" s="147"/>
      <c r="NV24" s="148" t="n">
        <f aca="false">(((NR24*NS24)/1000)/40)</f>
        <v>0</v>
      </c>
      <c r="NW24" s="148" t="n">
        <f aca="false">NV24*40</f>
        <v>0</v>
      </c>
      <c r="NX24" s="137"/>
      <c r="NY24" s="137"/>
      <c r="NZ24" s="137"/>
      <c r="OA24" s="140" t="n">
        <f aca="false">(((OB24*OC24)/1000)/40)*OE24</f>
        <v>0</v>
      </c>
      <c r="OB24" s="140" t="n">
        <f aca="false">'Control de producción'!E758</f>
        <v>0</v>
      </c>
      <c r="OC24" s="143"/>
      <c r="OD24" s="140" t="n">
        <f aca="false">OC24*OB24</f>
        <v>0</v>
      </c>
      <c r="OE24" s="143"/>
      <c r="OF24" s="142" t="n">
        <f aca="false">(((OB24*OC24)/1000)/40)</f>
        <v>0</v>
      </c>
      <c r="OG24" s="142" t="n">
        <f aca="false">OF24*40</f>
        <v>0</v>
      </c>
      <c r="OH24" s="137"/>
      <c r="OI24" s="140" t="n">
        <f aca="false">(((OJ24*OK24)/1000)/40)*OM24</f>
        <v>0</v>
      </c>
      <c r="OJ24" s="140" t="n">
        <f aca="false">'Control de producción'!T758</f>
        <v>0</v>
      </c>
      <c r="OK24" s="143"/>
      <c r="OL24" s="140" t="n">
        <f aca="false">OK24*OJ24</f>
        <v>0</v>
      </c>
      <c r="OM24" s="143"/>
      <c r="ON24" s="142" t="n">
        <f aca="false">(((OJ24*OK24)/1000)/40)</f>
        <v>0</v>
      </c>
      <c r="OO24" s="142" t="n">
        <f aca="false">ON24*40</f>
        <v>0</v>
      </c>
      <c r="OP24" s="137"/>
      <c r="OQ24" s="146" t="n">
        <f aca="false">(((OR24*OS24)/1000)/40)*OU24</f>
        <v>0</v>
      </c>
      <c r="OR24" s="146" t="n">
        <f aca="false">'Control de producción'!E789</f>
        <v>0</v>
      </c>
      <c r="OS24" s="147"/>
      <c r="OT24" s="146" t="n">
        <f aca="false">OS24*OR24</f>
        <v>0</v>
      </c>
      <c r="OU24" s="147"/>
      <c r="OV24" s="148" t="n">
        <f aca="false">(((OR24*OS24)/1000)/40)</f>
        <v>0</v>
      </c>
      <c r="OW24" s="148" t="n">
        <f aca="false">OV24*40</f>
        <v>0</v>
      </c>
      <c r="OX24" s="137"/>
      <c r="OY24" s="146" t="n">
        <f aca="false">(((OZ24*PA24)/1000)/40)*PC24</f>
        <v>0</v>
      </c>
      <c r="OZ24" s="146" t="n">
        <f aca="false">'Control de producción'!T789</f>
        <v>0</v>
      </c>
      <c r="PA24" s="147"/>
      <c r="PB24" s="146" t="n">
        <f aca="false">PA24*OZ24</f>
        <v>0</v>
      </c>
      <c r="PC24" s="147"/>
      <c r="PD24" s="148" t="n">
        <f aca="false">(((OZ24*PA24)/1000)/40)</f>
        <v>0</v>
      </c>
      <c r="PE24" s="148" t="n">
        <f aca="false">PD24*40</f>
        <v>0</v>
      </c>
      <c r="PF24" s="149"/>
      <c r="PG24" s="140" t="n">
        <f aca="false">(((PH24*PI24)/1000)/40)*PK24</f>
        <v>0</v>
      </c>
      <c r="PH24" s="140" t="n">
        <f aca="false">'Control de producción'!E817</f>
        <v>0</v>
      </c>
      <c r="PI24" s="143"/>
      <c r="PJ24" s="140" t="n">
        <f aca="false">PI24*PH24</f>
        <v>0</v>
      </c>
      <c r="PK24" s="143"/>
      <c r="PL24" s="142" t="n">
        <f aca="false">(((PH24*PI24)/1000)/40)</f>
        <v>0</v>
      </c>
      <c r="PM24" s="142" t="n">
        <f aca="false">PL24*40</f>
        <v>0</v>
      </c>
      <c r="PN24" s="137"/>
      <c r="PO24" s="140" t="n">
        <f aca="false">(((PP24*PQ24)/1000)/40)*PS24</f>
        <v>0</v>
      </c>
      <c r="PP24" s="140" t="n">
        <f aca="false">'Control de producción'!T817</f>
        <v>0</v>
      </c>
      <c r="PQ24" s="143"/>
      <c r="PR24" s="140" t="n">
        <f aca="false">PQ24*PP24</f>
        <v>0</v>
      </c>
      <c r="PS24" s="143"/>
      <c r="PT24" s="142" t="n">
        <f aca="false">(((PP24*PQ24)/1000)/40)</f>
        <v>0</v>
      </c>
      <c r="PU24" s="142" t="n">
        <f aca="false">PT24*40</f>
        <v>0</v>
      </c>
      <c r="PV24" s="149"/>
      <c r="PW24" s="146" t="n">
        <f aca="false">(((PX24*PY24)/1000)/40)*QA24</f>
        <v>0</v>
      </c>
      <c r="PX24" s="146" t="n">
        <f aca="false">'Control de producción'!E848</f>
        <v>0</v>
      </c>
      <c r="PY24" s="147"/>
      <c r="PZ24" s="146" t="n">
        <f aca="false">PY24*PX24</f>
        <v>0</v>
      </c>
      <c r="QA24" s="147"/>
      <c r="QB24" s="148" t="n">
        <f aca="false">(((PX24*PY24)/1000)/40)</f>
        <v>0</v>
      </c>
      <c r="QC24" s="148" t="n">
        <f aca="false">QB24*40</f>
        <v>0</v>
      </c>
      <c r="QD24" s="149"/>
      <c r="QE24" s="146" t="n">
        <f aca="false">(((QF24*QG24)/1000)/40)*QI24</f>
        <v>0</v>
      </c>
      <c r="QF24" s="146" t="n">
        <f aca="false">'Control de producción'!T848</f>
        <v>0</v>
      </c>
      <c r="QG24" s="147"/>
      <c r="QH24" s="146" t="n">
        <f aca="false">QG24*QF24</f>
        <v>0</v>
      </c>
      <c r="QI24" s="147"/>
      <c r="QJ24" s="148" t="n">
        <f aca="false">(((QF24*QG24)/1000)/40)</f>
        <v>0</v>
      </c>
      <c r="QK24" s="148" t="n">
        <f aca="false">QJ24*40</f>
        <v>0</v>
      </c>
      <c r="QL24" s="137"/>
      <c r="QM24" s="140" t="n">
        <f aca="false">(((QN24*QO24)/1000)/40)*QQ24</f>
        <v>0</v>
      </c>
      <c r="QN24" s="140" t="n">
        <f aca="false">'Control de producción'!E878</f>
        <v>0</v>
      </c>
      <c r="QO24" s="143"/>
      <c r="QP24" s="140" t="n">
        <f aca="false">QO24*QN24</f>
        <v>0</v>
      </c>
      <c r="QQ24" s="143"/>
      <c r="QR24" s="142" t="n">
        <f aca="false">(((QN24*QO24)/1000)/40)</f>
        <v>0</v>
      </c>
      <c r="QS24" s="142" t="n">
        <f aca="false">QR24*40</f>
        <v>0</v>
      </c>
      <c r="QT24" s="137"/>
      <c r="QU24" s="140" t="n">
        <f aca="false">(((QV24*QW24)/1000)/40)*QY24</f>
        <v>0</v>
      </c>
      <c r="QV24" s="140" t="n">
        <f aca="false">'Control de producción'!T878</f>
        <v>0</v>
      </c>
      <c r="QW24" s="143"/>
      <c r="QX24" s="140" t="n">
        <f aca="false">QW24*QV24</f>
        <v>0</v>
      </c>
      <c r="QY24" s="143"/>
      <c r="QZ24" s="142" t="n">
        <f aca="false">(((QV24*QW24)/1000)/40)</f>
        <v>0</v>
      </c>
      <c r="RA24" s="142" t="n">
        <f aca="false">QZ24*40</f>
        <v>0</v>
      </c>
      <c r="RB24" s="137"/>
      <c r="RC24" s="146" t="n">
        <f aca="false">(((RD24*RE24)/1000)/40)*RG24</f>
        <v>0</v>
      </c>
      <c r="RD24" s="146" t="n">
        <f aca="false">'Control de producción'!E909</f>
        <v>0</v>
      </c>
      <c r="RE24" s="147"/>
      <c r="RF24" s="146" t="n">
        <f aca="false">RE24*RD24</f>
        <v>0</v>
      </c>
      <c r="RG24" s="147"/>
      <c r="RH24" s="148" t="n">
        <f aca="false">(((RD24*RE24)/1000)/40)</f>
        <v>0</v>
      </c>
      <c r="RI24" s="148" t="n">
        <f aca="false">RH24*40</f>
        <v>0</v>
      </c>
      <c r="RJ24" s="149"/>
      <c r="RK24" s="146" t="n">
        <f aca="false">(((RL24*RM24)/1000)/40)*RO24</f>
        <v>0</v>
      </c>
      <c r="RL24" s="146" t="n">
        <f aca="false">'Control de producción'!T909</f>
        <v>0</v>
      </c>
      <c r="RM24" s="147"/>
      <c r="RN24" s="146" t="n">
        <f aca="false">RM24*RL24</f>
        <v>0</v>
      </c>
      <c r="RO24" s="147"/>
      <c r="RP24" s="148" t="n">
        <f aca="false">(((RL24*RM24)/1000)/40)</f>
        <v>0</v>
      </c>
      <c r="RQ24" s="148" t="n">
        <f aca="false">RP24*40</f>
        <v>0</v>
      </c>
      <c r="RR24" s="149"/>
      <c r="RS24" s="140" t="n">
        <f aca="false">(((RT24*RU24)/1000)/40)*RW24</f>
        <v>0</v>
      </c>
      <c r="RT24" s="140" t="n">
        <f aca="false">'Control de producción'!E939</f>
        <v>0</v>
      </c>
      <c r="RU24" s="143"/>
      <c r="RV24" s="140" t="n">
        <f aca="false">RU24*RT24</f>
        <v>0</v>
      </c>
      <c r="RW24" s="143"/>
      <c r="RX24" s="142" t="n">
        <f aca="false">(((RT24*RU24)/1000)/40)</f>
        <v>0</v>
      </c>
      <c r="RY24" s="142" t="n">
        <f aca="false">RX24*40</f>
        <v>0</v>
      </c>
      <c r="RZ24" s="137"/>
      <c r="SA24" s="140" t="n">
        <f aca="false">(((SB24*SC24)/1000)/40)*SE24</f>
        <v>0</v>
      </c>
      <c r="SB24" s="140" t="n">
        <f aca="false">'Control de producción'!T939</f>
        <v>0</v>
      </c>
      <c r="SC24" s="143"/>
      <c r="SD24" s="140" t="n">
        <f aca="false">SC24*SB24</f>
        <v>0</v>
      </c>
      <c r="SE24" s="143"/>
      <c r="SF24" s="142" t="n">
        <f aca="false">(((SB24*SC24)/1000)/40)</f>
        <v>0</v>
      </c>
      <c r="SG24" s="142" t="n">
        <f aca="false">SF24*40</f>
        <v>0</v>
      </c>
      <c r="SH24" s="137"/>
      <c r="SI24" s="146" t="n">
        <f aca="false">(((SJ24*SK24)/1000)/40)*SM24</f>
        <v>0</v>
      </c>
      <c r="SJ24" s="146" t="n">
        <f aca="false">'Control de producción'!E970</f>
        <v>0</v>
      </c>
      <c r="SK24" s="147"/>
      <c r="SL24" s="146" t="n">
        <f aca="false">SK24*SJ24</f>
        <v>0</v>
      </c>
      <c r="SM24" s="147"/>
      <c r="SN24" s="148" t="n">
        <f aca="false">(((SJ24*SK24)/1000)/40)</f>
        <v>0</v>
      </c>
      <c r="SO24" s="148" t="n">
        <f aca="false">SN24*40</f>
        <v>0</v>
      </c>
      <c r="SP24" s="137"/>
      <c r="SQ24" s="146" t="n">
        <f aca="false">(((SR24*SS24)/1000)/40)*SU24</f>
        <v>0</v>
      </c>
      <c r="SR24" s="146" t="n">
        <f aca="false">'Control de producción'!T970</f>
        <v>0</v>
      </c>
      <c r="SS24" s="147"/>
      <c r="ST24" s="146" t="n">
        <f aca="false">SS24*SR24</f>
        <v>0</v>
      </c>
      <c r="SU24" s="147"/>
      <c r="SV24" s="148" t="n">
        <f aca="false">(((SR24*SS24)/1000)/40)</f>
        <v>0</v>
      </c>
      <c r="SW24" s="148" t="n">
        <f aca="false">SV24*40</f>
        <v>0</v>
      </c>
      <c r="SX24" s="144"/>
      <c r="SY24" s="140" t="n">
        <f aca="false">(((SZ24*TA24)/1000)/40)*TC24</f>
        <v>0</v>
      </c>
      <c r="SZ24" s="140" t="n">
        <f aca="false">'Control de producción'!E1001</f>
        <v>0</v>
      </c>
      <c r="TA24" s="143"/>
      <c r="TB24" s="140" t="n">
        <f aca="false">TA24*SZ24</f>
        <v>0</v>
      </c>
      <c r="TC24" s="143"/>
      <c r="TD24" s="142" t="n">
        <f aca="false">(((SZ24*TA24)/1000)/40)</f>
        <v>0</v>
      </c>
      <c r="TE24" s="142" t="n">
        <f aca="false">TD24*40</f>
        <v>0</v>
      </c>
      <c r="TF24" s="137"/>
      <c r="TG24" s="140" t="n">
        <f aca="false">(((TH24*TI24)/1000)/40)*TK24</f>
        <v>0</v>
      </c>
      <c r="TH24" s="140" t="n">
        <f aca="false">'Control de producción'!T1001</f>
        <v>0</v>
      </c>
      <c r="TI24" s="143"/>
      <c r="TJ24" s="140" t="n">
        <f aca="false">TI24*TH24</f>
        <v>0</v>
      </c>
      <c r="TK24" s="143"/>
      <c r="TL24" s="142" t="n">
        <f aca="false">(((TH24*TI24)/1000)/40)</f>
        <v>0</v>
      </c>
      <c r="TM24" s="142" t="n">
        <f aca="false">TL24*40</f>
        <v>0</v>
      </c>
      <c r="TN24" s="149"/>
      <c r="TO24" s="146" t="n">
        <f aca="false">(((TP24*TQ24)/1000)/40)*TS24</f>
        <v>0</v>
      </c>
      <c r="TP24" s="146" t="n">
        <f aca="false">'Control de producción'!E1031</f>
        <v>0</v>
      </c>
      <c r="TQ24" s="147"/>
      <c r="TR24" s="146" t="n">
        <f aca="false">TQ24*TP24</f>
        <v>0</v>
      </c>
      <c r="TS24" s="147"/>
      <c r="TT24" s="148" t="n">
        <f aca="false">(((TP24*TQ24)/1000)/40)</f>
        <v>0</v>
      </c>
      <c r="TU24" s="148" t="n">
        <f aca="false">TT24*40</f>
        <v>0</v>
      </c>
      <c r="TV24" s="149"/>
      <c r="TW24" s="146" t="n">
        <f aca="false">(((TX24*TY24)/1000)/40)*UA24</f>
        <v>0</v>
      </c>
      <c r="TX24" s="146" t="n">
        <f aca="false">'Control de producción'!T1031</f>
        <v>0</v>
      </c>
      <c r="TY24" s="147"/>
      <c r="TZ24" s="146" t="n">
        <f aca="false">TY24*TX24</f>
        <v>0</v>
      </c>
      <c r="UA24" s="147"/>
      <c r="UB24" s="148" t="n">
        <f aca="false">(((TX24*TY24)/1000)/40)</f>
        <v>0</v>
      </c>
      <c r="UC24" s="148" t="n">
        <f aca="false">UB24*40</f>
        <v>0</v>
      </c>
      <c r="UD24" s="137"/>
      <c r="UE24" s="140" t="n">
        <f aca="false">(((UF24*UG24)/1000)/40)*UI24</f>
        <v>0</v>
      </c>
      <c r="UF24" s="140" t="n">
        <f aca="false">'Control de producción'!E1062</f>
        <v>0</v>
      </c>
      <c r="UG24" s="143"/>
      <c r="UH24" s="140" t="n">
        <f aca="false">UG24*UF24</f>
        <v>0</v>
      </c>
      <c r="UI24" s="143"/>
      <c r="UJ24" s="142" t="n">
        <f aca="false">(((UF24*UG24)/1000)/40)</f>
        <v>0</v>
      </c>
      <c r="UK24" s="142" t="n">
        <f aca="false">UJ24*40</f>
        <v>0</v>
      </c>
      <c r="UL24" s="137"/>
      <c r="UM24" s="140" t="n">
        <f aca="false">(((UN24*UO24)/1000)/40)*UQ24</f>
        <v>0</v>
      </c>
      <c r="UN24" s="140" t="n">
        <f aca="false">'Control de producción'!T1062</f>
        <v>0</v>
      </c>
      <c r="UO24" s="143"/>
      <c r="UP24" s="140" t="n">
        <f aca="false">UO24*UN24</f>
        <v>0</v>
      </c>
      <c r="UQ24" s="143"/>
      <c r="UR24" s="142" t="n">
        <f aca="false">(((UN24*UO24)/1000)/40)</f>
        <v>0</v>
      </c>
      <c r="US24" s="142" t="n">
        <f aca="false">UR24*40</f>
        <v>0</v>
      </c>
      <c r="UT24" s="137"/>
      <c r="UU24" s="146" t="n">
        <f aca="false">(((UV24*UW24)/1000)/40)*UY24</f>
        <v>0</v>
      </c>
      <c r="UV24" s="146" t="n">
        <f aca="false">'Control de producción'!E1092</f>
        <v>0</v>
      </c>
      <c r="UW24" s="147"/>
      <c r="UX24" s="146" t="n">
        <f aca="false">UW24*UV24</f>
        <v>0</v>
      </c>
      <c r="UY24" s="147"/>
      <c r="UZ24" s="148" t="n">
        <f aca="false">(((UV24*UW24)/1000)/40)</f>
        <v>0</v>
      </c>
      <c r="VA24" s="148" t="n">
        <f aca="false">UZ24*40</f>
        <v>0</v>
      </c>
      <c r="VB24" s="137"/>
      <c r="VC24" s="146" t="n">
        <f aca="false">(((VD24*VE24)/1000)/40)*VG24</f>
        <v>0</v>
      </c>
      <c r="VD24" s="146" t="n">
        <f aca="false">'Control de producción'!T1092</f>
        <v>0</v>
      </c>
      <c r="VE24" s="147"/>
      <c r="VF24" s="146" t="n">
        <f aca="false">VE24*VD24</f>
        <v>0</v>
      </c>
      <c r="VG24" s="147"/>
      <c r="VH24" s="148" t="n">
        <f aca="false">(((VD24*VE24)/1000)/40)</f>
        <v>0</v>
      </c>
      <c r="VI24" s="148" t="n">
        <f aca="false">VH24*40</f>
        <v>0</v>
      </c>
      <c r="VJ24" s="137"/>
    </row>
    <row r="25" customFormat="false" ht="14.25" hidden="false" customHeight="true" outlineLevel="0" collapsed="false">
      <c r="A25" s="137"/>
      <c r="B25" s="153" t="n">
        <v>20</v>
      </c>
      <c r="C25" s="140" t="n">
        <f aca="false">(((D25*E25)/1000)/40)*G25</f>
        <v>0</v>
      </c>
      <c r="D25" s="140" t="n">
        <f aca="false">'Control de producción'!E28</f>
        <v>0</v>
      </c>
      <c r="E25" s="141"/>
      <c r="F25" s="140" t="n">
        <f aca="false">E25*D25</f>
        <v>0</v>
      </c>
      <c r="G25" s="141"/>
      <c r="H25" s="142" t="n">
        <f aca="false">(((D25*E25)/1000)/40)</f>
        <v>0</v>
      </c>
      <c r="I25" s="142" t="n">
        <f aca="false">H25*40</f>
        <v>0</v>
      </c>
      <c r="J25" s="137"/>
      <c r="K25" s="140" t="n">
        <f aca="false">(((L25*M25)/1000)/40)*O25</f>
        <v>0</v>
      </c>
      <c r="L25" s="140" t="n">
        <f aca="false">'Control de producción'!T28</f>
        <v>0</v>
      </c>
      <c r="M25" s="143"/>
      <c r="N25" s="140" t="n">
        <f aca="false">M25*L25</f>
        <v>0</v>
      </c>
      <c r="O25" s="143"/>
      <c r="P25" s="142" t="n">
        <f aca="false">(((L25*M25)/1000)/40)</f>
        <v>0</v>
      </c>
      <c r="Q25" s="142" t="n">
        <f aca="false">P25*40</f>
        <v>0</v>
      </c>
      <c r="R25" s="137"/>
      <c r="S25" s="146" t="n">
        <f aca="false">(((T25*U25)/1000)/40)*W25</f>
        <v>0</v>
      </c>
      <c r="T25" s="146" t="n">
        <f aca="false">'Control de producción'!E59</f>
        <v>0</v>
      </c>
      <c r="U25" s="147"/>
      <c r="V25" s="146" t="n">
        <f aca="false">U25*T25</f>
        <v>0</v>
      </c>
      <c r="W25" s="147"/>
      <c r="X25" s="148" t="n">
        <f aca="false">(((T25*U25)/1000)/40)</f>
        <v>0</v>
      </c>
      <c r="Y25" s="148" t="n">
        <f aca="false">X25*40</f>
        <v>0</v>
      </c>
      <c r="Z25" s="137"/>
      <c r="AA25" s="146" t="n">
        <f aca="false">(((AB25*AC25)/1000)/40)*AE25</f>
        <v>0</v>
      </c>
      <c r="AB25" s="146" t="n">
        <f aca="false">'Control de producción'!T59</f>
        <v>0</v>
      </c>
      <c r="AC25" s="147"/>
      <c r="AD25" s="146" t="n">
        <f aca="false">AC25*AB25</f>
        <v>0</v>
      </c>
      <c r="AE25" s="147"/>
      <c r="AF25" s="148" t="n">
        <f aca="false">(((AB25*AC25)/1000)/40)</f>
        <v>0</v>
      </c>
      <c r="AG25" s="148" t="n">
        <f aca="false">AF25*40</f>
        <v>0</v>
      </c>
      <c r="AH25" s="137"/>
      <c r="AI25" s="140" t="n">
        <f aca="false">(((AJ25*AK25)/1000)/40)*AM25</f>
        <v>0</v>
      </c>
      <c r="AJ25" s="140" t="n">
        <f aca="false">'Control de producción'!E88</f>
        <v>0</v>
      </c>
      <c r="AK25" s="143"/>
      <c r="AL25" s="140" t="n">
        <f aca="false">AK25*AJ25</f>
        <v>0</v>
      </c>
      <c r="AM25" s="143"/>
      <c r="AN25" s="142" t="n">
        <f aca="false">(((AJ25*AK25)/1000)/40)</f>
        <v>0</v>
      </c>
      <c r="AO25" s="142" t="n">
        <f aca="false">AN25*40</f>
        <v>0</v>
      </c>
      <c r="AP25" s="137"/>
      <c r="AQ25" s="140" t="n">
        <f aca="false">(((AR25*AS25)/1000)/40)*AU25</f>
        <v>0</v>
      </c>
      <c r="AR25" s="140" t="n">
        <f aca="false">'Control de producción'!T88</f>
        <v>0</v>
      </c>
      <c r="AS25" s="143"/>
      <c r="AT25" s="140" t="n">
        <f aca="false">AS25*AR25</f>
        <v>0</v>
      </c>
      <c r="AU25" s="143"/>
      <c r="AV25" s="142" t="n">
        <f aca="false">(((AR25*AS25)/1000)/40)</f>
        <v>0</v>
      </c>
      <c r="AW25" s="142" t="n">
        <f aca="false">AV25*40</f>
        <v>0</v>
      </c>
      <c r="AX25" s="137"/>
      <c r="AY25" s="146" t="n">
        <f aca="false">(((AZ25*BA25)/1000)/40)*BC25</f>
        <v>0</v>
      </c>
      <c r="AZ25" s="146" t="n">
        <f aca="false">'Control de producción'!E119</f>
        <v>0</v>
      </c>
      <c r="BA25" s="147"/>
      <c r="BB25" s="146" t="n">
        <f aca="false">BA25*AZ25</f>
        <v>0</v>
      </c>
      <c r="BC25" s="147"/>
      <c r="BD25" s="148" t="n">
        <f aca="false">(((AZ25*BA25)/1000)/40)</f>
        <v>0</v>
      </c>
      <c r="BE25" s="148" t="n">
        <f aca="false">BD25*40</f>
        <v>0</v>
      </c>
      <c r="BF25" s="137"/>
      <c r="BG25" s="146" t="n">
        <f aca="false">(((BH25*BI25)/1000)/40)*BK25</f>
        <v>0</v>
      </c>
      <c r="BH25" s="146" t="n">
        <f aca="false">'Control de producción'!T119</f>
        <v>0</v>
      </c>
      <c r="BI25" s="147"/>
      <c r="BJ25" s="146" t="n">
        <f aca="false">BI25*BH25</f>
        <v>0</v>
      </c>
      <c r="BK25" s="147"/>
      <c r="BL25" s="148" t="n">
        <f aca="false">(((BH25*BI25)/1000)/40)</f>
        <v>0</v>
      </c>
      <c r="BM25" s="148" t="n">
        <f aca="false">BL25*40</f>
        <v>0</v>
      </c>
      <c r="BN25" s="137"/>
      <c r="BO25" s="140" t="n">
        <f aca="false">(((BP25*BQ25)/1000)/40)*BS25</f>
        <v>0</v>
      </c>
      <c r="BP25" s="140" t="n">
        <f aca="false">'Control de producción'!E149</f>
        <v>0</v>
      </c>
      <c r="BQ25" s="143"/>
      <c r="BR25" s="140" t="n">
        <f aca="false">BQ25*BP25</f>
        <v>0</v>
      </c>
      <c r="BS25" s="143"/>
      <c r="BT25" s="142" t="n">
        <f aca="false">(((BP25*BQ25)/1000)/40)</f>
        <v>0</v>
      </c>
      <c r="BU25" s="142" t="n">
        <f aca="false">BT25*40</f>
        <v>0</v>
      </c>
      <c r="BV25" s="137"/>
      <c r="BW25" s="140" t="n">
        <f aca="false">(((BX25*BY25)/1000)/40)*CA25</f>
        <v>0</v>
      </c>
      <c r="BX25" s="140" t="n">
        <f aca="false">'Control de producción'!T149</f>
        <v>0</v>
      </c>
      <c r="BY25" s="143"/>
      <c r="BZ25" s="140" t="n">
        <f aca="false">BY25*BX25</f>
        <v>0</v>
      </c>
      <c r="CA25" s="143"/>
      <c r="CB25" s="142" t="n">
        <f aca="false">(((BX25*BY25)/1000)/40)</f>
        <v>0</v>
      </c>
      <c r="CC25" s="142" t="n">
        <f aca="false">CB25*40</f>
        <v>0</v>
      </c>
      <c r="CD25" s="137"/>
      <c r="CE25" s="146" t="n">
        <f aca="false">(((CF25*CG25)/1000)/40)*CI25</f>
        <v>0</v>
      </c>
      <c r="CF25" s="146" t="n">
        <f aca="false">'Control de producción'!E180</f>
        <v>0</v>
      </c>
      <c r="CG25" s="147"/>
      <c r="CH25" s="146" t="n">
        <f aca="false">CG25*CF25</f>
        <v>0</v>
      </c>
      <c r="CI25" s="147"/>
      <c r="CJ25" s="148" t="n">
        <f aca="false">(((CF25*CG25)/1000)/40)</f>
        <v>0</v>
      </c>
      <c r="CK25" s="148" t="n">
        <f aca="false">CJ25*40</f>
        <v>0</v>
      </c>
      <c r="CL25" s="137"/>
      <c r="CM25" s="146" t="n">
        <f aca="false">(((CN25*CO25)/1000)/40)*CQ25</f>
        <v>0</v>
      </c>
      <c r="CN25" s="146" t="n">
        <f aca="false">'Control de producción'!T180</f>
        <v>0</v>
      </c>
      <c r="CO25" s="147"/>
      <c r="CP25" s="146" t="n">
        <f aca="false">CO25*CN25</f>
        <v>0</v>
      </c>
      <c r="CQ25" s="147"/>
      <c r="CR25" s="148" t="n">
        <f aca="false">(((CN25*CO25)/1000)/40)</f>
        <v>0</v>
      </c>
      <c r="CS25" s="148" t="n">
        <f aca="false">CR25*40</f>
        <v>0</v>
      </c>
      <c r="CT25" s="137"/>
      <c r="CU25" s="140" t="n">
        <f aca="false">(((CV25*CW25)/1000)/40)*CY25</f>
        <v>0</v>
      </c>
      <c r="CV25" s="140" t="n">
        <f aca="false">'Control de producción'!E210</f>
        <v>0</v>
      </c>
      <c r="CW25" s="143"/>
      <c r="CX25" s="140" t="n">
        <f aca="false">CW25*CV25</f>
        <v>0</v>
      </c>
      <c r="CY25" s="143"/>
      <c r="CZ25" s="142" t="n">
        <f aca="false">(((CV25*CW25)/1000)/40)</f>
        <v>0</v>
      </c>
      <c r="DA25" s="142" t="n">
        <f aca="false">CZ25*40</f>
        <v>0</v>
      </c>
      <c r="DB25" s="137"/>
      <c r="DC25" s="140" t="n">
        <f aca="false">(((DD25*DE25)/1000)/40)*DG25</f>
        <v>0</v>
      </c>
      <c r="DD25" s="140" t="n">
        <f aca="false">'Control de producción'!T210</f>
        <v>0</v>
      </c>
      <c r="DE25" s="143"/>
      <c r="DF25" s="140" t="n">
        <f aca="false">DE25*DD25</f>
        <v>0</v>
      </c>
      <c r="DG25" s="143"/>
      <c r="DH25" s="142" t="n">
        <f aca="false">(((DD25*DE25)/1000)/40)</f>
        <v>0</v>
      </c>
      <c r="DI25" s="142" t="n">
        <f aca="false">DH25*40</f>
        <v>0</v>
      </c>
      <c r="DJ25" s="137"/>
      <c r="DK25" s="146" t="n">
        <f aca="false">(((DL25*DM25)/1000)/40)*DO25</f>
        <v>0</v>
      </c>
      <c r="DL25" s="146" t="n">
        <f aca="false">'Control de producción'!E241</f>
        <v>0</v>
      </c>
      <c r="DM25" s="147"/>
      <c r="DN25" s="146" t="n">
        <f aca="false">DM25*DL25</f>
        <v>0</v>
      </c>
      <c r="DO25" s="147"/>
      <c r="DP25" s="148" t="n">
        <f aca="false">(((DL25*DM25)/1000)/40)</f>
        <v>0</v>
      </c>
      <c r="DQ25" s="148" t="n">
        <f aca="false">DP25*40</f>
        <v>0</v>
      </c>
      <c r="DR25" s="149"/>
      <c r="DS25" s="146" t="n">
        <f aca="false">(((DT25*DU25)/1000)/40)*DW25</f>
        <v>0</v>
      </c>
      <c r="DT25" s="146" t="n">
        <f aca="false">'Control de producción'!T241</f>
        <v>0</v>
      </c>
      <c r="DU25" s="147"/>
      <c r="DV25" s="146" t="n">
        <f aca="false">DU25*DT25</f>
        <v>0</v>
      </c>
      <c r="DW25" s="147"/>
      <c r="DX25" s="148" t="n">
        <f aca="false">(((DT25*DU25)/1000)/40)</f>
        <v>0</v>
      </c>
      <c r="DY25" s="148" t="n">
        <f aca="false">DX25*40</f>
        <v>0</v>
      </c>
      <c r="DZ25" s="149"/>
      <c r="EA25" s="140" t="n">
        <f aca="false">(((EB25*EC25)/1000)/40)*EE25</f>
        <v>0</v>
      </c>
      <c r="EB25" s="140" t="n">
        <f aca="false">'Control de producción'!E272</f>
        <v>0</v>
      </c>
      <c r="EC25" s="143"/>
      <c r="ED25" s="140" t="n">
        <f aca="false">EC25*EB25</f>
        <v>0</v>
      </c>
      <c r="EE25" s="143"/>
      <c r="EF25" s="142" t="n">
        <f aca="false">(((EB25*EC25)/1000)/40)</f>
        <v>0</v>
      </c>
      <c r="EG25" s="142" t="n">
        <f aca="false">EF25*40</f>
        <v>0</v>
      </c>
      <c r="EH25" s="137"/>
      <c r="EI25" s="151" t="n">
        <f aca="false">(((EJ25*EK25)/1000)/40)*EM25</f>
        <v>0</v>
      </c>
      <c r="EJ25" s="151" t="n">
        <f aca="false">'Control de producción'!T272</f>
        <v>0</v>
      </c>
      <c r="EK25" s="143"/>
      <c r="EL25" s="140" t="n">
        <f aca="false">EK25*EJ25</f>
        <v>0</v>
      </c>
      <c r="EM25" s="143"/>
      <c r="EN25" s="152" t="n">
        <f aca="false">(((EJ25*EK25)/1000)/40)</f>
        <v>0</v>
      </c>
      <c r="EO25" s="152" t="n">
        <f aca="false">EN25*40</f>
        <v>0</v>
      </c>
      <c r="EP25" s="149"/>
      <c r="EQ25" s="146" t="n">
        <f aca="false">(((ER25*ES25)/1000)/40)*EU25</f>
        <v>0</v>
      </c>
      <c r="ER25" s="146" t="n">
        <f aca="false">'Control de producción'!E302</f>
        <v>0</v>
      </c>
      <c r="ES25" s="147"/>
      <c r="ET25" s="146" t="n">
        <f aca="false">ES25*ER25</f>
        <v>0</v>
      </c>
      <c r="EU25" s="147"/>
      <c r="EV25" s="148" t="n">
        <f aca="false">(((ER25*ES25)/1000)/40)</f>
        <v>0</v>
      </c>
      <c r="EW25" s="148" t="n">
        <f aca="false">EV25*40</f>
        <v>0</v>
      </c>
      <c r="EX25" s="149"/>
      <c r="EY25" s="146" t="n">
        <f aca="false">(((EZ25*FA25)/1000)/40)*FC25</f>
        <v>0</v>
      </c>
      <c r="EZ25" s="146" t="n">
        <f aca="false">'Control de producción'!T302</f>
        <v>0</v>
      </c>
      <c r="FA25" s="147"/>
      <c r="FB25" s="146" t="n">
        <f aca="false">FA25*EZ25</f>
        <v>0</v>
      </c>
      <c r="FC25" s="147"/>
      <c r="FD25" s="148" t="n">
        <f aca="false">(((EZ25*FA25)/1000)/40)</f>
        <v>0</v>
      </c>
      <c r="FE25" s="148" t="n">
        <f aca="false">FD25*40</f>
        <v>0</v>
      </c>
      <c r="FF25" s="137"/>
      <c r="FG25" s="140" t="n">
        <f aca="false">(((FH25*FI25)/1000)/40)*FK25</f>
        <v>0</v>
      </c>
      <c r="FH25" s="140" t="n">
        <f aca="false">'Control de producción'!E333</f>
        <v>0</v>
      </c>
      <c r="FI25" s="143"/>
      <c r="FJ25" s="140" t="n">
        <f aca="false">FI25*FH25</f>
        <v>0</v>
      </c>
      <c r="FK25" s="143"/>
      <c r="FL25" s="142" t="n">
        <f aca="false">(((FH25*FI25)/1000)/40)</f>
        <v>0</v>
      </c>
      <c r="FM25" s="142" t="n">
        <f aca="false">FL25*40</f>
        <v>0</v>
      </c>
      <c r="FN25" s="137"/>
      <c r="FO25" s="140" t="n">
        <f aca="false">(((FP25*FQ25)/1000)/40)*FS25</f>
        <v>0</v>
      </c>
      <c r="FP25" s="140" t="n">
        <f aca="false">'Control de producción'!T333</f>
        <v>0</v>
      </c>
      <c r="FQ25" s="143"/>
      <c r="FR25" s="140" t="n">
        <f aca="false">FQ25*FP25</f>
        <v>0</v>
      </c>
      <c r="FS25" s="143"/>
      <c r="FT25" s="142" t="n">
        <f aca="false">(((FP25*FQ25)/1000)/40)</f>
        <v>0</v>
      </c>
      <c r="FU25" s="142" t="n">
        <f aca="false">FT25*40</f>
        <v>0</v>
      </c>
      <c r="FV25" s="137"/>
      <c r="FW25" s="146" t="n">
        <f aca="false">(((FX25*FY25)/1000)/40)*GA25</f>
        <v>0</v>
      </c>
      <c r="FX25" s="146" t="n">
        <f aca="false">'Control de producción'!E363</f>
        <v>0</v>
      </c>
      <c r="FY25" s="147"/>
      <c r="FZ25" s="146" t="n">
        <f aca="false">FY25*FX25</f>
        <v>0</v>
      </c>
      <c r="GA25" s="147"/>
      <c r="GB25" s="148" t="n">
        <f aca="false">(((FX25*FY25)/1000)/40)</f>
        <v>0</v>
      </c>
      <c r="GC25" s="148" t="n">
        <f aca="false">GB25*40</f>
        <v>0</v>
      </c>
      <c r="GD25" s="137"/>
      <c r="GE25" s="146" t="n">
        <f aca="false">(((GF25*GG25)/1000)/40)*GI25</f>
        <v>0</v>
      </c>
      <c r="GF25" s="146" t="n">
        <f aca="false">'Control de producción'!T363</f>
        <v>0</v>
      </c>
      <c r="GG25" s="147"/>
      <c r="GH25" s="146" t="n">
        <f aca="false">GG25*GF25</f>
        <v>0</v>
      </c>
      <c r="GI25" s="147"/>
      <c r="GJ25" s="148" t="n">
        <f aca="false">(((GF25*GG25)/1000)/40)</f>
        <v>0</v>
      </c>
      <c r="GK25" s="148" t="n">
        <f aca="false">GJ25*40</f>
        <v>0</v>
      </c>
      <c r="GL25" s="149"/>
      <c r="GM25" s="149"/>
      <c r="GN25" s="149"/>
      <c r="GO25" s="140" t="n">
        <f aca="false">(((GP25*GQ25)/1000)/40)*GS25</f>
        <v>0</v>
      </c>
      <c r="GP25" s="140" t="n">
        <f aca="false">'Control de producción'!E394</f>
        <v>0</v>
      </c>
      <c r="GQ25" s="143"/>
      <c r="GR25" s="140" t="n">
        <f aca="false">GQ25*GP25</f>
        <v>0</v>
      </c>
      <c r="GS25" s="143"/>
      <c r="GT25" s="142" t="n">
        <f aca="false">(((GP25*GQ25)/1000)/40)</f>
        <v>0</v>
      </c>
      <c r="GU25" s="142" t="n">
        <f aca="false">GT25*40</f>
        <v>0</v>
      </c>
      <c r="GV25" s="137"/>
      <c r="GW25" s="140" t="n">
        <f aca="false">(((GX25*GY25)/1000)/40)*HA25</f>
        <v>0</v>
      </c>
      <c r="GX25" s="140" t="n">
        <f aca="false">'Control de producción'!T394</f>
        <v>0</v>
      </c>
      <c r="GY25" s="143"/>
      <c r="GZ25" s="140" t="n">
        <f aca="false">GY25*GX25</f>
        <v>0</v>
      </c>
      <c r="HA25" s="143"/>
      <c r="HB25" s="142" t="n">
        <f aca="false">(((GX25*GY25)/1000)/40)</f>
        <v>0</v>
      </c>
      <c r="HC25" s="142" t="n">
        <f aca="false">HB25*40</f>
        <v>0</v>
      </c>
      <c r="HD25" s="137"/>
      <c r="HE25" s="146" t="n">
        <f aca="false">(((HF25*HG25)/1000)/40)*HI25</f>
        <v>0</v>
      </c>
      <c r="HF25" s="146" t="n">
        <f aca="false">'Control de producción'!E425</f>
        <v>0</v>
      </c>
      <c r="HG25" s="147"/>
      <c r="HH25" s="146" t="n">
        <f aca="false">HG25*HF25</f>
        <v>0</v>
      </c>
      <c r="HI25" s="147"/>
      <c r="HJ25" s="148" t="n">
        <f aca="false">(((HF25*HG25)/1000)/40)</f>
        <v>0</v>
      </c>
      <c r="HK25" s="148" t="n">
        <f aca="false">HJ25*40</f>
        <v>0</v>
      </c>
      <c r="HL25" s="137"/>
      <c r="HM25" s="146" t="n">
        <f aca="false">(((HN25*HO25)/1000)/40)*HQ25</f>
        <v>0</v>
      </c>
      <c r="HN25" s="146" t="n">
        <f aca="false">'Control de producción'!T425</f>
        <v>0</v>
      </c>
      <c r="HO25" s="147"/>
      <c r="HP25" s="146" t="n">
        <f aca="false">HO25*HN25</f>
        <v>0</v>
      </c>
      <c r="HQ25" s="147"/>
      <c r="HR25" s="148" t="n">
        <f aca="false">(((HN25*HO25)/1000)/40)</f>
        <v>0</v>
      </c>
      <c r="HS25" s="148" t="n">
        <f aca="false">HR25*40</f>
        <v>0</v>
      </c>
      <c r="HT25" s="149"/>
      <c r="HU25" s="140" t="n">
        <f aca="false">(((HV25*HW25)/1000)/40)*HY25</f>
        <v>0</v>
      </c>
      <c r="HV25" s="140" t="n">
        <f aca="false">'Control de producción'!E453</f>
        <v>0</v>
      </c>
      <c r="HW25" s="143"/>
      <c r="HX25" s="140" t="n">
        <f aca="false">HW25*HV25</f>
        <v>0</v>
      </c>
      <c r="HY25" s="143"/>
      <c r="HZ25" s="142" t="n">
        <f aca="false">(((HV25*HW25)/1000)/40)</f>
        <v>0</v>
      </c>
      <c r="IA25" s="142" t="n">
        <f aca="false">HZ25*40</f>
        <v>0</v>
      </c>
      <c r="IB25" s="137"/>
      <c r="IC25" s="140" t="n">
        <f aca="false">(((ID25*IE25)/1000)/40)*IG25</f>
        <v>0</v>
      </c>
      <c r="ID25" s="140" t="n">
        <f aca="false">'Control de producción'!T453</f>
        <v>0</v>
      </c>
      <c r="IE25" s="143"/>
      <c r="IF25" s="140" t="n">
        <f aca="false">IE25*ID25</f>
        <v>0</v>
      </c>
      <c r="IG25" s="143"/>
      <c r="IH25" s="142" t="n">
        <f aca="false">(((ID25*IE25)/1000)/40)</f>
        <v>0</v>
      </c>
      <c r="II25" s="142" t="n">
        <f aca="false">IH25*40</f>
        <v>0</v>
      </c>
      <c r="IJ25" s="149"/>
      <c r="IK25" s="146" t="n">
        <f aca="false">(((IL25*IM25)/1000)/40)*IO25</f>
        <v>0</v>
      </c>
      <c r="IL25" s="146" t="n">
        <f aca="false">'Control de producción'!E484</f>
        <v>0</v>
      </c>
      <c r="IM25" s="147"/>
      <c r="IN25" s="146" t="n">
        <f aca="false">IM25*IL25</f>
        <v>0</v>
      </c>
      <c r="IO25" s="147"/>
      <c r="IP25" s="148" t="n">
        <f aca="false">(((IL25*IM25)/1000)/40)</f>
        <v>0</v>
      </c>
      <c r="IQ25" s="148" t="n">
        <f aca="false">IP25*40</f>
        <v>0</v>
      </c>
      <c r="IR25" s="149"/>
      <c r="IS25" s="146" t="n">
        <f aca="false">(((IT25*IU25)/1000)/40)*IW25</f>
        <v>0</v>
      </c>
      <c r="IT25" s="146" t="n">
        <f aca="false">'Control de producción'!T484</f>
        <v>0</v>
      </c>
      <c r="IU25" s="147"/>
      <c r="IV25" s="146" t="n">
        <f aca="false">IU25*IT25</f>
        <v>0</v>
      </c>
      <c r="IW25" s="147"/>
      <c r="IX25" s="148" t="n">
        <f aca="false">(((IT25*IU25)/1000)/40)</f>
        <v>0</v>
      </c>
      <c r="IY25" s="148" t="n">
        <f aca="false">IX25*40</f>
        <v>0</v>
      </c>
      <c r="IZ25" s="137"/>
      <c r="JA25" s="140" t="n">
        <f aca="false">(((JB25*JC25)/1000)/40)*JE25</f>
        <v>0</v>
      </c>
      <c r="JB25" s="140" t="n">
        <f aca="false">'Control de producción'!E514</f>
        <v>0</v>
      </c>
      <c r="JC25" s="143"/>
      <c r="JD25" s="140" t="n">
        <f aca="false">JC25*JB25</f>
        <v>0</v>
      </c>
      <c r="JE25" s="143"/>
      <c r="JF25" s="142" t="n">
        <f aca="false">(((JB25*JC25)/1000)/40)</f>
        <v>0</v>
      </c>
      <c r="JG25" s="142" t="n">
        <f aca="false">JF25*40</f>
        <v>0</v>
      </c>
      <c r="JH25" s="137"/>
      <c r="JI25" s="140" t="n">
        <f aca="false">(((JJ25*JK25)/1000)/40)*JM25</f>
        <v>0</v>
      </c>
      <c r="JJ25" s="140" t="n">
        <f aca="false">'Control de producción'!T514</f>
        <v>0</v>
      </c>
      <c r="JK25" s="143"/>
      <c r="JL25" s="140" t="n">
        <f aca="false">JK25*JJ25</f>
        <v>0</v>
      </c>
      <c r="JM25" s="143"/>
      <c r="JN25" s="142" t="n">
        <f aca="false">(((JJ25*JK25)/1000)/40)</f>
        <v>0</v>
      </c>
      <c r="JO25" s="142" t="n">
        <f aca="false">JN25*40</f>
        <v>0</v>
      </c>
      <c r="JP25" s="137"/>
      <c r="JQ25" s="146" t="n">
        <f aca="false">(((JR25*JS25)/1000)/40)*JU25</f>
        <v>0</v>
      </c>
      <c r="JR25" s="146" t="n">
        <f aca="false">'Control de producción'!E545</f>
        <v>0</v>
      </c>
      <c r="JS25" s="147"/>
      <c r="JT25" s="146" t="n">
        <f aca="false">JS25*JR25</f>
        <v>0</v>
      </c>
      <c r="JU25" s="147"/>
      <c r="JV25" s="148" t="n">
        <f aca="false">(((JR25*JS25)/1000)/40)</f>
        <v>0</v>
      </c>
      <c r="JW25" s="148" t="n">
        <f aca="false">JV25*40</f>
        <v>0</v>
      </c>
      <c r="JX25" s="149"/>
      <c r="JY25" s="146" t="n">
        <f aca="false">(((JZ25*KA25)/1000)/40)*KC25</f>
        <v>0</v>
      </c>
      <c r="JZ25" s="146" t="n">
        <f aca="false">'Control de producción'!T545</f>
        <v>0</v>
      </c>
      <c r="KA25" s="147"/>
      <c r="KB25" s="146" t="n">
        <f aca="false">KA25*JZ25</f>
        <v>0</v>
      </c>
      <c r="KC25" s="147"/>
      <c r="KD25" s="148" t="n">
        <f aca="false">(((JZ25*KA25)/1000)/40)</f>
        <v>0</v>
      </c>
      <c r="KE25" s="148" t="n">
        <f aca="false">KD25*40</f>
        <v>0</v>
      </c>
      <c r="KF25" s="149"/>
      <c r="KG25" s="140" t="n">
        <f aca="false">(((KH25*KI25)/1000)/40)*KK25</f>
        <v>0</v>
      </c>
      <c r="KH25" s="140" t="n">
        <f aca="false">'Control de producción'!E575</f>
        <v>0</v>
      </c>
      <c r="KI25" s="143"/>
      <c r="KJ25" s="140" t="n">
        <f aca="false">KI25*KH25</f>
        <v>0</v>
      </c>
      <c r="KK25" s="143"/>
      <c r="KL25" s="142" t="n">
        <f aca="false">(((KH25*KI25)/1000)/40)</f>
        <v>0</v>
      </c>
      <c r="KM25" s="142" t="n">
        <f aca="false">KL25*40</f>
        <v>0</v>
      </c>
      <c r="KN25" s="137"/>
      <c r="KO25" s="140" t="n">
        <f aca="false">(((KP25*KQ25)/1000)/40)*KS25</f>
        <v>0</v>
      </c>
      <c r="KP25" s="140" t="n">
        <f aca="false">'Control de producción'!T575</f>
        <v>0</v>
      </c>
      <c r="KQ25" s="143"/>
      <c r="KR25" s="140" t="n">
        <f aca="false">KQ25*KP25</f>
        <v>0</v>
      </c>
      <c r="KS25" s="143"/>
      <c r="KT25" s="142" t="n">
        <f aca="false">(((KP25*KQ25)/1000)/40)</f>
        <v>0</v>
      </c>
      <c r="KU25" s="142" t="n">
        <f aca="false">KT25*40</f>
        <v>0</v>
      </c>
      <c r="KV25" s="137"/>
      <c r="KW25" s="146" t="n">
        <f aca="false">(((KX25*KY25)/1000)/40)*LA25</f>
        <v>0</v>
      </c>
      <c r="KX25" s="146" t="n">
        <f aca="false">'Control de producción'!E606</f>
        <v>0</v>
      </c>
      <c r="KY25" s="147"/>
      <c r="KZ25" s="146" t="n">
        <f aca="false">KY25*KX25</f>
        <v>0</v>
      </c>
      <c r="LA25" s="147"/>
      <c r="LB25" s="148" t="n">
        <f aca="false">(((KX25*KY25)/1000)/40)</f>
        <v>0</v>
      </c>
      <c r="LC25" s="148" t="n">
        <f aca="false">LB25*40</f>
        <v>0</v>
      </c>
      <c r="LD25" s="149"/>
      <c r="LE25" s="146" t="n">
        <f aca="false">(((LF25*LG25)/1000)/40)*LI25</f>
        <v>0</v>
      </c>
      <c r="LF25" s="146" t="n">
        <f aca="false">'Control de producción'!T606</f>
        <v>0</v>
      </c>
      <c r="LG25" s="147"/>
      <c r="LH25" s="146" t="n">
        <f aca="false">LG25*LF25</f>
        <v>0</v>
      </c>
      <c r="LI25" s="147"/>
      <c r="LJ25" s="148" t="n">
        <f aca="false">(((LF25*LG25)/1000)/40)</f>
        <v>0</v>
      </c>
      <c r="LK25" s="148" t="n">
        <f aca="false">LJ25*40</f>
        <v>0</v>
      </c>
      <c r="LL25" s="149"/>
      <c r="LM25" s="140" t="n">
        <f aca="false">(((LN25*LO25)/1000)/40)*LQ25</f>
        <v>0</v>
      </c>
      <c r="LN25" s="140" t="n">
        <f aca="false">'Control de producción'!E637</f>
        <v>0</v>
      </c>
      <c r="LO25" s="143"/>
      <c r="LP25" s="140" t="n">
        <f aca="false">LO25*LN25</f>
        <v>0</v>
      </c>
      <c r="LQ25" s="143"/>
      <c r="LR25" s="142" t="n">
        <f aca="false">(((LN25*LO25)/1000)/40)</f>
        <v>0</v>
      </c>
      <c r="LS25" s="142" t="n">
        <f aca="false">LR25*40</f>
        <v>0</v>
      </c>
      <c r="LT25" s="137"/>
      <c r="LU25" s="140" t="n">
        <f aca="false">(((LV25*LW25)/1000)/40)*LY25</f>
        <v>0</v>
      </c>
      <c r="LV25" s="140" t="n">
        <f aca="false">'Control de producción'!T637</f>
        <v>0</v>
      </c>
      <c r="LW25" s="143"/>
      <c r="LX25" s="140" t="n">
        <f aca="false">LW25*LV25</f>
        <v>0</v>
      </c>
      <c r="LY25" s="143"/>
      <c r="LZ25" s="142" t="n">
        <f aca="false">(((LV25*LW25)/1000)/40)</f>
        <v>0</v>
      </c>
      <c r="MA25" s="142" t="n">
        <f aca="false">LZ25*40</f>
        <v>0</v>
      </c>
      <c r="MB25" s="149"/>
      <c r="MC25" s="146" t="n">
        <f aca="false">(((MD25*ME25)/1000)/40)*MG25</f>
        <v>0</v>
      </c>
      <c r="MD25" s="146" t="n">
        <f aca="false">'Control de producción'!E667</f>
        <v>0</v>
      </c>
      <c r="ME25" s="147"/>
      <c r="MF25" s="146" t="n">
        <f aca="false">ME25*MD25</f>
        <v>0</v>
      </c>
      <c r="MG25" s="147"/>
      <c r="MH25" s="148" t="n">
        <f aca="false">(((MD25*ME25)/1000)/40)</f>
        <v>0</v>
      </c>
      <c r="MI25" s="148" t="n">
        <f aca="false">MH25*40</f>
        <v>0</v>
      </c>
      <c r="MJ25" s="149"/>
      <c r="MK25" s="146" t="n">
        <f aca="false">(((ML25*MM25)/1000)/40)*MO25</f>
        <v>0</v>
      </c>
      <c r="ML25" s="146" t="n">
        <f aca="false">'Control de producción'!T667</f>
        <v>0</v>
      </c>
      <c r="MM25" s="147"/>
      <c r="MN25" s="146" t="n">
        <f aca="false">MM25*ML25</f>
        <v>0</v>
      </c>
      <c r="MO25" s="147"/>
      <c r="MP25" s="148" t="n">
        <f aca="false">(((ML25*MM25)/1000)/40)</f>
        <v>0</v>
      </c>
      <c r="MQ25" s="148" t="n">
        <f aca="false">MP25*40</f>
        <v>0</v>
      </c>
      <c r="MR25" s="137"/>
      <c r="MS25" s="140" t="n">
        <f aca="false">(((MT25*MU25)/1000)/40)*MW25</f>
        <v>0</v>
      </c>
      <c r="MT25" s="140" t="n">
        <f aca="false">'Control de producción'!E698</f>
        <v>0</v>
      </c>
      <c r="MU25" s="143"/>
      <c r="MV25" s="140" t="n">
        <f aca="false">MU25*MT25</f>
        <v>0</v>
      </c>
      <c r="MW25" s="143"/>
      <c r="MX25" s="142" t="n">
        <f aca="false">(((MT25*MU25)/1000)/40)</f>
        <v>0</v>
      </c>
      <c r="MY25" s="142" t="n">
        <f aca="false">MX25*40</f>
        <v>0</v>
      </c>
      <c r="MZ25" s="137"/>
      <c r="NA25" s="140" t="n">
        <f aca="false">(((NB25*NC25)/1000)/40)*NE25</f>
        <v>0</v>
      </c>
      <c r="NB25" s="140" t="n">
        <f aca="false">'Control de producción'!T698</f>
        <v>0</v>
      </c>
      <c r="NC25" s="143"/>
      <c r="ND25" s="140" t="n">
        <f aca="false">NC25*NB25</f>
        <v>0</v>
      </c>
      <c r="NE25" s="143"/>
      <c r="NF25" s="142" t="n">
        <f aca="false">(((NB25*NC25)/1000)/40)</f>
        <v>0</v>
      </c>
      <c r="NG25" s="142" t="n">
        <f aca="false">NF25*40</f>
        <v>0</v>
      </c>
      <c r="NH25" s="137"/>
      <c r="NI25" s="146" t="n">
        <f aca="false">(((NJ25*NK25)/1000)/40)*NM25</f>
        <v>0</v>
      </c>
      <c r="NJ25" s="146" t="n">
        <f aca="false">'Control de producción'!E728</f>
        <v>0</v>
      </c>
      <c r="NK25" s="147"/>
      <c r="NL25" s="146" t="n">
        <f aca="false">NK25*NJ25</f>
        <v>0</v>
      </c>
      <c r="NM25" s="147"/>
      <c r="NN25" s="148" t="n">
        <f aca="false">(((NJ25*NK25)/1000)/40)</f>
        <v>0</v>
      </c>
      <c r="NO25" s="148" t="n">
        <f aca="false">NN25*40</f>
        <v>0</v>
      </c>
      <c r="NP25" s="137"/>
      <c r="NQ25" s="146" t="n">
        <f aca="false">(((NR25*NS25)/1000)/40)*NU25</f>
        <v>0</v>
      </c>
      <c r="NR25" s="146" t="n">
        <f aca="false">'Control de producción'!T728</f>
        <v>0</v>
      </c>
      <c r="NS25" s="147"/>
      <c r="NT25" s="146" t="n">
        <f aca="false">NS25*NR25</f>
        <v>0</v>
      </c>
      <c r="NU25" s="147"/>
      <c r="NV25" s="148" t="n">
        <f aca="false">(((NR25*NS25)/1000)/40)</f>
        <v>0</v>
      </c>
      <c r="NW25" s="148" t="n">
        <f aca="false">NV25*40</f>
        <v>0</v>
      </c>
      <c r="NX25" s="137"/>
      <c r="NY25" s="137"/>
      <c r="NZ25" s="137"/>
      <c r="OA25" s="140" t="n">
        <f aca="false">(((OB25*OC25)/1000)/40)*OE25</f>
        <v>0</v>
      </c>
      <c r="OB25" s="140" t="n">
        <f aca="false">'Control de producción'!E759</f>
        <v>0</v>
      </c>
      <c r="OC25" s="143"/>
      <c r="OD25" s="140" t="n">
        <f aca="false">OC25*OB25</f>
        <v>0</v>
      </c>
      <c r="OE25" s="143"/>
      <c r="OF25" s="142" t="n">
        <f aca="false">(((OB25*OC25)/1000)/40)</f>
        <v>0</v>
      </c>
      <c r="OG25" s="142" t="n">
        <f aca="false">OF25*40</f>
        <v>0</v>
      </c>
      <c r="OH25" s="137"/>
      <c r="OI25" s="140" t="n">
        <f aca="false">(((OJ25*OK25)/1000)/40)*OM25</f>
        <v>0</v>
      </c>
      <c r="OJ25" s="140" t="n">
        <f aca="false">'Control de producción'!T759</f>
        <v>0</v>
      </c>
      <c r="OK25" s="143"/>
      <c r="OL25" s="140" t="n">
        <f aca="false">OK25*OJ25</f>
        <v>0</v>
      </c>
      <c r="OM25" s="143"/>
      <c r="ON25" s="142" t="n">
        <f aca="false">(((OJ25*OK25)/1000)/40)</f>
        <v>0</v>
      </c>
      <c r="OO25" s="142" t="n">
        <f aca="false">ON25*40</f>
        <v>0</v>
      </c>
      <c r="OP25" s="137"/>
      <c r="OQ25" s="146" t="n">
        <f aca="false">(((OR25*OS25)/1000)/40)*OU25</f>
        <v>0</v>
      </c>
      <c r="OR25" s="146" t="n">
        <f aca="false">'Control de producción'!E790</f>
        <v>0</v>
      </c>
      <c r="OS25" s="147"/>
      <c r="OT25" s="146" t="n">
        <f aca="false">OS25*OR25</f>
        <v>0</v>
      </c>
      <c r="OU25" s="147"/>
      <c r="OV25" s="148" t="n">
        <f aca="false">(((OR25*OS25)/1000)/40)</f>
        <v>0</v>
      </c>
      <c r="OW25" s="148" t="n">
        <f aca="false">OV25*40</f>
        <v>0</v>
      </c>
      <c r="OX25" s="137"/>
      <c r="OY25" s="146" t="n">
        <f aca="false">(((OZ25*PA25)/1000)/40)*PC25</f>
        <v>0</v>
      </c>
      <c r="OZ25" s="146" t="n">
        <f aca="false">'Control de producción'!T790</f>
        <v>0</v>
      </c>
      <c r="PA25" s="147"/>
      <c r="PB25" s="146" t="n">
        <f aca="false">PA25*OZ25</f>
        <v>0</v>
      </c>
      <c r="PC25" s="147"/>
      <c r="PD25" s="148" t="n">
        <f aca="false">(((OZ25*PA25)/1000)/40)</f>
        <v>0</v>
      </c>
      <c r="PE25" s="148" t="n">
        <f aca="false">PD25*40</f>
        <v>0</v>
      </c>
      <c r="PF25" s="149"/>
      <c r="PG25" s="140" t="n">
        <f aca="false">(((PH25*PI25)/1000)/40)*PK25</f>
        <v>0</v>
      </c>
      <c r="PH25" s="140" t="n">
        <f aca="false">'Control de producción'!E818</f>
        <v>0</v>
      </c>
      <c r="PI25" s="143"/>
      <c r="PJ25" s="140" t="n">
        <f aca="false">PI25*PH25</f>
        <v>0</v>
      </c>
      <c r="PK25" s="143"/>
      <c r="PL25" s="142" t="n">
        <f aca="false">(((PH25*PI25)/1000)/40)</f>
        <v>0</v>
      </c>
      <c r="PM25" s="142" t="n">
        <f aca="false">PL25*40</f>
        <v>0</v>
      </c>
      <c r="PN25" s="137"/>
      <c r="PO25" s="140" t="n">
        <f aca="false">(((PP25*PQ25)/1000)/40)*PS25</f>
        <v>0</v>
      </c>
      <c r="PP25" s="140" t="n">
        <f aca="false">'Control de producción'!T818</f>
        <v>0</v>
      </c>
      <c r="PQ25" s="143"/>
      <c r="PR25" s="140" t="n">
        <f aca="false">PQ25*PP25</f>
        <v>0</v>
      </c>
      <c r="PS25" s="143"/>
      <c r="PT25" s="142" t="n">
        <f aca="false">(((PP25*PQ25)/1000)/40)</f>
        <v>0</v>
      </c>
      <c r="PU25" s="142" t="n">
        <f aca="false">PT25*40</f>
        <v>0</v>
      </c>
      <c r="PV25" s="149"/>
      <c r="PW25" s="146" t="n">
        <f aca="false">(((PX25*PY25)/1000)/40)*QA25</f>
        <v>0</v>
      </c>
      <c r="PX25" s="146" t="n">
        <f aca="false">'Control de producción'!E849</f>
        <v>0</v>
      </c>
      <c r="PY25" s="147"/>
      <c r="PZ25" s="146" t="n">
        <f aca="false">PY25*PX25</f>
        <v>0</v>
      </c>
      <c r="QA25" s="147"/>
      <c r="QB25" s="148" t="n">
        <f aca="false">(((PX25*PY25)/1000)/40)</f>
        <v>0</v>
      </c>
      <c r="QC25" s="148" t="n">
        <f aca="false">QB25*40</f>
        <v>0</v>
      </c>
      <c r="QD25" s="149"/>
      <c r="QE25" s="146" t="n">
        <f aca="false">(((QF25*QG25)/1000)/40)*QI25</f>
        <v>0</v>
      </c>
      <c r="QF25" s="146" t="n">
        <f aca="false">'Control de producción'!T849</f>
        <v>0</v>
      </c>
      <c r="QG25" s="147"/>
      <c r="QH25" s="146" t="n">
        <f aca="false">QG25*QF25</f>
        <v>0</v>
      </c>
      <c r="QI25" s="147"/>
      <c r="QJ25" s="148" t="n">
        <f aca="false">(((QF25*QG25)/1000)/40)</f>
        <v>0</v>
      </c>
      <c r="QK25" s="148" t="n">
        <f aca="false">QJ25*40</f>
        <v>0</v>
      </c>
      <c r="QL25" s="137"/>
      <c r="QM25" s="140" t="n">
        <f aca="false">(((QN25*QO25)/1000)/40)*QQ25</f>
        <v>0</v>
      </c>
      <c r="QN25" s="140" t="n">
        <f aca="false">'Control de producción'!E879</f>
        <v>0</v>
      </c>
      <c r="QO25" s="143"/>
      <c r="QP25" s="140" t="n">
        <f aca="false">QO25*QN25</f>
        <v>0</v>
      </c>
      <c r="QQ25" s="143"/>
      <c r="QR25" s="142" t="n">
        <f aca="false">(((QN25*QO25)/1000)/40)</f>
        <v>0</v>
      </c>
      <c r="QS25" s="142" t="n">
        <f aca="false">QR25*40</f>
        <v>0</v>
      </c>
      <c r="QT25" s="137"/>
      <c r="QU25" s="140" t="n">
        <f aca="false">(((QV25*QW25)/1000)/40)*QY25</f>
        <v>0</v>
      </c>
      <c r="QV25" s="140" t="n">
        <f aca="false">'Control de producción'!T879</f>
        <v>0</v>
      </c>
      <c r="QW25" s="143"/>
      <c r="QX25" s="140" t="n">
        <f aca="false">QW25*QV25</f>
        <v>0</v>
      </c>
      <c r="QY25" s="143"/>
      <c r="QZ25" s="142" t="n">
        <f aca="false">(((QV25*QW25)/1000)/40)</f>
        <v>0</v>
      </c>
      <c r="RA25" s="142" t="n">
        <f aca="false">QZ25*40</f>
        <v>0</v>
      </c>
      <c r="RB25" s="137"/>
      <c r="RC25" s="146" t="n">
        <f aca="false">(((RD25*RE25)/1000)/40)*RG25</f>
        <v>0</v>
      </c>
      <c r="RD25" s="146" t="n">
        <f aca="false">'Control de producción'!E910</f>
        <v>0</v>
      </c>
      <c r="RE25" s="147"/>
      <c r="RF25" s="146" t="n">
        <f aca="false">RE25*RD25</f>
        <v>0</v>
      </c>
      <c r="RG25" s="147"/>
      <c r="RH25" s="148" t="n">
        <f aca="false">(((RD25*RE25)/1000)/40)</f>
        <v>0</v>
      </c>
      <c r="RI25" s="148" t="n">
        <f aca="false">RH25*40</f>
        <v>0</v>
      </c>
      <c r="RJ25" s="149"/>
      <c r="RK25" s="146" t="n">
        <f aca="false">(((RL25*RM25)/1000)/40)*RO25</f>
        <v>0</v>
      </c>
      <c r="RL25" s="146" t="n">
        <f aca="false">'Control de producción'!T910</f>
        <v>0</v>
      </c>
      <c r="RM25" s="147"/>
      <c r="RN25" s="146" t="n">
        <f aca="false">RM25*RL25</f>
        <v>0</v>
      </c>
      <c r="RO25" s="147"/>
      <c r="RP25" s="148" t="n">
        <f aca="false">(((RL25*RM25)/1000)/40)</f>
        <v>0</v>
      </c>
      <c r="RQ25" s="148" t="n">
        <f aca="false">RP25*40</f>
        <v>0</v>
      </c>
      <c r="RR25" s="149"/>
      <c r="RS25" s="140" t="n">
        <f aca="false">(((RT25*RU25)/1000)/40)*RW25</f>
        <v>0</v>
      </c>
      <c r="RT25" s="140" t="n">
        <f aca="false">'Control de producción'!E940</f>
        <v>0</v>
      </c>
      <c r="RU25" s="143"/>
      <c r="RV25" s="140" t="n">
        <f aca="false">RU25*RT25</f>
        <v>0</v>
      </c>
      <c r="RW25" s="143"/>
      <c r="RX25" s="142" t="n">
        <f aca="false">(((RT25*RU25)/1000)/40)</f>
        <v>0</v>
      </c>
      <c r="RY25" s="142" t="n">
        <f aca="false">RX25*40</f>
        <v>0</v>
      </c>
      <c r="RZ25" s="137"/>
      <c r="SA25" s="140" t="n">
        <f aca="false">(((SB25*SC25)/1000)/40)*SE25</f>
        <v>0</v>
      </c>
      <c r="SB25" s="140" t="n">
        <f aca="false">'Control de producción'!T940</f>
        <v>0</v>
      </c>
      <c r="SC25" s="143"/>
      <c r="SD25" s="140" t="n">
        <f aca="false">SC25*SB25</f>
        <v>0</v>
      </c>
      <c r="SE25" s="143"/>
      <c r="SF25" s="142" t="n">
        <f aca="false">(((SB25*SC25)/1000)/40)</f>
        <v>0</v>
      </c>
      <c r="SG25" s="142" t="n">
        <f aca="false">SF25*40</f>
        <v>0</v>
      </c>
      <c r="SH25" s="137"/>
      <c r="SI25" s="146" t="n">
        <f aca="false">(((SJ25*SK25)/1000)/40)*SM25</f>
        <v>0</v>
      </c>
      <c r="SJ25" s="146" t="n">
        <f aca="false">'Control de producción'!E971</f>
        <v>0</v>
      </c>
      <c r="SK25" s="147"/>
      <c r="SL25" s="146" t="n">
        <f aca="false">SK25*SJ25</f>
        <v>0</v>
      </c>
      <c r="SM25" s="147"/>
      <c r="SN25" s="148" t="n">
        <f aca="false">(((SJ25*SK25)/1000)/40)</f>
        <v>0</v>
      </c>
      <c r="SO25" s="148" t="n">
        <f aca="false">SN25*40</f>
        <v>0</v>
      </c>
      <c r="SP25" s="137"/>
      <c r="SQ25" s="146" t="n">
        <f aca="false">(((SR25*SS25)/1000)/40)*SU25</f>
        <v>0</v>
      </c>
      <c r="SR25" s="146" t="n">
        <f aca="false">'Control de producción'!T971</f>
        <v>0</v>
      </c>
      <c r="SS25" s="147"/>
      <c r="ST25" s="146" t="n">
        <f aca="false">SS25*SR25</f>
        <v>0</v>
      </c>
      <c r="SU25" s="147"/>
      <c r="SV25" s="148" t="n">
        <f aca="false">(((SR25*SS25)/1000)/40)</f>
        <v>0</v>
      </c>
      <c r="SW25" s="148" t="n">
        <f aca="false">SV25*40</f>
        <v>0</v>
      </c>
      <c r="SX25" s="144"/>
      <c r="SY25" s="140" t="n">
        <f aca="false">(((SZ25*TA25)/1000)/40)*TC25</f>
        <v>0</v>
      </c>
      <c r="SZ25" s="140" t="n">
        <f aca="false">'Control de producción'!E1002</f>
        <v>0</v>
      </c>
      <c r="TA25" s="143"/>
      <c r="TB25" s="140" t="n">
        <f aca="false">TA25*SZ25</f>
        <v>0</v>
      </c>
      <c r="TC25" s="143"/>
      <c r="TD25" s="142" t="n">
        <f aca="false">(((SZ25*TA25)/1000)/40)</f>
        <v>0</v>
      </c>
      <c r="TE25" s="142" t="n">
        <f aca="false">TD25*40</f>
        <v>0</v>
      </c>
      <c r="TF25" s="137"/>
      <c r="TG25" s="140" t="n">
        <f aca="false">(((TH25*TI25)/1000)/40)*TK25</f>
        <v>0</v>
      </c>
      <c r="TH25" s="140" t="n">
        <f aca="false">'Control de producción'!T1002</f>
        <v>0</v>
      </c>
      <c r="TI25" s="143"/>
      <c r="TJ25" s="140" t="n">
        <f aca="false">TI25*TH25</f>
        <v>0</v>
      </c>
      <c r="TK25" s="143"/>
      <c r="TL25" s="142" t="n">
        <f aca="false">(((TH25*TI25)/1000)/40)</f>
        <v>0</v>
      </c>
      <c r="TM25" s="142" t="n">
        <f aca="false">TL25*40</f>
        <v>0</v>
      </c>
      <c r="TN25" s="149"/>
      <c r="TO25" s="146" t="n">
        <f aca="false">(((TP25*TQ25)/1000)/40)*TS25</f>
        <v>0</v>
      </c>
      <c r="TP25" s="146" t="n">
        <f aca="false">'Control de producción'!E1032</f>
        <v>0</v>
      </c>
      <c r="TQ25" s="147"/>
      <c r="TR25" s="146" t="n">
        <f aca="false">TQ25*TP25</f>
        <v>0</v>
      </c>
      <c r="TS25" s="147"/>
      <c r="TT25" s="148" t="n">
        <f aca="false">(((TP25*TQ25)/1000)/40)</f>
        <v>0</v>
      </c>
      <c r="TU25" s="148" t="n">
        <f aca="false">TT25*40</f>
        <v>0</v>
      </c>
      <c r="TV25" s="149"/>
      <c r="TW25" s="146" t="n">
        <f aca="false">(((TX25*TY25)/1000)/40)*UA25</f>
        <v>0</v>
      </c>
      <c r="TX25" s="146" t="n">
        <f aca="false">'Control de producción'!T1032</f>
        <v>0</v>
      </c>
      <c r="TY25" s="147"/>
      <c r="TZ25" s="146" t="n">
        <f aca="false">TY25*TX25</f>
        <v>0</v>
      </c>
      <c r="UA25" s="147"/>
      <c r="UB25" s="148" t="n">
        <f aca="false">(((TX25*TY25)/1000)/40)</f>
        <v>0</v>
      </c>
      <c r="UC25" s="148" t="n">
        <f aca="false">UB25*40</f>
        <v>0</v>
      </c>
      <c r="UD25" s="137"/>
      <c r="UE25" s="140" t="n">
        <f aca="false">(((UF25*UG25)/1000)/40)*UI25</f>
        <v>0</v>
      </c>
      <c r="UF25" s="140" t="n">
        <f aca="false">'Control de producción'!E1063</f>
        <v>0</v>
      </c>
      <c r="UG25" s="143"/>
      <c r="UH25" s="140" t="n">
        <f aca="false">UG25*UF25</f>
        <v>0</v>
      </c>
      <c r="UI25" s="143"/>
      <c r="UJ25" s="142" t="n">
        <f aca="false">(((UF25*UG25)/1000)/40)</f>
        <v>0</v>
      </c>
      <c r="UK25" s="142" t="n">
        <f aca="false">UJ25*40</f>
        <v>0</v>
      </c>
      <c r="UL25" s="137"/>
      <c r="UM25" s="140" t="n">
        <f aca="false">(((UN25*UO25)/1000)/40)*UQ25</f>
        <v>0</v>
      </c>
      <c r="UN25" s="140" t="n">
        <f aca="false">'Control de producción'!T1063</f>
        <v>0</v>
      </c>
      <c r="UO25" s="143"/>
      <c r="UP25" s="140" t="n">
        <f aca="false">UO25*UN25</f>
        <v>0</v>
      </c>
      <c r="UQ25" s="143"/>
      <c r="UR25" s="142" t="n">
        <f aca="false">(((UN25*UO25)/1000)/40)</f>
        <v>0</v>
      </c>
      <c r="US25" s="142" t="n">
        <f aca="false">UR25*40</f>
        <v>0</v>
      </c>
      <c r="UT25" s="137"/>
      <c r="UU25" s="146" t="n">
        <f aca="false">(((UV25*UW25)/1000)/40)*UY25</f>
        <v>0</v>
      </c>
      <c r="UV25" s="146" t="n">
        <f aca="false">'Control de producción'!E1093</f>
        <v>0</v>
      </c>
      <c r="UW25" s="147"/>
      <c r="UX25" s="146" t="n">
        <f aca="false">UW25*UV25</f>
        <v>0</v>
      </c>
      <c r="UY25" s="147"/>
      <c r="UZ25" s="148" t="n">
        <f aca="false">(((UV25*UW25)/1000)/40)</f>
        <v>0</v>
      </c>
      <c r="VA25" s="148" t="n">
        <f aca="false">UZ25*40</f>
        <v>0</v>
      </c>
      <c r="VB25" s="137"/>
      <c r="VC25" s="146" t="n">
        <f aca="false">(((VD25*VE25)/1000)/40)*VG25</f>
        <v>0</v>
      </c>
      <c r="VD25" s="146" t="n">
        <f aca="false">'Control de producción'!T1093</f>
        <v>0</v>
      </c>
      <c r="VE25" s="147"/>
      <c r="VF25" s="146" t="n">
        <f aca="false">VE25*VD25</f>
        <v>0</v>
      </c>
      <c r="VG25" s="147"/>
      <c r="VH25" s="148" t="n">
        <f aca="false">(((VD25*VE25)/1000)/40)</f>
        <v>0</v>
      </c>
      <c r="VI25" s="148" t="n">
        <f aca="false">VH25*40</f>
        <v>0</v>
      </c>
      <c r="VJ25" s="137"/>
    </row>
    <row r="26" customFormat="false" ht="14.25" hidden="false" customHeight="true" outlineLevel="0" collapsed="false">
      <c r="A26" s="137"/>
      <c r="B26" s="153" t="n">
        <v>21</v>
      </c>
      <c r="C26" s="140" t="n">
        <f aca="false">(((D26*E26)/1000)/40)*G26</f>
        <v>0</v>
      </c>
      <c r="D26" s="140" t="n">
        <f aca="false">'Control de producción'!E29</f>
        <v>0</v>
      </c>
      <c r="E26" s="141"/>
      <c r="F26" s="140" t="n">
        <f aca="false">E26*D26</f>
        <v>0</v>
      </c>
      <c r="G26" s="141"/>
      <c r="H26" s="142" t="n">
        <f aca="false">(((D26*E26)/1000)/40)</f>
        <v>0</v>
      </c>
      <c r="I26" s="142" t="n">
        <f aca="false">H26*40</f>
        <v>0</v>
      </c>
      <c r="J26" s="137"/>
      <c r="K26" s="140" t="n">
        <f aca="false">(((L26*M26)/1000)/40)*O26</f>
        <v>0</v>
      </c>
      <c r="L26" s="140" t="n">
        <f aca="false">'Control de producción'!T29</f>
        <v>0</v>
      </c>
      <c r="M26" s="143"/>
      <c r="N26" s="140" t="n">
        <f aca="false">M26*L26</f>
        <v>0</v>
      </c>
      <c r="O26" s="143"/>
      <c r="P26" s="142" t="n">
        <f aca="false">(((L26*M26)/1000)/40)</f>
        <v>0</v>
      </c>
      <c r="Q26" s="142" t="n">
        <f aca="false">P26*40</f>
        <v>0</v>
      </c>
      <c r="R26" s="137"/>
      <c r="S26" s="146" t="n">
        <f aca="false">(((T26*U26)/1000)/40)*W26</f>
        <v>0</v>
      </c>
      <c r="T26" s="146" t="n">
        <f aca="false">'Control de producción'!E60</f>
        <v>0</v>
      </c>
      <c r="U26" s="147"/>
      <c r="V26" s="146" t="n">
        <f aca="false">U26*T26</f>
        <v>0</v>
      </c>
      <c r="W26" s="147"/>
      <c r="X26" s="148" t="n">
        <f aca="false">(((T26*U26)/1000)/40)</f>
        <v>0</v>
      </c>
      <c r="Y26" s="148" t="n">
        <f aca="false">X26*40</f>
        <v>0</v>
      </c>
      <c r="Z26" s="137"/>
      <c r="AA26" s="146" t="n">
        <f aca="false">(((AB26*AC26)/1000)/40)*AE26</f>
        <v>0</v>
      </c>
      <c r="AB26" s="146" t="n">
        <f aca="false">'Control de producción'!T60</f>
        <v>0</v>
      </c>
      <c r="AC26" s="147"/>
      <c r="AD26" s="146" t="n">
        <f aca="false">AC26*AB26</f>
        <v>0</v>
      </c>
      <c r="AE26" s="147"/>
      <c r="AF26" s="148" t="n">
        <f aca="false">(((AB26*AC26)/1000)/40)</f>
        <v>0</v>
      </c>
      <c r="AG26" s="148" t="n">
        <f aca="false">AF26*40</f>
        <v>0</v>
      </c>
      <c r="AH26" s="137"/>
      <c r="AI26" s="140" t="n">
        <f aca="false">(((AJ26*AK26)/1000)/40)*AM26</f>
        <v>0</v>
      </c>
      <c r="AJ26" s="140" t="n">
        <f aca="false">'Control de producción'!E89</f>
        <v>0</v>
      </c>
      <c r="AK26" s="143"/>
      <c r="AL26" s="140" t="n">
        <f aca="false">AK26*AJ26</f>
        <v>0</v>
      </c>
      <c r="AM26" s="143"/>
      <c r="AN26" s="142" t="n">
        <f aca="false">(((AJ26*AK26)/1000)/40)</f>
        <v>0</v>
      </c>
      <c r="AO26" s="142" t="n">
        <f aca="false">AN26*40</f>
        <v>0</v>
      </c>
      <c r="AP26" s="137"/>
      <c r="AQ26" s="140" t="n">
        <f aca="false">(((AR26*AS26)/1000)/40)*AU26</f>
        <v>0</v>
      </c>
      <c r="AR26" s="140" t="n">
        <f aca="false">'Control de producción'!T89</f>
        <v>0</v>
      </c>
      <c r="AS26" s="143"/>
      <c r="AT26" s="140" t="n">
        <f aca="false">AS26*AR26</f>
        <v>0</v>
      </c>
      <c r="AU26" s="143"/>
      <c r="AV26" s="142" t="n">
        <f aca="false">(((AR26*AS26)/1000)/40)</f>
        <v>0</v>
      </c>
      <c r="AW26" s="142" t="n">
        <f aca="false">AV26*40</f>
        <v>0</v>
      </c>
      <c r="AX26" s="137"/>
      <c r="AY26" s="146" t="n">
        <f aca="false">(((AZ26*BA26)/1000)/40)*BC26</f>
        <v>0</v>
      </c>
      <c r="AZ26" s="146" t="n">
        <f aca="false">'Control de producción'!E120</f>
        <v>0</v>
      </c>
      <c r="BA26" s="147"/>
      <c r="BB26" s="146" t="n">
        <f aca="false">BA26*AZ26</f>
        <v>0</v>
      </c>
      <c r="BC26" s="147"/>
      <c r="BD26" s="148" t="n">
        <f aca="false">(((AZ26*BA26)/1000)/40)</f>
        <v>0</v>
      </c>
      <c r="BE26" s="148" t="n">
        <f aca="false">BD26*40</f>
        <v>0</v>
      </c>
      <c r="BF26" s="137"/>
      <c r="BG26" s="146" t="n">
        <f aca="false">(((BH26*BI26)/1000)/40)*BK26</f>
        <v>0</v>
      </c>
      <c r="BH26" s="146" t="n">
        <f aca="false">'Control de producción'!T120</f>
        <v>0</v>
      </c>
      <c r="BI26" s="147"/>
      <c r="BJ26" s="146" t="n">
        <f aca="false">BI26*BH26</f>
        <v>0</v>
      </c>
      <c r="BK26" s="147"/>
      <c r="BL26" s="148" t="n">
        <f aca="false">(((BH26*BI26)/1000)/40)</f>
        <v>0</v>
      </c>
      <c r="BM26" s="148" t="n">
        <f aca="false">BL26*40</f>
        <v>0</v>
      </c>
      <c r="BN26" s="137"/>
      <c r="BO26" s="140" t="n">
        <f aca="false">(((BP26*BQ26)/1000)/40)*BS26</f>
        <v>0</v>
      </c>
      <c r="BP26" s="140" t="n">
        <f aca="false">'Control de producción'!E150</f>
        <v>0</v>
      </c>
      <c r="BQ26" s="143"/>
      <c r="BR26" s="140" t="n">
        <f aca="false">BQ26*BP26</f>
        <v>0</v>
      </c>
      <c r="BS26" s="143"/>
      <c r="BT26" s="142" t="n">
        <f aca="false">(((BP26*BQ26)/1000)/40)</f>
        <v>0</v>
      </c>
      <c r="BU26" s="142" t="n">
        <f aca="false">BT26*40</f>
        <v>0</v>
      </c>
      <c r="BV26" s="137"/>
      <c r="BW26" s="140" t="n">
        <f aca="false">(((BX26*BY26)/1000)/40)*CA26</f>
        <v>0</v>
      </c>
      <c r="BX26" s="140" t="n">
        <f aca="false">'Control de producción'!T150</f>
        <v>0</v>
      </c>
      <c r="BY26" s="143"/>
      <c r="BZ26" s="140" t="n">
        <f aca="false">BY26*BX26</f>
        <v>0</v>
      </c>
      <c r="CA26" s="143"/>
      <c r="CB26" s="142" t="n">
        <f aca="false">(((BX26*BY26)/1000)/40)</f>
        <v>0</v>
      </c>
      <c r="CC26" s="142" t="n">
        <f aca="false">CB26*40</f>
        <v>0</v>
      </c>
      <c r="CD26" s="137"/>
      <c r="CE26" s="146" t="n">
        <f aca="false">(((CF26*CG26)/1000)/40)*CI26</f>
        <v>0</v>
      </c>
      <c r="CF26" s="146" t="n">
        <f aca="false">'Control de producción'!E181</f>
        <v>0</v>
      </c>
      <c r="CG26" s="147"/>
      <c r="CH26" s="146" t="n">
        <f aca="false">CG26*CF26</f>
        <v>0</v>
      </c>
      <c r="CI26" s="147"/>
      <c r="CJ26" s="148" t="n">
        <f aca="false">(((CF26*CG26)/1000)/40)</f>
        <v>0</v>
      </c>
      <c r="CK26" s="148" t="n">
        <f aca="false">CJ26*40</f>
        <v>0</v>
      </c>
      <c r="CL26" s="137"/>
      <c r="CM26" s="146" t="n">
        <f aca="false">(((CN26*CO26)/1000)/40)*CQ26</f>
        <v>0</v>
      </c>
      <c r="CN26" s="146" t="n">
        <f aca="false">'Control de producción'!T181</f>
        <v>0</v>
      </c>
      <c r="CO26" s="147"/>
      <c r="CP26" s="146" t="n">
        <f aca="false">CO26*CN26</f>
        <v>0</v>
      </c>
      <c r="CQ26" s="147"/>
      <c r="CR26" s="148" t="n">
        <f aca="false">(((CN26*CO26)/1000)/40)</f>
        <v>0</v>
      </c>
      <c r="CS26" s="148" t="n">
        <f aca="false">CR26*40</f>
        <v>0</v>
      </c>
      <c r="CT26" s="137"/>
      <c r="CU26" s="140" t="n">
        <f aca="false">(((CV26*CW26)/1000)/40)*CY26</f>
        <v>0</v>
      </c>
      <c r="CV26" s="140" t="n">
        <f aca="false">'Control de producción'!E211</f>
        <v>0</v>
      </c>
      <c r="CW26" s="143"/>
      <c r="CX26" s="140" t="n">
        <f aca="false">CW26*CV26</f>
        <v>0</v>
      </c>
      <c r="CY26" s="143"/>
      <c r="CZ26" s="142" t="n">
        <f aca="false">(((CV26*CW26)/1000)/40)</f>
        <v>0</v>
      </c>
      <c r="DA26" s="142" t="n">
        <f aca="false">CZ26*40</f>
        <v>0</v>
      </c>
      <c r="DB26" s="137"/>
      <c r="DC26" s="140" t="n">
        <f aca="false">(((DD26*DE26)/1000)/40)*DG26</f>
        <v>0</v>
      </c>
      <c r="DD26" s="140" t="n">
        <f aca="false">'Control de producción'!T211</f>
        <v>0</v>
      </c>
      <c r="DE26" s="143"/>
      <c r="DF26" s="140" t="n">
        <f aca="false">DE26*DD26</f>
        <v>0</v>
      </c>
      <c r="DG26" s="143"/>
      <c r="DH26" s="142" t="n">
        <f aca="false">(((DD26*DE26)/1000)/40)</f>
        <v>0</v>
      </c>
      <c r="DI26" s="142" t="n">
        <f aca="false">DH26*40</f>
        <v>0</v>
      </c>
      <c r="DJ26" s="137"/>
      <c r="DK26" s="146" t="n">
        <f aca="false">(((DL26*DM26)/1000)/40)*DO26</f>
        <v>0</v>
      </c>
      <c r="DL26" s="146" t="n">
        <f aca="false">'Control de producción'!E242</f>
        <v>0</v>
      </c>
      <c r="DM26" s="147"/>
      <c r="DN26" s="146" t="n">
        <f aca="false">DM26*DL26</f>
        <v>0</v>
      </c>
      <c r="DO26" s="147"/>
      <c r="DP26" s="148" t="n">
        <f aca="false">(((DL26*DM26)/1000)/40)</f>
        <v>0</v>
      </c>
      <c r="DQ26" s="148" t="n">
        <f aca="false">DP26*40</f>
        <v>0</v>
      </c>
      <c r="DR26" s="149"/>
      <c r="DS26" s="146" t="n">
        <f aca="false">(((DT26*DU26)/1000)/40)*DW26</f>
        <v>0</v>
      </c>
      <c r="DT26" s="146" t="n">
        <f aca="false">'Control de producción'!T242</f>
        <v>0</v>
      </c>
      <c r="DU26" s="147"/>
      <c r="DV26" s="146" t="n">
        <f aca="false">DU26*DT26</f>
        <v>0</v>
      </c>
      <c r="DW26" s="147"/>
      <c r="DX26" s="148" t="n">
        <f aca="false">(((DT26*DU26)/1000)/40)</f>
        <v>0</v>
      </c>
      <c r="DY26" s="148" t="n">
        <f aca="false">DX26*40</f>
        <v>0</v>
      </c>
      <c r="DZ26" s="149"/>
      <c r="EA26" s="140" t="n">
        <f aca="false">(((EB26*EC26)/1000)/40)*EE26</f>
        <v>0</v>
      </c>
      <c r="EB26" s="140" t="n">
        <f aca="false">'Control de producción'!E273</f>
        <v>0</v>
      </c>
      <c r="EC26" s="143"/>
      <c r="ED26" s="140" t="n">
        <f aca="false">EC26*EB26</f>
        <v>0</v>
      </c>
      <c r="EE26" s="143"/>
      <c r="EF26" s="142" t="n">
        <f aca="false">(((EB26*EC26)/1000)/40)</f>
        <v>0</v>
      </c>
      <c r="EG26" s="142" t="n">
        <f aca="false">EF26*40</f>
        <v>0</v>
      </c>
      <c r="EH26" s="137"/>
      <c r="EI26" s="151" t="n">
        <f aca="false">(((EJ26*EK26)/1000)/40)*EM26</f>
        <v>0</v>
      </c>
      <c r="EJ26" s="151" t="n">
        <f aca="false">'Control de producción'!T273</f>
        <v>0</v>
      </c>
      <c r="EK26" s="143"/>
      <c r="EL26" s="140" t="n">
        <f aca="false">EK26*EJ26</f>
        <v>0</v>
      </c>
      <c r="EM26" s="143"/>
      <c r="EN26" s="152" t="n">
        <f aca="false">(((EJ26*EK26)/1000)/40)</f>
        <v>0</v>
      </c>
      <c r="EO26" s="152" t="n">
        <f aca="false">EN26*40</f>
        <v>0</v>
      </c>
      <c r="EP26" s="149"/>
      <c r="EQ26" s="146" t="n">
        <f aca="false">(((ER26*ES26)/1000)/40)*EU26</f>
        <v>0</v>
      </c>
      <c r="ER26" s="146" t="n">
        <f aca="false">'Control de producción'!E303</f>
        <v>0</v>
      </c>
      <c r="ES26" s="147"/>
      <c r="ET26" s="146" t="n">
        <f aca="false">ES26*ER26</f>
        <v>0</v>
      </c>
      <c r="EU26" s="147"/>
      <c r="EV26" s="148" t="n">
        <f aca="false">(((ER26*ES26)/1000)/40)</f>
        <v>0</v>
      </c>
      <c r="EW26" s="148" t="n">
        <f aca="false">EV26*40</f>
        <v>0</v>
      </c>
      <c r="EX26" s="149"/>
      <c r="EY26" s="146" t="n">
        <f aca="false">(((EZ26*FA26)/1000)/40)*FC26</f>
        <v>0</v>
      </c>
      <c r="EZ26" s="146" t="n">
        <f aca="false">'Control de producción'!T303</f>
        <v>0</v>
      </c>
      <c r="FA26" s="147"/>
      <c r="FB26" s="146" t="n">
        <f aca="false">FA26*EZ26</f>
        <v>0</v>
      </c>
      <c r="FC26" s="147"/>
      <c r="FD26" s="148" t="n">
        <f aca="false">(((EZ26*FA26)/1000)/40)</f>
        <v>0</v>
      </c>
      <c r="FE26" s="148" t="n">
        <f aca="false">FD26*40</f>
        <v>0</v>
      </c>
      <c r="FF26" s="137"/>
      <c r="FG26" s="140" t="n">
        <f aca="false">(((FH26*FI26)/1000)/40)*FK26</f>
        <v>0</v>
      </c>
      <c r="FH26" s="140" t="n">
        <f aca="false">'Control de producción'!E334</f>
        <v>0</v>
      </c>
      <c r="FI26" s="143"/>
      <c r="FJ26" s="140" t="n">
        <f aca="false">FI26*FH26</f>
        <v>0</v>
      </c>
      <c r="FK26" s="143"/>
      <c r="FL26" s="142" t="n">
        <f aca="false">(((FH26*FI26)/1000)/40)</f>
        <v>0</v>
      </c>
      <c r="FM26" s="142" t="n">
        <f aca="false">FL26*40</f>
        <v>0</v>
      </c>
      <c r="FN26" s="137"/>
      <c r="FO26" s="140" t="n">
        <f aca="false">(((FP26*FQ26)/1000)/40)*FS26</f>
        <v>0</v>
      </c>
      <c r="FP26" s="140" t="n">
        <f aca="false">'Control de producción'!T334</f>
        <v>0</v>
      </c>
      <c r="FQ26" s="143"/>
      <c r="FR26" s="140" t="n">
        <f aca="false">FQ26*FP26</f>
        <v>0</v>
      </c>
      <c r="FS26" s="143"/>
      <c r="FT26" s="142" t="n">
        <f aca="false">(((FP26*FQ26)/1000)/40)</f>
        <v>0</v>
      </c>
      <c r="FU26" s="142" t="n">
        <f aca="false">FT26*40</f>
        <v>0</v>
      </c>
      <c r="FV26" s="137"/>
      <c r="FW26" s="146" t="n">
        <f aca="false">(((FX26*FY26)/1000)/40)*GA26</f>
        <v>0</v>
      </c>
      <c r="FX26" s="146" t="n">
        <f aca="false">'Control de producción'!E364</f>
        <v>0</v>
      </c>
      <c r="FY26" s="147"/>
      <c r="FZ26" s="146" t="n">
        <f aca="false">FY26*FX26</f>
        <v>0</v>
      </c>
      <c r="GA26" s="147"/>
      <c r="GB26" s="148" t="n">
        <f aca="false">(((FX26*FY26)/1000)/40)</f>
        <v>0</v>
      </c>
      <c r="GC26" s="148" t="n">
        <f aca="false">GB26*40</f>
        <v>0</v>
      </c>
      <c r="GD26" s="137"/>
      <c r="GE26" s="146" t="n">
        <f aca="false">(((GF26*GG26)/1000)/40)*GI26</f>
        <v>0</v>
      </c>
      <c r="GF26" s="146" t="n">
        <f aca="false">'Control de producción'!T364</f>
        <v>0</v>
      </c>
      <c r="GG26" s="147"/>
      <c r="GH26" s="146" t="n">
        <f aca="false">GG26*GF26</f>
        <v>0</v>
      </c>
      <c r="GI26" s="147"/>
      <c r="GJ26" s="148" t="n">
        <f aca="false">(((GF26*GG26)/1000)/40)</f>
        <v>0</v>
      </c>
      <c r="GK26" s="148" t="n">
        <f aca="false">GJ26*40</f>
        <v>0</v>
      </c>
      <c r="GL26" s="149"/>
      <c r="GM26" s="149"/>
      <c r="GN26" s="149"/>
      <c r="GO26" s="140" t="n">
        <f aca="false">(((GP26*GQ26)/1000)/40)*GS26</f>
        <v>0</v>
      </c>
      <c r="GP26" s="140" t="n">
        <f aca="false">'Control de producción'!E395</f>
        <v>0</v>
      </c>
      <c r="GQ26" s="143"/>
      <c r="GR26" s="140" t="n">
        <f aca="false">GQ26*GP26</f>
        <v>0</v>
      </c>
      <c r="GS26" s="143"/>
      <c r="GT26" s="142" t="n">
        <f aca="false">(((GP26*GQ26)/1000)/40)</f>
        <v>0</v>
      </c>
      <c r="GU26" s="142" t="n">
        <f aca="false">GT26*40</f>
        <v>0</v>
      </c>
      <c r="GV26" s="137"/>
      <c r="GW26" s="140" t="n">
        <f aca="false">(((GX26*GY26)/1000)/40)*HA26</f>
        <v>0</v>
      </c>
      <c r="GX26" s="140" t="n">
        <f aca="false">'Control de producción'!T395</f>
        <v>0</v>
      </c>
      <c r="GY26" s="143"/>
      <c r="GZ26" s="140" t="n">
        <f aca="false">GY26*GX26</f>
        <v>0</v>
      </c>
      <c r="HA26" s="143"/>
      <c r="HB26" s="142" t="n">
        <f aca="false">(((GX26*GY26)/1000)/40)</f>
        <v>0</v>
      </c>
      <c r="HC26" s="142" t="n">
        <f aca="false">HB26*40</f>
        <v>0</v>
      </c>
      <c r="HD26" s="137"/>
      <c r="HE26" s="146" t="n">
        <f aca="false">(((HF26*HG26)/1000)/40)*HI26</f>
        <v>0</v>
      </c>
      <c r="HF26" s="146" t="n">
        <f aca="false">'Control de producción'!E426</f>
        <v>0</v>
      </c>
      <c r="HG26" s="147"/>
      <c r="HH26" s="146" t="n">
        <f aca="false">HG26*HF26</f>
        <v>0</v>
      </c>
      <c r="HI26" s="147"/>
      <c r="HJ26" s="148" t="n">
        <f aca="false">(((HF26*HG26)/1000)/40)</f>
        <v>0</v>
      </c>
      <c r="HK26" s="148" t="n">
        <f aca="false">HJ26*40</f>
        <v>0</v>
      </c>
      <c r="HL26" s="137"/>
      <c r="HM26" s="146" t="n">
        <f aca="false">(((HN26*HO26)/1000)/40)*HQ26</f>
        <v>0</v>
      </c>
      <c r="HN26" s="146" t="n">
        <f aca="false">'Control de producción'!T426</f>
        <v>0</v>
      </c>
      <c r="HO26" s="147"/>
      <c r="HP26" s="146" t="n">
        <f aca="false">HO26*HN26</f>
        <v>0</v>
      </c>
      <c r="HQ26" s="147"/>
      <c r="HR26" s="148" t="n">
        <f aca="false">(((HN26*HO26)/1000)/40)</f>
        <v>0</v>
      </c>
      <c r="HS26" s="148" t="n">
        <f aca="false">HR26*40</f>
        <v>0</v>
      </c>
      <c r="HT26" s="149"/>
      <c r="HU26" s="140" t="n">
        <f aca="false">(((HV26*HW26)/1000)/40)*HY26</f>
        <v>0</v>
      </c>
      <c r="HV26" s="140" t="n">
        <f aca="false">'Control de producción'!E454</f>
        <v>0</v>
      </c>
      <c r="HW26" s="143"/>
      <c r="HX26" s="140" t="n">
        <f aca="false">HW26*HV26</f>
        <v>0</v>
      </c>
      <c r="HY26" s="143"/>
      <c r="HZ26" s="142" t="n">
        <f aca="false">(((HV26*HW26)/1000)/40)</f>
        <v>0</v>
      </c>
      <c r="IA26" s="142" t="n">
        <f aca="false">HZ26*40</f>
        <v>0</v>
      </c>
      <c r="IB26" s="137"/>
      <c r="IC26" s="140" t="n">
        <f aca="false">(((ID26*IE26)/1000)/40)*IG26</f>
        <v>0</v>
      </c>
      <c r="ID26" s="140" t="n">
        <f aca="false">'Control de producción'!T454</f>
        <v>0</v>
      </c>
      <c r="IE26" s="143"/>
      <c r="IF26" s="140" t="n">
        <f aca="false">IE26*ID26</f>
        <v>0</v>
      </c>
      <c r="IG26" s="143"/>
      <c r="IH26" s="142" t="n">
        <f aca="false">(((ID26*IE26)/1000)/40)</f>
        <v>0</v>
      </c>
      <c r="II26" s="142" t="n">
        <f aca="false">IH26*40</f>
        <v>0</v>
      </c>
      <c r="IJ26" s="149"/>
      <c r="IK26" s="146" t="n">
        <f aca="false">(((IL26*IM26)/1000)/40)*IO26</f>
        <v>0</v>
      </c>
      <c r="IL26" s="146" t="n">
        <f aca="false">'Control de producción'!E485</f>
        <v>0</v>
      </c>
      <c r="IM26" s="147"/>
      <c r="IN26" s="146" t="n">
        <f aca="false">IM26*IL26</f>
        <v>0</v>
      </c>
      <c r="IO26" s="147"/>
      <c r="IP26" s="148" t="n">
        <f aca="false">(((IL26*IM26)/1000)/40)</f>
        <v>0</v>
      </c>
      <c r="IQ26" s="148" t="n">
        <f aca="false">IP26*40</f>
        <v>0</v>
      </c>
      <c r="IR26" s="149"/>
      <c r="IS26" s="146" t="n">
        <f aca="false">(((IT26*IU26)/1000)/40)*IW26</f>
        <v>0</v>
      </c>
      <c r="IT26" s="146" t="n">
        <f aca="false">'Control de producción'!T485</f>
        <v>0</v>
      </c>
      <c r="IU26" s="147"/>
      <c r="IV26" s="146" t="n">
        <f aca="false">IU26*IT26</f>
        <v>0</v>
      </c>
      <c r="IW26" s="147"/>
      <c r="IX26" s="148" t="n">
        <f aca="false">(((IT26*IU26)/1000)/40)</f>
        <v>0</v>
      </c>
      <c r="IY26" s="148" t="n">
        <f aca="false">IX26*40</f>
        <v>0</v>
      </c>
      <c r="IZ26" s="137"/>
      <c r="JA26" s="140" t="n">
        <f aca="false">(((JB26*JC26)/1000)/40)*JE26</f>
        <v>0</v>
      </c>
      <c r="JB26" s="140" t="n">
        <f aca="false">'Control de producción'!E515</f>
        <v>0</v>
      </c>
      <c r="JC26" s="143"/>
      <c r="JD26" s="140" t="n">
        <f aca="false">JC26*JB26</f>
        <v>0</v>
      </c>
      <c r="JE26" s="143"/>
      <c r="JF26" s="142" t="n">
        <f aca="false">(((JB26*JC26)/1000)/40)</f>
        <v>0</v>
      </c>
      <c r="JG26" s="142" t="n">
        <f aca="false">JF26*40</f>
        <v>0</v>
      </c>
      <c r="JH26" s="137"/>
      <c r="JI26" s="140" t="n">
        <f aca="false">(((JJ26*JK26)/1000)/40)*JM26</f>
        <v>0</v>
      </c>
      <c r="JJ26" s="140" t="n">
        <f aca="false">'Control de producción'!T515</f>
        <v>0</v>
      </c>
      <c r="JK26" s="143"/>
      <c r="JL26" s="140" t="n">
        <f aca="false">JK26*JJ26</f>
        <v>0</v>
      </c>
      <c r="JM26" s="143"/>
      <c r="JN26" s="142" t="n">
        <f aca="false">(((JJ26*JK26)/1000)/40)</f>
        <v>0</v>
      </c>
      <c r="JO26" s="142" t="n">
        <f aca="false">JN26*40</f>
        <v>0</v>
      </c>
      <c r="JP26" s="137"/>
      <c r="JQ26" s="146" t="n">
        <f aca="false">(((JR26*JS26)/1000)/40)*JU26</f>
        <v>0</v>
      </c>
      <c r="JR26" s="146" t="n">
        <f aca="false">'Control de producción'!E546</f>
        <v>0</v>
      </c>
      <c r="JS26" s="147"/>
      <c r="JT26" s="146" t="n">
        <f aca="false">JS26*JR26</f>
        <v>0</v>
      </c>
      <c r="JU26" s="147"/>
      <c r="JV26" s="148" t="n">
        <f aca="false">(((JR26*JS26)/1000)/40)</f>
        <v>0</v>
      </c>
      <c r="JW26" s="148" t="n">
        <f aca="false">JV26*40</f>
        <v>0</v>
      </c>
      <c r="JX26" s="149"/>
      <c r="JY26" s="146" t="n">
        <f aca="false">(((JZ26*KA26)/1000)/40)*KC26</f>
        <v>0</v>
      </c>
      <c r="JZ26" s="146" t="n">
        <f aca="false">'Control de producción'!T546</f>
        <v>0</v>
      </c>
      <c r="KA26" s="147"/>
      <c r="KB26" s="146" t="n">
        <f aca="false">KA26*JZ26</f>
        <v>0</v>
      </c>
      <c r="KC26" s="147"/>
      <c r="KD26" s="148" t="n">
        <f aca="false">(((JZ26*KA26)/1000)/40)</f>
        <v>0</v>
      </c>
      <c r="KE26" s="148" t="n">
        <f aca="false">KD26*40</f>
        <v>0</v>
      </c>
      <c r="KF26" s="149"/>
      <c r="KG26" s="140" t="n">
        <f aca="false">(((KH26*KI26)/1000)/40)*KK26</f>
        <v>0</v>
      </c>
      <c r="KH26" s="140" t="n">
        <f aca="false">'Control de producción'!E576</f>
        <v>0</v>
      </c>
      <c r="KI26" s="143"/>
      <c r="KJ26" s="140" t="n">
        <f aca="false">KI26*KH26</f>
        <v>0</v>
      </c>
      <c r="KK26" s="143"/>
      <c r="KL26" s="142" t="n">
        <f aca="false">(((KH26*KI26)/1000)/40)</f>
        <v>0</v>
      </c>
      <c r="KM26" s="142" t="n">
        <f aca="false">KL26*40</f>
        <v>0</v>
      </c>
      <c r="KN26" s="137"/>
      <c r="KO26" s="140" t="n">
        <f aca="false">(((KP26*KQ26)/1000)/40)*KS26</f>
        <v>0</v>
      </c>
      <c r="KP26" s="140" t="n">
        <f aca="false">'Control de producción'!T576</f>
        <v>0</v>
      </c>
      <c r="KQ26" s="143"/>
      <c r="KR26" s="140" t="n">
        <f aca="false">KQ26*KP26</f>
        <v>0</v>
      </c>
      <c r="KS26" s="143"/>
      <c r="KT26" s="142" t="n">
        <f aca="false">(((KP26*KQ26)/1000)/40)</f>
        <v>0</v>
      </c>
      <c r="KU26" s="142" t="n">
        <f aca="false">KT26*40</f>
        <v>0</v>
      </c>
      <c r="KV26" s="137"/>
      <c r="KW26" s="146" t="n">
        <f aca="false">(((KX26*KY26)/1000)/40)*LA26</f>
        <v>0</v>
      </c>
      <c r="KX26" s="146" t="n">
        <f aca="false">'Control de producción'!E607</f>
        <v>0</v>
      </c>
      <c r="KY26" s="147"/>
      <c r="KZ26" s="146" t="n">
        <f aca="false">KY26*KX26</f>
        <v>0</v>
      </c>
      <c r="LA26" s="147"/>
      <c r="LB26" s="148" t="n">
        <f aca="false">(((KX26*KY26)/1000)/40)</f>
        <v>0</v>
      </c>
      <c r="LC26" s="148" t="n">
        <f aca="false">LB26*40</f>
        <v>0</v>
      </c>
      <c r="LD26" s="149"/>
      <c r="LE26" s="146" t="n">
        <f aca="false">(((LF26*LG26)/1000)/40)*LI26</f>
        <v>0</v>
      </c>
      <c r="LF26" s="146" t="n">
        <f aca="false">'Control de producción'!T607</f>
        <v>0</v>
      </c>
      <c r="LG26" s="147"/>
      <c r="LH26" s="146" t="n">
        <f aca="false">LG26*LF26</f>
        <v>0</v>
      </c>
      <c r="LI26" s="147"/>
      <c r="LJ26" s="148" t="n">
        <f aca="false">(((LF26*LG26)/1000)/40)</f>
        <v>0</v>
      </c>
      <c r="LK26" s="148" t="n">
        <f aca="false">LJ26*40</f>
        <v>0</v>
      </c>
      <c r="LL26" s="149"/>
      <c r="LM26" s="140" t="n">
        <f aca="false">(((LN26*LO26)/1000)/40)*LQ26</f>
        <v>0</v>
      </c>
      <c r="LN26" s="140" t="n">
        <f aca="false">'Control de producción'!E638</f>
        <v>0</v>
      </c>
      <c r="LO26" s="143"/>
      <c r="LP26" s="140" t="n">
        <f aca="false">LO26*LN26</f>
        <v>0</v>
      </c>
      <c r="LQ26" s="143"/>
      <c r="LR26" s="142" t="n">
        <f aca="false">(((LN26*LO26)/1000)/40)</f>
        <v>0</v>
      </c>
      <c r="LS26" s="142" t="n">
        <f aca="false">LR26*40</f>
        <v>0</v>
      </c>
      <c r="LT26" s="137"/>
      <c r="LU26" s="140" t="n">
        <f aca="false">(((LV26*LW26)/1000)/40)*LY26</f>
        <v>0</v>
      </c>
      <c r="LV26" s="140" t="n">
        <f aca="false">'Control de producción'!T638</f>
        <v>0</v>
      </c>
      <c r="LW26" s="143"/>
      <c r="LX26" s="140" t="n">
        <f aca="false">LW26*LV26</f>
        <v>0</v>
      </c>
      <c r="LY26" s="143"/>
      <c r="LZ26" s="142" t="n">
        <f aca="false">(((LV26*LW26)/1000)/40)</f>
        <v>0</v>
      </c>
      <c r="MA26" s="142" t="n">
        <f aca="false">LZ26*40</f>
        <v>0</v>
      </c>
      <c r="MB26" s="149"/>
      <c r="MC26" s="146" t="n">
        <f aca="false">(((MD26*ME26)/1000)/40)*MG26</f>
        <v>0</v>
      </c>
      <c r="MD26" s="146" t="n">
        <f aca="false">'Control de producción'!E668</f>
        <v>0</v>
      </c>
      <c r="ME26" s="147"/>
      <c r="MF26" s="146" t="n">
        <f aca="false">ME26*MD26</f>
        <v>0</v>
      </c>
      <c r="MG26" s="147"/>
      <c r="MH26" s="148" t="n">
        <f aca="false">(((MD26*ME26)/1000)/40)</f>
        <v>0</v>
      </c>
      <c r="MI26" s="148" t="n">
        <f aca="false">MH26*40</f>
        <v>0</v>
      </c>
      <c r="MJ26" s="149"/>
      <c r="MK26" s="146" t="n">
        <f aca="false">(((ML26*MM26)/1000)/40)*MO26</f>
        <v>0</v>
      </c>
      <c r="ML26" s="146" t="n">
        <f aca="false">'Control de producción'!T668</f>
        <v>0</v>
      </c>
      <c r="MM26" s="147"/>
      <c r="MN26" s="146" t="n">
        <f aca="false">MM26*ML26</f>
        <v>0</v>
      </c>
      <c r="MO26" s="147"/>
      <c r="MP26" s="148" t="n">
        <f aca="false">(((ML26*MM26)/1000)/40)</f>
        <v>0</v>
      </c>
      <c r="MQ26" s="148" t="n">
        <f aca="false">MP26*40</f>
        <v>0</v>
      </c>
      <c r="MR26" s="137"/>
      <c r="MS26" s="140" t="n">
        <f aca="false">(((MT26*MU26)/1000)/40)*MW26</f>
        <v>0</v>
      </c>
      <c r="MT26" s="140" t="n">
        <f aca="false">'Control de producción'!E699</f>
        <v>0</v>
      </c>
      <c r="MU26" s="143"/>
      <c r="MV26" s="140" t="n">
        <f aca="false">MU26*MT26</f>
        <v>0</v>
      </c>
      <c r="MW26" s="143"/>
      <c r="MX26" s="142" t="n">
        <f aca="false">(((MT26*MU26)/1000)/40)</f>
        <v>0</v>
      </c>
      <c r="MY26" s="142" t="n">
        <f aca="false">MX26*40</f>
        <v>0</v>
      </c>
      <c r="MZ26" s="137"/>
      <c r="NA26" s="140" t="n">
        <f aca="false">(((NB26*NC26)/1000)/40)*NE26</f>
        <v>0</v>
      </c>
      <c r="NB26" s="140" t="n">
        <f aca="false">'Control de producción'!T699</f>
        <v>0</v>
      </c>
      <c r="NC26" s="143"/>
      <c r="ND26" s="140" t="n">
        <f aca="false">NC26*NB26</f>
        <v>0</v>
      </c>
      <c r="NE26" s="143"/>
      <c r="NF26" s="142" t="n">
        <f aca="false">(((NB26*NC26)/1000)/40)</f>
        <v>0</v>
      </c>
      <c r="NG26" s="142" t="n">
        <f aca="false">NF26*40</f>
        <v>0</v>
      </c>
      <c r="NH26" s="137"/>
      <c r="NI26" s="146" t="n">
        <f aca="false">(((NJ26*NK26)/1000)/40)*NM26</f>
        <v>0</v>
      </c>
      <c r="NJ26" s="146" t="n">
        <f aca="false">'Control de producción'!E729</f>
        <v>0</v>
      </c>
      <c r="NK26" s="147"/>
      <c r="NL26" s="146" t="n">
        <f aca="false">NK26*NJ26</f>
        <v>0</v>
      </c>
      <c r="NM26" s="147"/>
      <c r="NN26" s="148" t="n">
        <f aca="false">(((NJ26*NK26)/1000)/40)</f>
        <v>0</v>
      </c>
      <c r="NO26" s="148" t="n">
        <f aca="false">NN26*40</f>
        <v>0</v>
      </c>
      <c r="NP26" s="137"/>
      <c r="NQ26" s="146" t="n">
        <f aca="false">(((NR26*NS26)/1000)/40)*NU26</f>
        <v>0</v>
      </c>
      <c r="NR26" s="146" t="n">
        <f aca="false">'Control de producción'!T729</f>
        <v>0</v>
      </c>
      <c r="NS26" s="147"/>
      <c r="NT26" s="146" t="n">
        <f aca="false">NS26*NR26</f>
        <v>0</v>
      </c>
      <c r="NU26" s="147"/>
      <c r="NV26" s="148" t="n">
        <f aca="false">(((NR26*NS26)/1000)/40)</f>
        <v>0</v>
      </c>
      <c r="NW26" s="148" t="n">
        <f aca="false">NV26*40</f>
        <v>0</v>
      </c>
      <c r="NX26" s="137"/>
      <c r="NY26" s="137"/>
      <c r="NZ26" s="137"/>
      <c r="OA26" s="140" t="n">
        <f aca="false">(((OB26*OC26)/1000)/40)*OE26</f>
        <v>0</v>
      </c>
      <c r="OB26" s="140" t="n">
        <f aca="false">'Control de producción'!E760</f>
        <v>0</v>
      </c>
      <c r="OC26" s="143"/>
      <c r="OD26" s="140" t="n">
        <f aca="false">OC26*OB26</f>
        <v>0</v>
      </c>
      <c r="OE26" s="143"/>
      <c r="OF26" s="142" t="n">
        <f aca="false">(((OB26*OC26)/1000)/40)</f>
        <v>0</v>
      </c>
      <c r="OG26" s="142" t="n">
        <f aca="false">OF26*40</f>
        <v>0</v>
      </c>
      <c r="OH26" s="137"/>
      <c r="OI26" s="140" t="n">
        <f aca="false">(((OJ26*OK26)/1000)/40)*OM26</f>
        <v>0</v>
      </c>
      <c r="OJ26" s="140" t="n">
        <f aca="false">'Control de producción'!T760</f>
        <v>0</v>
      </c>
      <c r="OK26" s="143"/>
      <c r="OL26" s="140" t="n">
        <f aca="false">OK26*OJ26</f>
        <v>0</v>
      </c>
      <c r="OM26" s="143"/>
      <c r="ON26" s="142" t="n">
        <f aca="false">(((OJ26*OK26)/1000)/40)</f>
        <v>0</v>
      </c>
      <c r="OO26" s="142" t="n">
        <f aca="false">ON26*40</f>
        <v>0</v>
      </c>
      <c r="OP26" s="137"/>
      <c r="OQ26" s="146" t="n">
        <f aca="false">(((OR26*OS26)/1000)/40)*OU26</f>
        <v>0</v>
      </c>
      <c r="OR26" s="146" t="n">
        <f aca="false">'Control de producción'!E791</f>
        <v>0</v>
      </c>
      <c r="OS26" s="147"/>
      <c r="OT26" s="146" t="n">
        <f aca="false">OS26*OR26</f>
        <v>0</v>
      </c>
      <c r="OU26" s="147"/>
      <c r="OV26" s="148" t="n">
        <f aca="false">(((OR26*OS26)/1000)/40)</f>
        <v>0</v>
      </c>
      <c r="OW26" s="148" t="n">
        <f aca="false">OV26*40</f>
        <v>0</v>
      </c>
      <c r="OX26" s="137"/>
      <c r="OY26" s="146" t="n">
        <f aca="false">(((OZ26*PA26)/1000)/40)*PC26</f>
        <v>0</v>
      </c>
      <c r="OZ26" s="146" t="n">
        <f aca="false">'Control de producción'!T791</f>
        <v>0</v>
      </c>
      <c r="PA26" s="147"/>
      <c r="PB26" s="146" t="n">
        <f aca="false">PA26*OZ26</f>
        <v>0</v>
      </c>
      <c r="PC26" s="147"/>
      <c r="PD26" s="148" t="n">
        <f aca="false">(((OZ26*PA26)/1000)/40)</f>
        <v>0</v>
      </c>
      <c r="PE26" s="148" t="n">
        <f aca="false">PD26*40</f>
        <v>0</v>
      </c>
      <c r="PF26" s="149"/>
      <c r="PG26" s="140" t="n">
        <f aca="false">(((PH26*PI26)/1000)/40)*PK26</f>
        <v>0</v>
      </c>
      <c r="PH26" s="140" t="n">
        <f aca="false">'Control de producción'!E819</f>
        <v>0</v>
      </c>
      <c r="PI26" s="143"/>
      <c r="PJ26" s="140" t="n">
        <f aca="false">PI26*PH26</f>
        <v>0</v>
      </c>
      <c r="PK26" s="143"/>
      <c r="PL26" s="142" t="n">
        <f aca="false">(((PH26*PI26)/1000)/40)</f>
        <v>0</v>
      </c>
      <c r="PM26" s="142" t="n">
        <f aca="false">PL26*40</f>
        <v>0</v>
      </c>
      <c r="PN26" s="137"/>
      <c r="PO26" s="140" t="n">
        <f aca="false">(((PP26*PQ26)/1000)/40)*PS26</f>
        <v>0</v>
      </c>
      <c r="PP26" s="140" t="n">
        <f aca="false">'Control de producción'!T819</f>
        <v>0</v>
      </c>
      <c r="PQ26" s="143"/>
      <c r="PR26" s="140" t="n">
        <f aca="false">PQ26*PP26</f>
        <v>0</v>
      </c>
      <c r="PS26" s="143"/>
      <c r="PT26" s="142" t="n">
        <f aca="false">(((PP26*PQ26)/1000)/40)</f>
        <v>0</v>
      </c>
      <c r="PU26" s="142" t="n">
        <f aca="false">PT26*40</f>
        <v>0</v>
      </c>
      <c r="PV26" s="149"/>
      <c r="PW26" s="146" t="n">
        <f aca="false">(((PX26*PY26)/1000)/40)*QA26</f>
        <v>0</v>
      </c>
      <c r="PX26" s="146" t="n">
        <f aca="false">'Control de producción'!E850</f>
        <v>0</v>
      </c>
      <c r="PY26" s="147"/>
      <c r="PZ26" s="146" t="n">
        <f aca="false">PY26*PX26</f>
        <v>0</v>
      </c>
      <c r="QA26" s="147"/>
      <c r="QB26" s="148" t="n">
        <f aca="false">(((PX26*PY26)/1000)/40)</f>
        <v>0</v>
      </c>
      <c r="QC26" s="148" t="n">
        <f aca="false">QB26*40</f>
        <v>0</v>
      </c>
      <c r="QD26" s="149"/>
      <c r="QE26" s="146" t="n">
        <f aca="false">(((QF26*QG26)/1000)/40)*QI26</f>
        <v>0</v>
      </c>
      <c r="QF26" s="146" t="n">
        <f aca="false">'Control de producción'!T850</f>
        <v>0</v>
      </c>
      <c r="QG26" s="147"/>
      <c r="QH26" s="146" t="n">
        <f aca="false">QG26*QF26</f>
        <v>0</v>
      </c>
      <c r="QI26" s="147"/>
      <c r="QJ26" s="148" t="n">
        <f aca="false">(((QF26*QG26)/1000)/40)</f>
        <v>0</v>
      </c>
      <c r="QK26" s="148" t="n">
        <f aca="false">QJ26*40</f>
        <v>0</v>
      </c>
      <c r="QL26" s="137"/>
      <c r="QM26" s="140" t="n">
        <f aca="false">(((QN26*QO26)/1000)/40)*QQ26</f>
        <v>0</v>
      </c>
      <c r="QN26" s="140" t="n">
        <f aca="false">'Control de producción'!E880</f>
        <v>0</v>
      </c>
      <c r="QO26" s="143"/>
      <c r="QP26" s="140" t="n">
        <f aca="false">QO26*QN26</f>
        <v>0</v>
      </c>
      <c r="QQ26" s="143"/>
      <c r="QR26" s="142" t="n">
        <f aca="false">(((QN26*QO26)/1000)/40)</f>
        <v>0</v>
      </c>
      <c r="QS26" s="142" t="n">
        <f aca="false">QR26*40</f>
        <v>0</v>
      </c>
      <c r="QT26" s="137"/>
      <c r="QU26" s="140" t="n">
        <f aca="false">(((QV26*QW26)/1000)/40)*QY26</f>
        <v>0</v>
      </c>
      <c r="QV26" s="140" t="n">
        <f aca="false">'Control de producción'!T880</f>
        <v>0</v>
      </c>
      <c r="QW26" s="143"/>
      <c r="QX26" s="140" t="n">
        <f aca="false">QW26*QV26</f>
        <v>0</v>
      </c>
      <c r="QY26" s="143"/>
      <c r="QZ26" s="142" t="n">
        <f aca="false">(((QV26*QW26)/1000)/40)</f>
        <v>0</v>
      </c>
      <c r="RA26" s="142" t="n">
        <f aca="false">QZ26*40</f>
        <v>0</v>
      </c>
      <c r="RB26" s="137"/>
      <c r="RC26" s="146" t="n">
        <f aca="false">(((RD26*RE26)/1000)/40)*RG26</f>
        <v>0</v>
      </c>
      <c r="RD26" s="146" t="n">
        <f aca="false">'Control de producción'!E911</f>
        <v>0</v>
      </c>
      <c r="RE26" s="147"/>
      <c r="RF26" s="146" t="n">
        <f aca="false">RE26*RD26</f>
        <v>0</v>
      </c>
      <c r="RG26" s="147"/>
      <c r="RH26" s="148" t="n">
        <f aca="false">(((RD26*RE26)/1000)/40)</f>
        <v>0</v>
      </c>
      <c r="RI26" s="148" t="n">
        <f aca="false">RH26*40</f>
        <v>0</v>
      </c>
      <c r="RJ26" s="149"/>
      <c r="RK26" s="146" t="n">
        <f aca="false">(((RL26*RM26)/1000)/40)*RO26</f>
        <v>0</v>
      </c>
      <c r="RL26" s="146" t="n">
        <f aca="false">'Control de producción'!T911</f>
        <v>0</v>
      </c>
      <c r="RM26" s="147"/>
      <c r="RN26" s="146" t="n">
        <f aca="false">RM26*RL26</f>
        <v>0</v>
      </c>
      <c r="RO26" s="147"/>
      <c r="RP26" s="148" t="n">
        <f aca="false">(((RL26*RM26)/1000)/40)</f>
        <v>0</v>
      </c>
      <c r="RQ26" s="148" t="n">
        <f aca="false">RP26*40</f>
        <v>0</v>
      </c>
      <c r="RR26" s="149"/>
      <c r="RS26" s="140" t="n">
        <f aca="false">(((RT26*RU26)/1000)/40)*RW26</f>
        <v>0</v>
      </c>
      <c r="RT26" s="140" t="n">
        <f aca="false">'Control de producción'!E941</f>
        <v>0</v>
      </c>
      <c r="RU26" s="143"/>
      <c r="RV26" s="140" t="n">
        <f aca="false">RU26*RT26</f>
        <v>0</v>
      </c>
      <c r="RW26" s="143"/>
      <c r="RX26" s="142" t="n">
        <f aca="false">(((RT26*RU26)/1000)/40)</f>
        <v>0</v>
      </c>
      <c r="RY26" s="142" t="n">
        <f aca="false">RX26*40</f>
        <v>0</v>
      </c>
      <c r="RZ26" s="137"/>
      <c r="SA26" s="140" t="n">
        <f aca="false">(((SB26*SC26)/1000)/40)*SE26</f>
        <v>0</v>
      </c>
      <c r="SB26" s="140" t="n">
        <f aca="false">'Control de producción'!T941</f>
        <v>0</v>
      </c>
      <c r="SC26" s="143"/>
      <c r="SD26" s="140" t="n">
        <f aca="false">SC26*SB26</f>
        <v>0</v>
      </c>
      <c r="SE26" s="143"/>
      <c r="SF26" s="142" t="n">
        <f aca="false">(((SB26*SC26)/1000)/40)</f>
        <v>0</v>
      </c>
      <c r="SG26" s="142" t="n">
        <f aca="false">SF26*40</f>
        <v>0</v>
      </c>
      <c r="SH26" s="137"/>
      <c r="SI26" s="146" t="n">
        <f aca="false">(((SJ26*SK26)/1000)/40)*SM26</f>
        <v>0</v>
      </c>
      <c r="SJ26" s="146" t="n">
        <f aca="false">'Control de producción'!E972</f>
        <v>0</v>
      </c>
      <c r="SK26" s="147"/>
      <c r="SL26" s="146" t="n">
        <f aca="false">SK26*SJ26</f>
        <v>0</v>
      </c>
      <c r="SM26" s="147"/>
      <c r="SN26" s="148" t="n">
        <f aca="false">(((SJ26*SK26)/1000)/40)</f>
        <v>0</v>
      </c>
      <c r="SO26" s="148" t="n">
        <f aca="false">SN26*40</f>
        <v>0</v>
      </c>
      <c r="SP26" s="137"/>
      <c r="SQ26" s="146" t="n">
        <f aca="false">(((SR26*SS26)/1000)/40)*SU26</f>
        <v>0</v>
      </c>
      <c r="SR26" s="146" t="n">
        <f aca="false">'Control de producción'!T972</f>
        <v>0</v>
      </c>
      <c r="SS26" s="147"/>
      <c r="ST26" s="146" t="n">
        <f aca="false">SS26*SR26</f>
        <v>0</v>
      </c>
      <c r="SU26" s="147"/>
      <c r="SV26" s="148" t="n">
        <f aca="false">(((SR26*SS26)/1000)/40)</f>
        <v>0</v>
      </c>
      <c r="SW26" s="148" t="n">
        <f aca="false">SV26*40</f>
        <v>0</v>
      </c>
      <c r="SX26" s="144"/>
      <c r="SY26" s="140" t="n">
        <f aca="false">(((SZ26*TA26)/1000)/40)*TC26</f>
        <v>0</v>
      </c>
      <c r="SZ26" s="140" t="n">
        <f aca="false">'Control de producción'!E1003</f>
        <v>0</v>
      </c>
      <c r="TA26" s="143"/>
      <c r="TB26" s="140" t="n">
        <f aca="false">TA26*SZ26</f>
        <v>0</v>
      </c>
      <c r="TC26" s="143"/>
      <c r="TD26" s="142" t="n">
        <f aca="false">(((SZ26*TA26)/1000)/40)</f>
        <v>0</v>
      </c>
      <c r="TE26" s="142" t="n">
        <f aca="false">TD26*40</f>
        <v>0</v>
      </c>
      <c r="TF26" s="137"/>
      <c r="TG26" s="140" t="n">
        <f aca="false">(((TH26*TI26)/1000)/40)*TK26</f>
        <v>0</v>
      </c>
      <c r="TH26" s="140" t="n">
        <f aca="false">'Control de producción'!T1003</f>
        <v>0</v>
      </c>
      <c r="TI26" s="143"/>
      <c r="TJ26" s="140" t="n">
        <f aca="false">TI26*TH26</f>
        <v>0</v>
      </c>
      <c r="TK26" s="143"/>
      <c r="TL26" s="142" t="n">
        <f aca="false">(((TH26*TI26)/1000)/40)</f>
        <v>0</v>
      </c>
      <c r="TM26" s="142" t="n">
        <f aca="false">TL26*40</f>
        <v>0</v>
      </c>
      <c r="TN26" s="149"/>
      <c r="TO26" s="146" t="n">
        <f aca="false">(((TP26*TQ26)/1000)/40)*TS26</f>
        <v>0</v>
      </c>
      <c r="TP26" s="146" t="n">
        <f aca="false">'Control de producción'!E1033</f>
        <v>0</v>
      </c>
      <c r="TQ26" s="147"/>
      <c r="TR26" s="146" t="n">
        <f aca="false">TQ26*TP26</f>
        <v>0</v>
      </c>
      <c r="TS26" s="147"/>
      <c r="TT26" s="148" t="n">
        <f aca="false">(((TP26*TQ26)/1000)/40)</f>
        <v>0</v>
      </c>
      <c r="TU26" s="148" t="n">
        <f aca="false">TT26*40</f>
        <v>0</v>
      </c>
      <c r="TV26" s="149"/>
      <c r="TW26" s="146" t="n">
        <f aca="false">(((TX26*TY26)/1000)/40)*UA26</f>
        <v>0</v>
      </c>
      <c r="TX26" s="146" t="n">
        <f aca="false">'Control de producción'!T1033</f>
        <v>0</v>
      </c>
      <c r="TY26" s="147"/>
      <c r="TZ26" s="146" t="n">
        <f aca="false">TY26*TX26</f>
        <v>0</v>
      </c>
      <c r="UA26" s="147"/>
      <c r="UB26" s="148" t="n">
        <f aca="false">(((TX26*TY26)/1000)/40)</f>
        <v>0</v>
      </c>
      <c r="UC26" s="148" t="n">
        <f aca="false">UB26*40</f>
        <v>0</v>
      </c>
      <c r="UD26" s="137"/>
      <c r="UE26" s="140" t="n">
        <f aca="false">(((UF26*UG26)/1000)/40)*UI26</f>
        <v>0</v>
      </c>
      <c r="UF26" s="140" t="n">
        <f aca="false">'Control de producción'!E1064</f>
        <v>0</v>
      </c>
      <c r="UG26" s="143"/>
      <c r="UH26" s="140" t="n">
        <f aca="false">UG26*UF26</f>
        <v>0</v>
      </c>
      <c r="UI26" s="143"/>
      <c r="UJ26" s="142" t="n">
        <f aca="false">(((UF26*UG26)/1000)/40)</f>
        <v>0</v>
      </c>
      <c r="UK26" s="142" t="n">
        <f aca="false">UJ26*40</f>
        <v>0</v>
      </c>
      <c r="UL26" s="137"/>
      <c r="UM26" s="140" t="n">
        <f aca="false">(((UN26*UO26)/1000)/40)*UQ26</f>
        <v>0</v>
      </c>
      <c r="UN26" s="140" t="n">
        <f aca="false">'Control de producción'!T1064</f>
        <v>0</v>
      </c>
      <c r="UO26" s="143"/>
      <c r="UP26" s="140" t="n">
        <f aca="false">UO26*UN26</f>
        <v>0</v>
      </c>
      <c r="UQ26" s="143"/>
      <c r="UR26" s="142" t="n">
        <f aca="false">(((UN26*UO26)/1000)/40)</f>
        <v>0</v>
      </c>
      <c r="US26" s="142" t="n">
        <f aca="false">UR26*40</f>
        <v>0</v>
      </c>
      <c r="UT26" s="137"/>
      <c r="UU26" s="146" t="n">
        <f aca="false">(((UV26*UW26)/1000)/40)*UY26</f>
        <v>0</v>
      </c>
      <c r="UV26" s="146" t="n">
        <f aca="false">'Control de producción'!E1094</f>
        <v>0</v>
      </c>
      <c r="UW26" s="147"/>
      <c r="UX26" s="146" t="n">
        <f aca="false">UW26*UV26</f>
        <v>0</v>
      </c>
      <c r="UY26" s="147"/>
      <c r="UZ26" s="148" t="n">
        <f aca="false">(((UV26*UW26)/1000)/40)</f>
        <v>0</v>
      </c>
      <c r="VA26" s="148" t="n">
        <f aca="false">UZ26*40</f>
        <v>0</v>
      </c>
      <c r="VB26" s="137"/>
      <c r="VC26" s="146" t="n">
        <f aca="false">(((VD26*VE26)/1000)/40)*VG26</f>
        <v>0</v>
      </c>
      <c r="VD26" s="146" t="n">
        <f aca="false">'Control de producción'!T1094</f>
        <v>0</v>
      </c>
      <c r="VE26" s="147"/>
      <c r="VF26" s="146" t="n">
        <f aca="false">VE26*VD26</f>
        <v>0</v>
      </c>
      <c r="VG26" s="147"/>
      <c r="VH26" s="148" t="n">
        <f aca="false">(((VD26*VE26)/1000)/40)</f>
        <v>0</v>
      </c>
      <c r="VI26" s="148" t="n">
        <f aca="false">VH26*40</f>
        <v>0</v>
      </c>
      <c r="VJ26" s="137"/>
    </row>
    <row r="27" customFormat="false" ht="14.25" hidden="false" customHeight="true" outlineLevel="0" collapsed="false">
      <c r="A27" s="137"/>
      <c r="B27" s="153" t="n">
        <v>22</v>
      </c>
      <c r="C27" s="140" t="n">
        <f aca="false">(((D27*E27)/1000)/40)*G27</f>
        <v>0</v>
      </c>
      <c r="D27" s="140" t="n">
        <f aca="false">'Control de producción'!E30</f>
        <v>0</v>
      </c>
      <c r="E27" s="141"/>
      <c r="F27" s="140" t="n">
        <f aca="false">E27*D27</f>
        <v>0</v>
      </c>
      <c r="G27" s="141"/>
      <c r="H27" s="142" t="n">
        <f aca="false">(((D27*E27)/1000)/40)</f>
        <v>0</v>
      </c>
      <c r="I27" s="142" t="n">
        <f aca="false">H27*40</f>
        <v>0</v>
      </c>
      <c r="J27" s="137"/>
      <c r="K27" s="140" t="n">
        <f aca="false">(((L27*M27)/1000)/40)*O27</f>
        <v>0</v>
      </c>
      <c r="L27" s="140" t="n">
        <f aca="false">'Control de producción'!T30</f>
        <v>0</v>
      </c>
      <c r="M27" s="143"/>
      <c r="N27" s="140" t="n">
        <f aca="false">M27*L27</f>
        <v>0</v>
      </c>
      <c r="O27" s="143"/>
      <c r="P27" s="142" t="n">
        <f aca="false">(((L27*M27)/1000)/40)</f>
        <v>0</v>
      </c>
      <c r="Q27" s="142" t="n">
        <f aca="false">P27*40</f>
        <v>0</v>
      </c>
      <c r="R27" s="137"/>
      <c r="S27" s="146" t="n">
        <f aca="false">(((T27*U27)/1000)/40)*W27</f>
        <v>0</v>
      </c>
      <c r="T27" s="146" t="n">
        <f aca="false">'Control de producción'!E61</f>
        <v>0</v>
      </c>
      <c r="U27" s="147"/>
      <c r="V27" s="146" t="n">
        <f aca="false">U27*T27</f>
        <v>0</v>
      </c>
      <c r="W27" s="147"/>
      <c r="X27" s="148" t="n">
        <f aca="false">(((T27*U27)/1000)/40)</f>
        <v>0</v>
      </c>
      <c r="Y27" s="148" t="n">
        <f aca="false">X27*40</f>
        <v>0</v>
      </c>
      <c r="Z27" s="137"/>
      <c r="AA27" s="146" t="n">
        <f aca="false">(((AB27*AC27)/1000)/40)*AE27</f>
        <v>0</v>
      </c>
      <c r="AB27" s="146" t="n">
        <f aca="false">'Control de producción'!T61</f>
        <v>0</v>
      </c>
      <c r="AC27" s="147"/>
      <c r="AD27" s="146" t="n">
        <f aca="false">AC27*AB27</f>
        <v>0</v>
      </c>
      <c r="AE27" s="147"/>
      <c r="AF27" s="148" t="n">
        <f aca="false">(((AB27*AC27)/1000)/40)</f>
        <v>0</v>
      </c>
      <c r="AG27" s="148" t="n">
        <f aca="false">AF27*40</f>
        <v>0</v>
      </c>
      <c r="AH27" s="137"/>
      <c r="AI27" s="140" t="n">
        <f aca="false">(((AJ27*AK27)/1000)/40)*AM27</f>
        <v>0</v>
      </c>
      <c r="AJ27" s="140" t="n">
        <f aca="false">'Control de producción'!E90</f>
        <v>0</v>
      </c>
      <c r="AK27" s="143"/>
      <c r="AL27" s="140" t="n">
        <f aca="false">AK27*AJ27</f>
        <v>0</v>
      </c>
      <c r="AM27" s="143"/>
      <c r="AN27" s="142" t="n">
        <f aca="false">(((AJ27*AK27)/1000)/40)</f>
        <v>0</v>
      </c>
      <c r="AO27" s="142" t="n">
        <f aca="false">AN27*40</f>
        <v>0</v>
      </c>
      <c r="AP27" s="137"/>
      <c r="AQ27" s="140" t="n">
        <f aca="false">(((AR27*AS27)/1000)/40)*AU27</f>
        <v>0</v>
      </c>
      <c r="AR27" s="140" t="n">
        <f aca="false">'Control de producción'!T90</f>
        <v>0</v>
      </c>
      <c r="AS27" s="143"/>
      <c r="AT27" s="140" t="n">
        <f aca="false">AS27*AR27</f>
        <v>0</v>
      </c>
      <c r="AU27" s="143"/>
      <c r="AV27" s="142" t="n">
        <f aca="false">(((AR27*AS27)/1000)/40)</f>
        <v>0</v>
      </c>
      <c r="AW27" s="142" t="n">
        <f aca="false">AV27*40</f>
        <v>0</v>
      </c>
      <c r="AX27" s="137"/>
      <c r="AY27" s="146" t="n">
        <f aca="false">(((AZ27*BA27)/1000)/40)*BC27</f>
        <v>0</v>
      </c>
      <c r="AZ27" s="146" t="n">
        <f aca="false">'Control de producción'!E121</f>
        <v>0</v>
      </c>
      <c r="BA27" s="147"/>
      <c r="BB27" s="146" t="n">
        <f aca="false">BA27*AZ27</f>
        <v>0</v>
      </c>
      <c r="BC27" s="147"/>
      <c r="BD27" s="148" t="n">
        <f aca="false">(((AZ27*BA27)/1000)/40)</f>
        <v>0</v>
      </c>
      <c r="BE27" s="148" t="n">
        <f aca="false">BD27*40</f>
        <v>0</v>
      </c>
      <c r="BF27" s="137"/>
      <c r="BG27" s="146" t="n">
        <f aca="false">(((BH27*BI27)/1000)/40)*BK27</f>
        <v>0</v>
      </c>
      <c r="BH27" s="146" t="n">
        <f aca="false">'Control de producción'!T121</f>
        <v>0</v>
      </c>
      <c r="BI27" s="147"/>
      <c r="BJ27" s="146" t="n">
        <f aca="false">BI27*BH27</f>
        <v>0</v>
      </c>
      <c r="BK27" s="147"/>
      <c r="BL27" s="148" t="n">
        <f aca="false">(((BH27*BI27)/1000)/40)</f>
        <v>0</v>
      </c>
      <c r="BM27" s="148" t="n">
        <f aca="false">BL27*40</f>
        <v>0</v>
      </c>
      <c r="BN27" s="137"/>
      <c r="BO27" s="140" t="n">
        <f aca="false">(((BP27*BQ27)/1000)/40)*BS27</f>
        <v>0</v>
      </c>
      <c r="BP27" s="140" t="n">
        <f aca="false">'Control de producción'!E151</f>
        <v>0</v>
      </c>
      <c r="BQ27" s="143"/>
      <c r="BR27" s="140" t="n">
        <f aca="false">BQ27*BP27</f>
        <v>0</v>
      </c>
      <c r="BS27" s="143"/>
      <c r="BT27" s="142" t="n">
        <f aca="false">(((BP27*BQ27)/1000)/40)</f>
        <v>0</v>
      </c>
      <c r="BU27" s="142" t="n">
        <f aca="false">BT27*40</f>
        <v>0</v>
      </c>
      <c r="BV27" s="137"/>
      <c r="BW27" s="140" t="n">
        <f aca="false">(((BX27*BY27)/1000)/40)*CA27</f>
        <v>0</v>
      </c>
      <c r="BX27" s="140" t="n">
        <f aca="false">'Control de producción'!T151</f>
        <v>0</v>
      </c>
      <c r="BY27" s="143"/>
      <c r="BZ27" s="140" t="n">
        <f aca="false">BY27*BX27</f>
        <v>0</v>
      </c>
      <c r="CA27" s="143"/>
      <c r="CB27" s="142" t="n">
        <f aca="false">(((BX27*BY27)/1000)/40)</f>
        <v>0</v>
      </c>
      <c r="CC27" s="142" t="n">
        <f aca="false">CB27*40</f>
        <v>0</v>
      </c>
      <c r="CD27" s="137"/>
      <c r="CE27" s="146" t="n">
        <f aca="false">(((CF27*CG27)/1000)/40)*CI27</f>
        <v>0</v>
      </c>
      <c r="CF27" s="146" t="n">
        <f aca="false">'Control de producción'!E182</f>
        <v>0</v>
      </c>
      <c r="CG27" s="147"/>
      <c r="CH27" s="146" t="n">
        <f aca="false">CG27*CF27</f>
        <v>0</v>
      </c>
      <c r="CI27" s="147"/>
      <c r="CJ27" s="148" t="n">
        <f aca="false">(((CF27*CG27)/1000)/40)</f>
        <v>0</v>
      </c>
      <c r="CK27" s="148" t="n">
        <f aca="false">CJ27*40</f>
        <v>0</v>
      </c>
      <c r="CL27" s="137"/>
      <c r="CM27" s="146" t="n">
        <f aca="false">(((CN27*CO27)/1000)/40)*CQ27</f>
        <v>0</v>
      </c>
      <c r="CN27" s="146" t="n">
        <f aca="false">'Control de producción'!T182</f>
        <v>0</v>
      </c>
      <c r="CO27" s="147"/>
      <c r="CP27" s="146" t="n">
        <f aca="false">CO27*CN27</f>
        <v>0</v>
      </c>
      <c r="CQ27" s="147"/>
      <c r="CR27" s="148" t="n">
        <f aca="false">(((CN27*CO27)/1000)/40)</f>
        <v>0</v>
      </c>
      <c r="CS27" s="148" t="n">
        <f aca="false">CR27*40</f>
        <v>0</v>
      </c>
      <c r="CT27" s="137"/>
      <c r="CU27" s="140" t="n">
        <f aca="false">(((CV27*CW27)/1000)/40)*CY27</f>
        <v>0</v>
      </c>
      <c r="CV27" s="140" t="n">
        <f aca="false">'Control de producción'!E212</f>
        <v>0</v>
      </c>
      <c r="CW27" s="143"/>
      <c r="CX27" s="140" t="n">
        <f aca="false">CW27*CV27</f>
        <v>0</v>
      </c>
      <c r="CY27" s="143"/>
      <c r="CZ27" s="142" t="n">
        <f aca="false">(((CV27*CW27)/1000)/40)</f>
        <v>0</v>
      </c>
      <c r="DA27" s="142" t="n">
        <f aca="false">CZ27*40</f>
        <v>0</v>
      </c>
      <c r="DB27" s="137"/>
      <c r="DC27" s="140" t="n">
        <f aca="false">(((DD27*DE27)/1000)/40)*DG27</f>
        <v>0</v>
      </c>
      <c r="DD27" s="140" t="n">
        <f aca="false">'Control de producción'!T212</f>
        <v>0</v>
      </c>
      <c r="DE27" s="143"/>
      <c r="DF27" s="140" t="n">
        <f aca="false">DE27*DD27</f>
        <v>0</v>
      </c>
      <c r="DG27" s="143"/>
      <c r="DH27" s="142" t="n">
        <f aca="false">(((DD27*DE27)/1000)/40)</f>
        <v>0</v>
      </c>
      <c r="DI27" s="142" t="n">
        <f aca="false">DH27*40</f>
        <v>0</v>
      </c>
      <c r="DJ27" s="137"/>
      <c r="DK27" s="146" t="n">
        <f aca="false">(((DL27*DM27)/1000)/40)*DO27</f>
        <v>0</v>
      </c>
      <c r="DL27" s="146" t="n">
        <f aca="false">'Control de producción'!E243</f>
        <v>0</v>
      </c>
      <c r="DM27" s="147"/>
      <c r="DN27" s="146" t="n">
        <f aca="false">DM27*DL27</f>
        <v>0</v>
      </c>
      <c r="DO27" s="147"/>
      <c r="DP27" s="148" t="n">
        <f aca="false">(((DL27*DM27)/1000)/40)</f>
        <v>0</v>
      </c>
      <c r="DQ27" s="148" t="n">
        <f aca="false">DP27*40</f>
        <v>0</v>
      </c>
      <c r="DR27" s="149"/>
      <c r="DS27" s="146" t="n">
        <f aca="false">(((DT27*DU27)/1000)/40)*DW27</f>
        <v>0</v>
      </c>
      <c r="DT27" s="146" t="n">
        <f aca="false">'Control de producción'!T243</f>
        <v>0</v>
      </c>
      <c r="DU27" s="147"/>
      <c r="DV27" s="146" t="n">
        <f aca="false">DU27*DT27</f>
        <v>0</v>
      </c>
      <c r="DW27" s="147"/>
      <c r="DX27" s="148" t="n">
        <f aca="false">(((DT27*DU27)/1000)/40)</f>
        <v>0</v>
      </c>
      <c r="DY27" s="148" t="n">
        <f aca="false">DX27*40</f>
        <v>0</v>
      </c>
      <c r="DZ27" s="149"/>
      <c r="EA27" s="140" t="n">
        <f aca="false">(((EB27*EC27)/1000)/40)*EE27</f>
        <v>0</v>
      </c>
      <c r="EB27" s="140" t="n">
        <f aca="false">'Control de producción'!E274</f>
        <v>0</v>
      </c>
      <c r="EC27" s="143"/>
      <c r="ED27" s="140" t="n">
        <f aca="false">EC27*EB27</f>
        <v>0</v>
      </c>
      <c r="EE27" s="143"/>
      <c r="EF27" s="142" t="n">
        <f aca="false">(((EB27*EC27)/1000)/40)</f>
        <v>0</v>
      </c>
      <c r="EG27" s="142" t="n">
        <f aca="false">EF27*40</f>
        <v>0</v>
      </c>
      <c r="EH27" s="137"/>
      <c r="EI27" s="151" t="n">
        <f aca="false">(((EJ27*EK27)/1000)/40)*EM27</f>
        <v>0</v>
      </c>
      <c r="EJ27" s="151" t="n">
        <f aca="false">'Control de producción'!T274</f>
        <v>0</v>
      </c>
      <c r="EK27" s="143"/>
      <c r="EL27" s="140" t="n">
        <f aca="false">EK27*EJ27</f>
        <v>0</v>
      </c>
      <c r="EM27" s="143"/>
      <c r="EN27" s="152" t="n">
        <f aca="false">(((EJ27*EK27)/1000)/40)</f>
        <v>0</v>
      </c>
      <c r="EO27" s="152" t="n">
        <f aca="false">EN27*40</f>
        <v>0</v>
      </c>
      <c r="EP27" s="149"/>
      <c r="EQ27" s="146" t="n">
        <f aca="false">(((ER27*ES27)/1000)/40)*EU27</f>
        <v>0</v>
      </c>
      <c r="ER27" s="146" t="n">
        <f aca="false">'Control de producción'!E304</f>
        <v>0</v>
      </c>
      <c r="ES27" s="147"/>
      <c r="ET27" s="146" t="n">
        <f aca="false">ES27*ER27</f>
        <v>0</v>
      </c>
      <c r="EU27" s="147"/>
      <c r="EV27" s="148" t="n">
        <f aca="false">(((ER27*ES27)/1000)/40)</f>
        <v>0</v>
      </c>
      <c r="EW27" s="148" t="n">
        <f aca="false">EV27*40</f>
        <v>0</v>
      </c>
      <c r="EX27" s="149"/>
      <c r="EY27" s="146" t="n">
        <f aca="false">(((EZ27*FA27)/1000)/40)*FC27</f>
        <v>0</v>
      </c>
      <c r="EZ27" s="146" t="n">
        <f aca="false">'Control de producción'!T304</f>
        <v>0</v>
      </c>
      <c r="FA27" s="147"/>
      <c r="FB27" s="146" t="n">
        <f aca="false">FA27*EZ27</f>
        <v>0</v>
      </c>
      <c r="FC27" s="147"/>
      <c r="FD27" s="148" t="n">
        <f aca="false">(((EZ27*FA27)/1000)/40)</f>
        <v>0</v>
      </c>
      <c r="FE27" s="148" t="n">
        <f aca="false">FD27*40</f>
        <v>0</v>
      </c>
      <c r="FF27" s="137"/>
      <c r="FG27" s="140" t="n">
        <f aca="false">(((FH27*FI27)/1000)/40)*FK27</f>
        <v>0</v>
      </c>
      <c r="FH27" s="140" t="n">
        <f aca="false">'Control de producción'!E335</f>
        <v>0</v>
      </c>
      <c r="FI27" s="143"/>
      <c r="FJ27" s="140" t="n">
        <f aca="false">FI27*FH27</f>
        <v>0</v>
      </c>
      <c r="FK27" s="143"/>
      <c r="FL27" s="142" t="n">
        <f aca="false">(((FH27*FI27)/1000)/40)</f>
        <v>0</v>
      </c>
      <c r="FM27" s="142" t="n">
        <f aca="false">FL27*40</f>
        <v>0</v>
      </c>
      <c r="FN27" s="137"/>
      <c r="FO27" s="140" t="n">
        <f aca="false">(((FP27*FQ27)/1000)/40)*FS27</f>
        <v>0</v>
      </c>
      <c r="FP27" s="140" t="n">
        <f aca="false">'Control de producción'!T335</f>
        <v>0</v>
      </c>
      <c r="FQ27" s="143"/>
      <c r="FR27" s="140" t="n">
        <f aca="false">FQ27*FP27</f>
        <v>0</v>
      </c>
      <c r="FS27" s="143"/>
      <c r="FT27" s="142" t="n">
        <f aca="false">(((FP27*FQ27)/1000)/40)</f>
        <v>0</v>
      </c>
      <c r="FU27" s="142" t="n">
        <f aca="false">FT27*40</f>
        <v>0</v>
      </c>
      <c r="FV27" s="137"/>
      <c r="FW27" s="146" t="n">
        <f aca="false">(((FX27*FY27)/1000)/40)*GA27</f>
        <v>0</v>
      </c>
      <c r="FX27" s="146" t="n">
        <f aca="false">'Control de producción'!E365</f>
        <v>0</v>
      </c>
      <c r="FY27" s="147"/>
      <c r="FZ27" s="146" t="n">
        <f aca="false">FY27*FX27</f>
        <v>0</v>
      </c>
      <c r="GA27" s="147"/>
      <c r="GB27" s="148" t="n">
        <f aca="false">(((FX27*FY27)/1000)/40)</f>
        <v>0</v>
      </c>
      <c r="GC27" s="148" t="n">
        <f aca="false">GB27*40</f>
        <v>0</v>
      </c>
      <c r="GD27" s="137"/>
      <c r="GE27" s="146" t="n">
        <f aca="false">(((GF27*GG27)/1000)/40)*GI27</f>
        <v>0</v>
      </c>
      <c r="GF27" s="146" t="n">
        <f aca="false">'Control de producción'!T365</f>
        <v>0</v>
      </c>
      <c r="GG27" s="147"/>
      <c r="GH27" s="146" t="n">
        <f aca="false">GG27*GF27</f>
        <v>0</v>
      </c>
      <c r="GI27" s="147"/>
      <c r="GJ27" s="148" t="n">
        <f aca="false">(((GF27*GG27)/1000)/40)</f>
        <v>0</v>
      </c>
      <c r="GK27" s="148" t="n">
        <f aca="false">GJ27*40</f>
        <v>0</v>
      </c>
      <c r="GL27" s="149"/>
      <c r="GM27" s="149"/>
      <c r="GN27" s="149"/>
      <c r="GO27" s="140" t="n">
        <f aca="false">(((GP27*GQ27)/1000)/40)*GS27</f>
        <v>0</v>
      </c>
      <c r="GP27" s="140" t="n">
        <f aca="false">'Control de producción'!E396</f>
        <v>0</v>
      </c>
      <c r="GQ27" s="143"/>
      <c r="GR27" s="140" t="n">
        <f aca="false">GQ27*GP27</f>
        <v>0</v>
      </c>
      <c r="GS27" s="143"/>
      <c r="GT27" s="142" t="n">
        <f aca="false">(((GP27*GQ27)/1000)/40)</f>
        <v>0</v>
      </c>
      <c r="GU27" s="142" t="n">
        <f aca="false">GT27*40</f>
        <v>0</v>
      </c>
      <c r="GV27" s="137"/>
      <c r="GW27" s="140" t="n">
        <f aca="false">(((GX27*GY27)/1000)/40)*HA27</f>
        <v>0</v>
      </c>
      <c r="GX27" s="140" t="n">
        <f aca="false">'Control de producción'!T396</f>
        <v>0</v>
      </c>
      <c r="GY27" s="143"/>
      <c r="GZ27" s="140" t="n">
        <f aca="false">GY27*GX27</f>
        <v>0</v>
      </c>
      <c r="HA27" s="143"/>
      <c r="HB27" s="142" t="n">
        <f aca="false">(((GX27*GY27)/1000)/40)</f>
        <v>0</v>
      </c>
      <c r="HC27" s="142" t="n">
        <f aca="false">HB27*40</f>
        <v>0</v>
      </c>
      <c r="HD27" s="137"/>
      <c r="HE27" s="146" t="n">
        <f aca="false">(((HF27*HG27)/1000)/40)*HI27</f>
        <v>0</v>
      </c>
      <c r="HF27" s="146" t="n">
        <f aca="false">'Control de producción'!E427</f>
        <v>0</v>
      </c>
      <c r="HG27" s="147"/>
      <c r="HH27" s="146" t="n">
        <f aca="false">HG27*HF27</f>
        <v>0</v>
      </c>
      <c r="HI27" s="147"/>
      <c r="HJ27" s="148" t="n">
        <f aca="false">(((HF27*HG27)/1000)/40)</f>
        <v>0</v>
      </c>
      <c r="HK27" s="148" t="n">
        <f aca="false">HJ27*40</f>
        <v>0</v>
      </c>
      <c r="HL27" s="137"/>
      <c r="HM27" s="146" t="n">
        <f aca="false">(((HN27*HO27)/1000)/40)*HQ27</f>
        <v>0</v>
      </c>
      <c r="HN27" s="146" t="n">
        <f aca="false">'Control de producción'!T427</f>
        <v>0</v>
      </c>
      <c r="HO27" s="147"/>
      <c r="HP27" s="146" t="n">
        <f aca="false">HO27*HN27</f>
        <v>0</v>
      </c>
      <c r="HQ27" s="147"/>
      <c r="HR27" s="148" t="n">
        <f aca="false">(((HN27*HO27)/1000)/40)</f>
        <v>0</v>
      </c>
      <c r="HS27" s="148" t="n">
        <f aca="false">HR27*40</f>
        <v>0</v>
      </c>
      <c r="HT27" s="149"/>
      <c r="HU27" s="140" t="n">
        <f aca="false">(((HV27*HW27)/1000)/40)*HY27</f>
        <v>0</v>
      </c>
      <c r="HV27" s="140" t="n">
        <f aca="false">'Control de producción'!E455</f>
        <v>0</v>
      </c>
      <c r="HW27" s="143"/>
      <c r="HX27" s="140" t="n">
        <f aca="false">HW27*HV27</f>
        <v>0</v>
      </c>
      <c r="HY27" s="143"/>
      <c r="HZ27" s="142" t="n">
        <f aca="false">(((HV27*HW27)/1000)/40)</f>
        <v>0</v>
      </c>
      <c r="IA27" s="142" t="n">
        <f aca="false">HZ27*40</f>
        <v>0</v>
      </c>
      <c r="IB27" s="137"/>
      <c r="IC27" s="140" t="n">
        <f aca="false">(((ID27*IE27)/1000)/40)*IG27</f>
        <v>0</v>
      </c>
      <c r="ID27" s="140" t="n">
        <f aca="false">'Control de producción'!T455</f>
        <v>0</v>
      </c>
      <c r="IE27" s="143"/>
      <c r="IF27" s="140" t="n">
        <f aca="false">IE27*ID27</f>
        <v>0</v>
      </c>
      <c r="IG27" s="143"/>
      <c r="IH27" s="142" t="n">
        <f aca="false">(((ID27*IE27)/1000)/40)</f>
        <v>0</v>
      </c>
      <c r="II27" s="142" t="n">
        <f aca="false">IH27*40</f>
        <v>0</v>
      </c>
      <c r="IJ27" s="149"/>
      <c r="IK27" s="146" t="n">
        <f aca="false">(((IL27*IM27)/1000)/40)*IO27</f>
        <v>0</v>
      </c>
      <c r="IL27" s="146" t="n">
        <f aca="false">'Control de producción'!E486</f>
        <v>0</v>
      </c>
      <c r="IM27" s="147"/>
      <c r="IN27" s="146" t="n">
        <f aca="false">IM27*IL27</f>
        <v>0</v>
      </c>
      <c r="IO27" s="147"/>
      <c r="IP27" s="148" t="n">
        <f aca="false">(((IL27*IM27)/1000)/40)</f>
        <v>0</v>
      </c>
      <c r="IQ27" s="148" t="n">
        <f aca="false">IP27*40</f>
        <v>0</v>
      </c>
      <c r="IR27" s="149"/>
      <c r="IS27" s="146" t="n">
        <f aca="false">(((IT27*IU27)/1000)/40)*IW27</f>
        <v>0</v>
      </c>
      <c r="IT27" s="146" t="n">
        <f aca="false">'Control de producción'!T486</f>
        <v>0</v>
      </c>
      <c r="IU27" s="147"/>
      <c r="IV27" s="146" t="n">
        <f aca="false">IU27*IT27</f>
        <v>0</v>
      </c>
      <c r="IW27" s="147"/>
      <c r="IX27" s="148" t="n">
        <f aca="false">(((IT27*IU27)/1000)/40)</f>
        <v>0</v>
      </c>
      <c r="IY27" s="148" t="n">
        <f aca="false">IX27*40</f>
        <v>0</v>
      </c>
      <c r="IZ27" s="137"/>
      <c r="JA27" s="140" t="n">
        <f aca="false">(((JB27*JC27)/1000)/40)*JE27</f>
        <v>0</v>
      </c>
      <c r="JB27" s="140" t="n">
        <f aca="false">'Control de producción'!E516</f>
        <v>0</v>
      </c>
      <c r="JC27" s="143"/>
      <c r="JD27" s="140" t="n">
        <f aca="false">JC27*JB27</f>
        <v>0</v>
      </c>
      <c r="JE27" s="143"/>
      <c r="JF27" s="142" t="n">
        <f aca="false">(((JB27*JC27)/1000)/40)</f>
        <v>0</v>
      </c>
      <c r="JG27" s="142" t="n">
        <f aca="false">JF27*40</f>
        <v>0</v>
      </c>
      <c r="JH27" s="137"/>
      <c r="JI27" s="140" t="n">
        <f aca="false">(((JJ27*JK27)/1000)/40)*JM27</f>
        <v>0</v>
      </c>
      <c r="JJ27" s="140" t="n">
        <f aca="false">'Control de producción'!T516</f>
        <v>0</v>
      </c>
      <c r="JK27" s="143"/>
      <c r="JL27" s="140" t="n">
        <f aca="false">JK27*JJ27</f>
        <v>0</v>
      </c>
      <c r="JM27" s="143"/>
      <c r="JN27" s="142" t="n">
        <f aca="false">(((JJ27*JK27)/1000)/40)</f>
        <v>0</v>
      </c>
      <c r="JO27" s="142" t="n">
        <f aca="false">JN27*40</f>
        <v>0</v>
      </c>
      <c r="JP27" s="137"/>
      <c r="JQ27" s="146" t="n">
        <f aca="false">(((JR27*JS27)/1000)/40)*JU27</f>
        <v>0</v>
      </c>
      <c r="JR27" s="146" t="n">
        <f aca="false">'Control de producción'!E547</f>
        <v>0</v>
      </c>
      <c r="JS27" s="147"/>
      <c r="JT27" s="146" t="n">
        <f aca="false">JS27*JR27</f>
        <v>0</v>
      </c>
      <c r="JU27" s="147"/>
      <c r="JV27" s="148" t="n">
        <f aca="false">(((JR27*JS27)/1000)/40)</f>
        <v>0</v>
      </c>
      <c r="JW27" s="148" t="n">
        <f aca="false">JV27*40</f>
        <v>0</v>
      </c>
      <c r="JX27" s="149"/>
      <c r="JY27" s="146" t="n">
        <f aca="false">(((JZ27*KA27)/1000)/40)*KC27</f>
        <v>0</v>
      </c>
      <c r="JZ27" s="146" t="n">
        <f aca="false">'Control de producción'!T547</f>
        <v>0</v>
      </c>
      <c r="KA27" s="147"/>
      <c r="KB27" s="146" t="n">
        <f aca="false">KA27*JZ27</f>
        <v>0</v>
      </c>
      <c r="KC27" s="147"/>
      <c r="KD27" s="148" t="n">
        <f aca="false">(((JZ27*KA27)/1000)/40)</f>
        <v>0</v>
      </c>
      <c r="KE27" s="148" t="n">
        <f aca="false">KD27*40</f>
        <v>0</v>
      </c>
      <c r="KF27" s="149"/>
      <c r="KG27" s="140" t="n">
        <f aca="false">(((KH27*KI27)/1000)/40)*KK27</f>
        <v>0</v>
      </c>
      <c r="KH27" s="140" t="n">
        <f aca="false">'Control de producción'!E577</f>
        <v>0</v>
      </c>
      <c r="KI27" s="143"/>
      <c r="KJ27" s="140" t="n">
        <f aca="false">KI27*KH27</f>
        <v>0</v>
      </c>
      <c r="KK27" s="143"/>
      <c r="KL27" s="142" t="n">
        <f aca="false">(((KH27*KI27)/1000)/40)</f>
        <v>0</v>
      </c>
      <c r="KM27" s="142" t="n">
        <f aca="false">KL27*40</f>
        <v>0</v>
      </c>
      <c r="KN27" s="137"/>
      <c r="KO27" s="140" t="n">
        <f aca="false">(((KP27*KQ27)/1000)/40)*KS27</f>
        <v>0</v>
      </c>
      <c r="KP27" s="140" t="n">
        <f aca="false">'Control de producción'!T577</f>
        <v>0</v>
      </c>
      <c r="KQ27" s="143"/>
      <c r="KR27" s="140" t="n">
        <f aca="false">KQ27*KP27</f>
        <v>0</v>
      </c>
      <c r="KS27" s="143"/>
      <c r="KT27" s="142" t="n">
        <f aca="false">(((KP27*KQ27)/1000)/40)</f>
        <v>0</v>
      </c>
      <c r="KU27" s="142" t="n">
        <f aca="false">KT27*40</f>
        <v>0</v>
      </c>
      <c r="KV27" s="137"/>
      <c r="KW27" s="146" t="n">
        <f aca="false">(((KX27*KY27)/1000)/40)*LA27</f>
        <v>0</v>
      </c>
      <c r="KX27" s="146" t="n">
        <f aca="false">'Control de producción'!E608</f>
        <v>0</v>
      </c>
      <c r="KY27" s="147"/>
      <c r="KZ27" s="146" t="n">
        <f aca="false">KY27*KX27</f>
        <v>0</v>
      </c>
      <c r="LA27" s="147"/>
      <c r="LB27" s="148" t="n">
        <f aca="false">(((KX27*KY27)/1000)/40)</f>
        <v>0</v>
      </c>
      <c r="LC27" s="148" t="n">
        <f aca="false">LB27*40</f>
        <v>0</v>
      </c>
      <c r="LD27" s="149"/>
      <c r="LE27" s="146" t="n">
        <f aca="false">(((LF27*LG27)/1000)/40)*LI27</f>
        <v>0</v>
      </c>
      <c r="LF27" s="146" t="n">
        <f aca="false">'Control de producción'!T608</f>
        <v>0</v>
      </c>
      <c r="LG27" s="147"/>
      <c r="LH27" s="146" t="n">
        <f aca="false">LG27*LF27</f>
        <v>0</v>
      </c>
      <c r="LI27" s="147"/>
      <c r="LJ27" s="148" t="n">
        <f aca="false">(((LF27*LG27)/1000)/40)</f>
        <v>0</v>
      </c>
      <c r="LK27" s="148" t="n">
        <f aca="false">LJ27*40</f>
        <v>0</v>
      </c>
      <c r="LL27" s="149"/>
      <c r="LM27" s="140" t="n">
        <f aca="false">(((LN27*LO27)/1000)/40)*LQ27</f>
        <v>0</v>
      </c>
      <c r="LN27" s="140" t="n">
        <f aca="false">'Control de producción'!E639</f>
        <v>0</v>
      </c>
      <c r="LO27" s="143"/>
      <c r="LP27" s="140" t="n">
        <f aca="false">LO27*LN27</f>
        <v>0</v>
      </c>
      <c r="LQ27" s="143"/>
      <c r="LR27" s="142" t="n">
        <f aca="false">(((LN27*LO27)/1000)/40)</f>
        <v>0</v>
      </c>
      <c r="LS27" s="142" t="n">
        <f aca="false">LR27*40</f>
        <v>0</v>
      </c>
      <c r="LT27" s="137"/>
      <c r="LU27" s="140" t="n">
        <f aca="false">(((LV27*LW27)/1000)/40)*LY27</f>
        <v>0</v>
      </c>
      <c r="LV27" s="140" t="n">
        <f aca="false">'Control de producción'!T639</f>
        <v>0</v>
      </c>
      <c r="LW27" s="143"/>
      <c r="LX27" s="140" t="n">
        <f aca="false">LW27*LV27</f>
        <v>0</v>
      </c>
      <c r="LY27" s="143"/>
      <c r="LZ27" s="142" t="n">
        <f aca="false">(((LV27*LW27)/1000)/40)</f>
        <v>0</v>
      </c>
      <c r="MA27" s="142" t="n">
        <f aca="false">LZ27*40</f>
        <v>0</v>
      </c>
      <c r="MB27" s="149"/>
      <c r="MC27" s="146" t="n">
        <f aca="false">(((MD27*ME27)/1000)/40)*MG27</f>
        <v>0</v>
      </c>
      <c r="MD27" s="146" t="n">
        <f aca="false">'Control de producción'!E669</f>
        <v>0</v>
      </c>
      <c r="ME27" s="147"/>
      <c r="MF27" s="146" t="n">
        <f aca="false">ME27*MD27</f>
        <v>0</v>
      </c>
      <c r="MG27" s="147"/>
      <c r="MH27" s="148" t="n">
        <f aca="false">(((MD27*ME27)/1000)/40)</f>
        <v>0</v>
      </c>
      <c r="MI27" s="148" t="n">
        <f aca="false">MH27*40</f>
        <v>0</v>
      </c>
      <c r="MJ27" s="149"/>
      <c r="MK27" s="146" t="n">
        <f aca="false">(((ML27*MM27)/1000)/40)*MO27</f>
        <v>0</v>
      </c>
      <c r="ML27" s="146" t="n">
        <f aca="false">'Control de producción'!T669</f>
        <v>0</v>
      </c>
      <c r="MM27" s="147"/>
      <c r="MN27" s="146" t="n">
        <f aca="false">MM27*ML27</f>
        <v>0</v>
      </c>
      <c r="MO27" s="147"/>
      <c r="MP27" s="148" t="n">
        <f aca="false">(((ML27*MM27)/1000)/40)</f>
        <v>0</v>
      </c>
      <c r="MQ27" s="148" t="n">
        <f aca="false">MP27*40</f>
        <v>0</v>
      </c>
      <c r="MR27" s="137"/>
      <c r="MS27" s="140" t="n">
        <f aca="false">(((MT27*MU27)/1000)/40)*MW27</f>
        <v>0</v>
      </c>
      <c r="MT27" s="140" t="n">
        <f aca="false">'Control de producción'!E700</f>
        <v>0</v>
      </c>
      <c r="MU27" s="143"/>
      <c r="MV27" s="140" t="n">
        <f aca="false">MU27*MT27</f>
        <v>0</v>
      </c>
      <c r="MW27" s="143"/>
      <c r="MX27" s="142" t="n">
        <f aca="false">(((MT27*MU27)/1000)/40)</f>
        <v>0</v>
      </c>
      <c r="MY27" s="142" t="n">
        <f aca="false">MX27*40</f>
        <v>0</v>
      </c>
      <c r="MZ27" s="137"/>
      <c r="NA27" s="140" t="n">
        <f aca="false">(((NB27*NC27)/1000)/40)*NE27</f>
        <v>0</v>
      </c>
      <c r="NB27" s="140" t="n">
        <f aca="false">'Control de producción'!T700</f>
        <v>0</v>
      </c>
      <c r="NC27" s="143"/>
      <c r="ND27" s="140" t="n">
        <f aca="false">NC27*NB27</f>
        <v>0</v>
      </c>
      <c r="NE27" s="143"/>
      <c r="NF27" s="142" t="n">
        <f aca="false">(((NB27*NC27)/1000)/40)</f>
        <v>0</v>
      </c>
      <c r="NG27" s="142" t="n">
        <f aca="false">NF27*40</f>
        <v>0</v>
      </c>
      <c r="NH27" s="137"/>
      <c r="NI27" s="146" t="n">
        <f aca="false">(((NJ27*NK27)/1000)/40)*NM27</f>
        <v>0</v>
      </c>
      <c r="NJ27" s="146" t="n">
        <f aca="false">'Control de producción'!E730</f>
        <v>0</v>
      </c>
      <c r="NK27" s="147"/>
      <c r="NL27" s="146" t="n">
        <f aca="false">NK27*NJ27</f>
        <v>0</v>
      </c>
      <c r="NM27" s="147"/>
      <c r="NN27" s="148" t="n">
        <f aca="false">(((NJ27*NK27)/1000)/40)</f>
        <v>0</v>
      </c>
      <c r="NO27" s="148" t="n">
        <f aca="false">NN27*40</f>
        <v>0</v>
      </c>
      <c r="NP27" s="137"/>
      <c r="NQ27" s="146" t="n">
        <f aca="false">(((NR27*NS27)/1000)/40)*NU27</f>
        <v>0</v>
      </c>
      <c r="NR27" s="146" t="n">
        <f aca="false">'Control de producción'!T730</f>
        <v>0</v>
      </c>
      <c r="NS27" s="147"/>
      <c r="NT27" s="146" t="n">
        <f aca="false">NS27*NR27</f>
        <v>0</v>
      </c>
      <c r="NU27" s="147"/>
      <c r="NV27" s="148" t="n">
        <f aca="false">(((NR27*NS27)/1000)/40)</f>
        <v>0</v>
      </c>
      <c r="NW27" s="148" t="n">
        <f aca="false">NV27*40</f>
        <v>0</v>
      </c>
      <c r="NX27" s="137"/>
      <c r="NY27" s="137"/>
      <c r="NZ27" s="137"/>
      <c r="OA27" s="140" t="n">
        <f aca="false">(((OB27*OC27)/1000)/40)*OE27</f>
        <v>0</v>
      </c>
      <c r="OB27" s="140" t="n">
        <f aca="false">'Control de producción'!E761</f>
        <v>0</v>
      </c>
      <c r="OC27" s="143"/>
      <c r="OD27" s="140" t="n">
        <f aca="false">OC27*OB27</f>
        <v>0</v>
      </c>
      <c r="OE27" s="143"/>
      <c r="OF27" s="142" t="n">
        <f aca="false">(((OB27*OC27)/1000)/40)</f>
        <v>0</v>
      </c>
      <c r="OG27" s="142" t="n">
        <f aca="false">OF27*40</f>
        <v>0</v>
      </c>
      <c r="OH27" s="137"/>
      <c r="OI27" s="140" t="n">
        <f aca="false">(((OJ27*OK27)/1000)/40)*OM27</f>
        <v>0</v>
      </c>
      <c r="OJ27" s="140" t="n">
        <f aca="false">'Control de producción'!T761</f>
        <v>0</v>
      </c>
      <c r="OK27" s="143"/>
      <c r="OL27" s="140" t="n">
        <f aca="false">OK27*OJ27</f>
        <v>0</v>
      </c>
      <c r="OM27" s="143"/>
      <c r="ON27" s="142" t="n">
        <f aca="false">(((OJ27*OK27)/1000)/40)</f>
        <v>0</v>
      </c>
      <c r="OO27" s="142" t="n">
        <f aca="false">ON27*40</f>
        <v>0</v>
      </c>
      <c r="OP27" s="137"/>
      <c r="OQ27" s="146" t="n">
        <f aca="false">(((OR27*OS27)/1000)/40)*OU27</f>
        <v>0</v>
      </c>
      <c r="OR27" s="146" t="n">
        <f aca="false">'Control de producción'!E792</f>
        <v>0</v>
      </c>
      <c r="OS27" s="147"/>
      <c r="OT27" s="146" t="n">
        <f aca="false">OS27*OR27</f>
        <v>0</v>
      </c>
      <c r="OU27" s="147"/>
      <c r="OV27" s="148" t="n">
        <f aca="false">(((OR27*OS27)/1000)/40)</f>
        <v>0</v>
      </c>
      <c r="OW27" s="148" t="n">
        <f aca="false">OV27*40</f>
        <v>0</v>
      </c>
      <c r="OX27" s="137"/>
      <c r="OY27" s="146" t="n">
        <f aca="false">(((OZ27*PA27)/1000)/40)*PC27</f>
        <v>0</v>
      </c>
      <c r="OZ27" s="146" t="n">
        <f aca="false">'Control de producción'!T792</f>
        <v>0</v>
      </c>
      <c r="PA27" s="147"/>
      <c r="PB27" s="146" t="n">
        <f aca="false">PA27*OZ27</f>
        <v>0</v>
      </c>
      <c r="PC27" s="147"/>
      <c r="PD27" s="148" t="n">
        <f aca="false">(((OZ27*PA27)/1000)/40)</f>
        <v>0</v>
      </c>
      <c r="PE27" s="148" t="n">
        <f aca="false">PD27*40</f>
        <v>0</v>
      </c>
      <c r="PF27" s="149"/>
      <c r="PG27" s="140" t="n">
        <f aca="false">(((PH27*PI27)/1000)/40)*PK27</f>
        <v>0</v>
      </c>
      <c r="PH27" s="140" t="n">
        <f aca="false">'Control de producción'!E820</f>
        <v>0</v>
      </c>
      <c r="PI27" s="143"/>
      <c r="PJ27" s="140" t="n">
        <f aca="false">PI27*PH27</f>
        <v>0</v>
      </c>
      <c r="PK27" s="143"/>
      <c r="PL27" s="142" t="n">
        <f aca="false">(((PH27*PI27)/1000)/40)</f>
        <v>0</v>
      </c>
      <c r="PM27" s="142" t="n">
        <f aca="false">PL27*40</f>
        <v>0</v>
      </c>
      <c r="PN27" s="137"/>
      <c r="PO27" s="140" t="n">
        <f aca="false">(((PP27*PQ27)/1000)/40)*PS27</f>
        <v>0</v>
      </c>
      <c r="PP27" s="140" t="n">
        <f aca="false">'Control de producción'!T820</f>
        <v>0</v>
      </c>
      <c r="PQ27" s="143"/>
      <c r="PR27" s="140" t="n">
        <f aca="false">PQ27*PP27</f>
        <v>0</v>
      </c>
      <c r="PS27" s="143"/>
      <c r="PT27" s="142" t="n">
        <f aca="false">(((PP27*PQ27)/1000)/40)</f>
        <v>0</v>
      </c>
      <c r="PU27" s="142" t="n">
        <f aca="false">PT27*40</f>
        <v>0</v>
      </c>
      <c r="PV27" s="149"/>
      <c r="PW27" s="146" t="n">
        <f aca="false">(((PX27*PY27)/1000)/40)*QA27</f>
        <v>0</v>
      </c>
      <c r="PX27" s="146" t="n">
        <f aca="false">'Control de producción'!E851</f>
        <v>0</v>
      </c>
      <c r="PY27" s="147"/>
      <c r="PZ27" s="146" t="n">
        <f aca="false">PY27*PX27</f>
        <v>0</v>
      </c>
      <c r="QA27" s="147"/>
      <c r="QB27" s="148" t="n">
        <f aca="false">(((PX27*PY27)/1000)/40)</f>
        <v>0</v>
      </c>
      <c r="QC27" s="148" t="n">
        <f aca="false">QB27*40</f>
        <v>0</v>
      </c>
      <c r="QD27" s="149"/>
      <c r="QE27" s="146" t="n">
        <f aca="false">(((QF27*QG27)/1000)/40)*QI27</f>
        <v>0</v>
      </c>
      <c r="QF27" s="146" t="n">
        <f aca="false">'Control de producción'!T851</f>
        <v>0</v>
      </c>
      <c r="QG27" s="147"/>
      <c r="QH27" s="146" t="n">
        <f aca="false">QG27*QF27</f>
        <v>0</v>
      </c>
      <c r="QI27" s="147"/>
      <c r="QJ27" s="148" t="n">
        <f aca="false">(((QF27*QG27)/1000)/40)</f>
        <v>0</v>
      </c>
      <c r="QK27" s="148" t="n">
        <f aca="false">QJ27*40</f>
        <v>0</v>
      </c>
      <c r="QL27" s="137"/>
      <c r="QM27" s="140" t="n">
        <f aca="false">(((QN27*QO27)/1000)/40)*QQ27</f>
        <v>0</v>
      </c>
      <c r="QN27" s="140" t="n">
        <f aca="false">'Control de producción'!E881</f>
        <v>0</v>
      </c>
      <c r="QO27" s="143"/>
      <c r="QP27" s="140" t="n">
        <f aca="false">QO27*QN27</f>
        <v>0</v>
      </c>
      <c r="QQ27" s="143"/>
      <c r="QR27" s="142" t="n">
        <f aca="false">(((QN27*QO27)/1000)/40)</f>
        <v>0</v>
      </c>
      <c r="QS27" s="142" t="n">
        <f aca="false">QR27*40</f>
        <v>0</v>
      </c>
      <c r="QT27" s="137"/>
      <c r="QU27" s="140" t="n">
        <f aca="false">(((QV27*QW27)/1000)/40)*QY27</f>
        <v>0</v>
      </c>
      <c r="QV27" s="140" t="n">
        <f aca="false">'Control de producción'!T881</f>
        <v>0</v>
      </c>
      <c r="QW27" s="143"/>
      <c r="QX27" s="140" t="n">
        <f aca="false">QW27*QV27</f>
        <v>0</v>
      </c>
      <c r="QY27" s="143"/>
      <c r="QZ27" s="142" t="n">
        <f aca="false">(((QV27*QW27)/1000)/40)</f>
        <v>0</v>
      </c>
      <c r="RA27" s="142" t="n">
        <f aca="false">QZ27*40</f>
        <v>0</v>
      </c>
      <c r="RB27" s="137"/>
      <c r="RC27" s="146" t="n">
        <f aca="false">(((RD27*RE27)/1000)/40)*RG27</f>
        <v>0</v>
      </c>
      <c r="RD27" s="146" t="n">
        <f aca="false">'Control de producción'!E912</f>
        <v>0</v>
      </c>
      <c r="RE27" s="147"/>
      <c r="RF27" s="146" t="n">
        <f aca="false">RE27*RD27</f>
        <v>0</v>
      </c>
      <c r="RG27" s="147"/>
      <c r="RH27" s="148" t="n">
        <f aca="false">(((RD27*RE27)/1000)/40)</f>
        <v>0</v>
      </c>
      <c r="RI27" s="148" t="n">
        <f aca="false">RH27*40</f>
        <v>0</v>
      </c>
      <c r="RJ27" s="149"/>
      <c r="RK27" s="146" t="n">
        <f aca="false">(((RL27*RM27)/1000)/40)*RO27</f>
        <v>0</v>
      </c>
      <c r="RL27" s="146" t="n">
        <f aca="false">'Control de producción'!T912</f>
        <v>0</v>
      </c>
      <c r="RM27" s="147"/>
      <c r="RN27" s="146" t="n">
        <f aca="false">RM27*RL27</f>
        <v>0</v>
      </c>
      <c r="RO27" s="147"/>
      <c r="RP27" s="148" t="n">
        <f aca="false">(((RL27*RM27)/1000)/40)</f>
        <v>0</v>
      </c>
      <c r="RQ27" s="148" t="n">
        <f aca="false">RP27*40</f>
        <v>0</v>
      </c>
      <c r="RR27" s="149"/>
      <c r="RS27" s="140" t="n">
        <f aca="false">(((RT27*RU27)/1000)/40)*RW27</f>
        <v>0</v>
      </c>
      <c r="RT27" s="140" t="n">
        <f aca="false">'Control de producción'!E942</f>
        <v>0</v>
      </c>
      <c r="RU27" s="143"/>
      <c r="RV27" s="140" t="n">
        <f aca="false">RU27*RT27</f>
        <v>0</v>
      </c>
      <c r="RW27" s="143"/>
      <c r="RX27" s="142" t="n">
        <f aca="false">(((RT27*RU27)/1000)/40)</f>
        <v>0</v>
      </c>
      <c r="RY27" s="142" t="n">
        <f aca="false">RX27*40</f>
        <v>0</v>
      </c>
      <c r="RZ27" s="137"/>
      <c r="SA27" s="140" t="n">
        <f aca="false">(((SB27*SC27)/1000)/40)*SE27</f>
        <v>0</v>
      </c>
      <c r="SB27" s="140" t="n">
        <f aca="false">'Control de producción'!T942</f>
        <v>0</v>
      </c>
      <c r="SC27" s="143"/>
      <c r="SD27" s="140" t="n">
        <f aca="false">SC27*SB27</f>
        <v>0</v>
      </c>
      <c r="SE27" s="143"/>
      <c r="SF27" s="142" t="n">
        <f aca="false">(((SB27*SC27)/1000)/40)</f>
        <v>0</v>
      </c>
      <c r="SG27" s="142" t="n">
        <f aca="false">SF27*40</f>
        <v>0</v>
      </c>
      <c r="SH27" s="137"/>
      <c r="SI27" s="146" t="n">
        <f aca="false">(((SJ27*SK27)/1000)/40)*SM27</f>
        <v>0</v>
      </c>
      <c r="SJ27" s="146" t="n">
        <f aca="false">'Control de producción'!E973</f>
        <v>0</v>
      </c>
      <c r="SK27" s="147"/>
      <c r="SL27" s="146" t="n">
        <f aca="false">SK27*SJ27</f>
        <v>0</v>
      </c>
      <c r="SM27" s="147"/>
      <c r="SN27" s="148" t="n">
        <f aca="false">(((SJ27*SK27)/1000)/40)</f>
        <v>0</v>
      </c>
      <c r="SO27" s="148" t="n">
        <f aca="false">SN27*40</f>
        <v>0</v>
      </c>
      <c r="SP27" s="137"/>
      <c r="SQ27" s="146" t="n">
        <f aca="false">(((SR27*SS27)/1000)/40)*SU27</f>
        <v>0</v>
      </c>
      <c r="SR27" s="146" t="n">
        <f aca="false">'Control de producción'!T973</f>
        <v>0</v>
      </c>
      <c r="SS27" s="147"/>
      <c r="ST27" s="146" t="n">
        <f aca="false">SS27*SR27</f>
        <v>0</v>
      </c>
      <c r="SU27" s="147"/>
      <c r="SV27" s="148" t="n">
        <f aca="false">(((SR27*SS27)/1000)/40)</f>
        <v>0</v>
      </c>
      <c r="SW27" s="148" t="n">
        <f aca="false">SV27*40</f>
        <v>0</v>
      </c>
      <c r="SX27" s="144"/>
      <c r="SY27" s="140" t="n">
        <f aca="false">(((SZ27*TA27)/1000)/40)*TC27</f>
        <v>0</v>
      </c>
      <c r="SZ27" s="140" t="n">
        <f aca="false">'Control de producción'!E1004</f>
        <v>0</v>
      </c>
      <c r="TA27" s="143"/>
      <c r="TB27" s="140" t="n">
        <f aca="false">TA27*SZ27</f>
        <v>0</v>
      </c>
      <c r="TC27" s="143"/>
      <c r="TD27" s="142" t="n">
        <f aca="false">(((SZ27*TA27)/1000)/40)</f>
        <v>0</v>
      </c>
      <c r="TE27" s="142" t="n">
        <f aca="false">TD27*40</f>
        <v>0</v>
      </c>
      <c r="TF27" s="137"/>
      <c r="TG27" s="140" t="n">
        <f aca="false">(((TH27*TI27)/1000)/40)*TK27</f>
        <v>0</v>
      </c>
      <c r="TH27" s="140" t="n">
        <f aca="false">'Control de producción'!T1004</f>
        <v>0</v>
      </c>
      <c r="TI27" s="143"/>
      <c r="TJ27" s="140" t="n">
        <f aca="false">TI27*TH27</f>
        <v>0</v>
      </c>
      <c r="TK27" s="143"/>
      <c r="TL27" s="142" t="n">
        <f aca="false">(((TH27*TI27)/1000)/40)</f>
        <v>0</v>
      </c>
      <c r="TM27" s="142" t="n">
        <f aca="false">TL27*40</f>
        <v>0</v>
      </c>
      <c r="TN27" s="149"/>
      <c r="TO27" s="146" t="n">
        <f aca="false">(((TP27*TQ27)/1000)/40)*TS27</f>
        <v>0</v>
      </c>
      <c r="TP27" s="146" t="n">
        <f aca="false">'Control de producción'!E1034</f>
        <v>0</v>
      </c>
      <c r="TQ27" s="147"/>
      <c r="TR27" s="146" t="n">
        <f aca="false">TQ27*TP27</f>
        <v>0</v>
      </c>
      <c r="TS27" s="147"/>
      <c r="TT27" s="148" t="n">
        <f aca="false">(((TP27*TQ27)/1000)/40)</f>
        <v>0</v>
      </c>
      <c r="TU27" s="148" t="n">
        <f aca="false">TT27*40</f>
        <v>0</v>
      </c>
      <c r="TV27" s="149"/>
      <c r="TW27" s="146" t="n">
        <f aca="false">(((TX27*TY27)/1000)/40)*UA27</f>
        <v>0</v>
      </c>
      <c r="TX27" s="146" t="n">
        <f aca="false">'Control de producción'!T1034</f>
        <v>0</v>
      </c>
      <c r="TY27" s="147"/>
      <c r="TZ27" s="146" t="n">
        <f aca="false">TY27*TX27</f>
        <v>0</v>
      </c>
      <c r="UA27" s="147"/>
      <c r="UB27" s="148" t="n">
        <f aca="false">(((TX27*TY27)/1000)/40)</f>
        <v>0</v>
      </c>
      <c r="UC27" s="148" t="n">
        <f aca="false">UB27*40</f>
        <v>0</v>
      </c>
      <c r="UD27" s="137"/>
      <c r="UE27" s="140" t="n">
        <f aca="false">(((UF27*UG27)/1000)/40)*UI27</f>
        <v>0</v>
      </c>
      <c r="UF27" s="140" t="n">
        <f aca="false">'Control de producción'!E1065</f>
        <v>0</v>
      </c>
      <c r="UG27" s="143"/>
      <c r="UH27" s="140" t="n">
        <f aca="false">UG27*UF27</f>
        <v>0</v>
      </c>
      <c r="UI27" s="143"/>
      <c r="UJ27" s="142" t="n">
        <f aca="false">(((UF27*UG27)/1000)/40)</f>
        <v>0</v>
      </c>
      <c r="UK27" s="142" t="n">
        <f aca="false">UJ27*40</f>
        <v>0</v>
      </c>
      <c r="UL27" s="137"/>
      <c r="UM27" s="140" t="n">
        <f aca="false">(((UN27*UO27)/1000)/40)*UQ27</f>
        <v>0</v>
      </c>
      <c r="UN27" s="140" t="n">
        <f aca="false">'Control de producción'!T1065</f>
        <v>0</v>
      </c>
      <c r="UO27" s="143"/>
      <c r="UP27" s="140" t="n">
        <f aca="false">UO27*UN27</f>
        <v>0</v>
      </c>
      <c r="UQ27" s="143"/>
      <c r="UR27" s="142" t="n">
        <f aca="false">(((UN27*UO27)/1000)/40)</f>
        <v>0</v>
      </c>
      <c r="US27" s="142" t="n">
        <f aca="false">UR27*40</f>
        <v>0</v>
      </c>
      <c r="UT27" s="137"/>
      <c r="UU27" s="146" t="n">
        <f aca="false">(((UV27*UW27)/1000)/40)*UY27</f>
        <v>0</v>
      </c>
      <c r="UV27" s="146" t="n">
        <f aca="false">'Control de producción'!E1095</f>
        <v>0</v>
      </c>
      <c r="UW27" s="147"/>
      <c r="UX27" s="146" t="n">
        <f aca="false">UW27*UV27</f>
        <v>0</v>
      </c>
      <c r="UY27" s="147"/>
      <c r="UZ27" s="148" t="n">
        <f aca="false">(((UV27*UW27)/1000)/40)</f>
        <v>0</v>
      </c>
      <c r="VA27" s="148" t="n">
        <f aca="false">UZ27*40</f>
        <v>0</v>
      </c>
      <c r="VB27" s="137"/>
      <c r="VC27" s="146" t="n">
        <f aca="false">(((VD27*VE27)/1000)/40)*VG27</f>
        <v>0</v>
      </c>
      <c r="VD27" s="146" t="n">
        <f aca="false">'Control de producción'!T1095</f>
        <v>0</v>
      </c>
      <c r="VE27" s="147"/>
      <c r="VF27" s="146" t="n">
        <f aca="false">VE27*VD27</f>
        <v>0</v>
      </c>
      <c r="VG27" s="147"/>
      <c r="VH27" s="148" t="n">
        <f aca="false">(((VD27*VE27)/1000)/40)</f>
        <v>0</v>
      </c>
      <c r="VI27" s="148" t="n">
        <f aca="false">VH27*40</f>
        <v>0</v>
      </c>
      <c r="VJ27" s="137"/>
    </row>
    <row r="28" customFormat="false" ht="14.25" hidden="false" customHeight="true" outlineLevel="0" collapsed="false">
      <c r="A28" s="137"/>
      <c r="B28" s="153" t="n">
        <v>23</v>
      </c>
      <c r="C28" s="140" t="n">
        <f aca="false">(((D28*E28)/1000)/40)*G28</f>
        <v>0</v>
      </c>
      <c r="D28" s="140" t="n">
        <f aca="false">'Control de producción'!E31</f>
        <v>0</v>
      </c>
      <c r="E28" s="141"/>
      <c r="F28" s="140" t="n">
        <f aca="false">E28*D28</f>
        <v>0</v>
      </c>
      <c r="G28" s="141"/>
      <c r="H28" s="142" t="n">
        <f aca="false">(((D28*E28)/1000)/40)</f>
        <v>0</v>
      </c>
      <c r="I28" s="142" t="n">
        <f aca="false">H28*40</f>
        <v>0</v>
      </c>
      <c r="J28" s="137"/>
      <c r="K28" s="140" t="n">
        <f aca="false">(((L28*M28)/1000)/40)*O28</f>
        <v>0</v>
      </c>
      <c r="L28" s="140" t="n">
        <f aca="false">'Control de producción'!T31</f>
        <v>0</v>
      </c>
      <c r="M28" s="143"/>
      <c r="N28" s="140" t="n">
        <f aca="false">M28*L28</f>
        <v>0</v>
      </c>
      <c r="O28" s="143"/>
      <c r="P28" s="142" t="n">
        <f aca="false">(((L28*M28)/1000)/40)</f>
        <v>0</v>
      </c>
      <c r="Q28" s="142" t="n">
        <f aca="false">P28*40</f>
        <v>0</v>
      </c>
      <c r="R28" s="137"/>
      <c r="S28" s="146" t="n">
        <f aca="false">(((T28*U28)/1000)/40)*W28</f>
        <v>0</v>
      </c>
      <c r="T28" s="146" t="n">
        <f aca="false">'Control de producción'!E62</f>
        <v>0</v>
      </c>
      <c r="U28" s="147"/>
      <c r="V28" s="146" t="n">
        <f aca="false">U28*T28</f>
        <v>0</v>
      </c>
      <c r="W28" s="147"/>
      <c r="X28" s="148" t="n">
        <f aca="false">(((T28*U28)/1000)/40)</f>
        <v>0</v>
      </c>
      <c r="Y28" s="148" t="n">
        <f aca="false">X28*40</f>
        <v>0</v>
      </c>
      <c r="Z28" s="137"/>
      <c r="AA28" s="146" t="n">
        <f aca="false">(((AB28*AC28)/1000)/40)*AE28</f>
        <v>0</v>
      </c>
      <c r="AB28" s="146" t="n">
        <f aca="false">'Control de producción'!T62</f>
        <v>0</v>
      </c>
      <c r="AC28" s="147"/>
      <c r="AD28" s="146" t="n">
        <f aca="false">AC28*AB28</f>
        <v>0</v>
      </c>
      <c r="AE28" s="147"/>
      <c r="AF28" s="148" t="n">
        <f aca="false">(((AB28*AC28)/1000)/40)</f>
        <v>0</v>
      </c>
      <c r="AG28" s="148" t="n">
        <f aca="false">AF28*40</f>
        <v>0</v>
      </c>
      <c r="AH28" s="137"/>
      <c r="AI28" s="140" t="n">
        <f aca="false">(((AJ28*AK28)/1000)/40)*AM28</f>
        <v>0</v>
      </c>
      <c r="AJ28" s="140" t="n">
        <f aca="false">'Control de producción'!E91</f>
        <v>0</v>
      </c>
      <c r="AK28" s="143"/>
      <c r="AL28" s="140" t="n">
        <f aca="false">AK28*AJ28</f>
        <v>0</v>
      </c>
      <c r="AM28" s="143"/>
      <c r="AN28" s="142" t="n">
        <f aca="false">(((AJ28*AK28)/1000)/40)</f>
        <v>0</v>
      </c>
      <c r="AO28" s="142" t="n">
        <f aca="false">AN28*40</f>
        <v>0</v>
      </c>
      <c r="AP28" s="137"/>
      <c r="AQ28" s="140" t="n">
        <f aca="false">(((AR28*AS28)/1000)/40)*AU28</f>
        <v>0</v>
      </c>
      <c r="AR28" s="140" t="n">
        <f aca="false">'Control de producción'!T91</f>
        <v>0</v>
      </c>
      <c r="AS28" s="143"/>
      <c r="AT28" s="140" t="n">
        <f aca="false">AS28*AR28</f>
        <v>0</v>
      </c>
      <c r="AU28" s="143"/>
      <c r="AV28" s="142" t="n">
        <f aca="false">(((AR28*AS28)/1000)/40)</f>
        <v>0</v>
      </c>
      <c r="AW28" s="142" t="n">
        <f aca="false">AV28*40</f>
        <v>0</v>
      </c>
      <c r="AX28" s="137"/>
      <c r="AY28" s="146" t="n">
        <f aca="false">(((AZ28*BA28)/1000)/40)*BC28</f>
        <v>0</v>
      </c>
      <c r="AZ28" s="146" t="n">
        <f aca="false">'Control de producción'!E122</f>
        <v>0</v>
      </c>
      <c r="BA28" s="147"/>
      <c r="BB28" s="146" t="n">
        <f aca="false">BA28*AZ28</f>
        <v>0</v>
      </c>
      <c r="BC28" s="147"/>
      <c r="BD28" s="148" t="n">
        <f aca="false">(((AZ28*BA28)/1000)/40)</f>
        <v>0</v>
      </c>
      <c r="BE28" s="148" t="n">
        <f aca="false">BD28*40</f>
        <v>0</v>
      </c>
      <c r="BF28" s="137"/>
      <c r="BG28" s="146" t="n">
        <f aca="false">(((BH28*BI28)/1000)/40)*BK28</f>
        <v>0</v>
      </c>
      <c r="BH28" s="146" t="n">
        <f aca="false">'Control de producción'!T122</f>
        <v>0</v>
      </c>
      <c r="BI28" s="147"/>
      <c r="BJ28" s="146" t="n">
        <f aca="false">BI28*BH28</f>
        <v>0</v>
      </c>
      <c r="BK28" s="147"/>
      <c r="BL28" s="148" t="n">
        <f aca="false">(((BH28*BI28)/1000)/40)</f>
        <v>0</v>
      </c>
      <c r="BM28" s="148" t="n">
        <f aca="false">BL28*40</f>
        <v>0</v>
      </c>
      <c r="BN28" s="137"/>
      <c r="BO28" s="140" t="n">
        <f aca="false">(((BP28*BQ28)/1000)/40)*BS28</f>
        <v>0</v>
      </c>
      <c r="BP28" s="140" t="n">
        <f aca="false">'Control de producción'!E152</f>
        <v>0</v>
      </c>
      <c r="BQ28" s="143"/>
      <c r="BR28" s="140" t="n">
        <f aca="false">BQ28*BP28</f>
        <v>0</v>
      </c>
      <c r="BS28" s="143"/>
      <c r="BT28" s="142" t="n">
        <f aca="false">(((BP28*BQ28)/1000)/40)</f>
        <v>0</v>
      </c>
      <c r="BU28" s="142" t="n">
        <f aca="false">BT28*40</f>
        <v>0</v>
      </c>
      <c r="BV28" s="137"/>
      <c r="BW28" s="140" t="n">
        <f aca="false">(((BX28*BY28)/1000)/40)*CA28</f>
        <v>0</v>
      </c>
      <c r="BX28" s="140" t="n">
        <f aca="false">'Control de producción'!T152</f>
        <v>0</v>
      </c>
      <c r="BY28" s="143"/>
      <c r="BZ28" s="140" t="n">
        <f aca="false">BY28*BX28</f>
        <v>0</v>
      </c>
      <c r="CA28" s="143"/>
      <c r="CB28" s="142" t="n">
        <f aca="false">(((BX28*BY28)/1000)/40)</f>
        <v>0</v>
      </c>
      <c r="CC28" s="142" t="n">
        <f aca="false">CB28*40</f>
        <v>0</v>
      </c>
      <c r="CD28" s="137"/>
      <c r="CE28" s="146" t="n">
        <f aca="false">(((CF28*CG28)/1000)/40)*CI28</f>
        <v>0</v>
      </c>
      <c r="CF28" s="146" t="n">
        <f aca="false">'Control de producción'!E183</f>
        <v>0</v>
      </c>
      <c r="CG28" s="147"/>
      <c r="CH28" s="146" t="n">
        <f aca="false">CG28*CF28</f>
        <v>0</v>
      </c>
      <c r="CI28" s="147"/>
      <c r="CJ28" s="148" t="n">
        <f aca="false">(((CF28*CG28)/1000)/40)</f>
        <v>0</v>
      </c>
      <c r="CK28" s="148" t="n">
        <f aca="false">CJ28*40</f>
        <v>0</v>
      </c>
      <c r="CL28" s="137"/>
      <c r="CM28" s="146" t="n">
        <f aca="false">(((CN28*CO28)/1000)/40)*CQ28</f>
        <v>0</v>
      </c>
      <c r="CN28" s="146" t="n">
        <f aca="false">'Control de producción'!T183</f>
        <v>0</v>
      </c>
      <c r="CO28" s="147"/>
      <c r="CP28" s="146" t="n">
        <f aca="false">CO28*CN28</f>
        <v>0</v>
      </c>
      <c r="CQ28" s="147"/>
      <c r="CR28" s="148" t="n">
        <f aca="false">(((CN28*CO28)/1000)/40)</f>
        <v>0</v>
      </c>
      <c r="CS28" s="148" t="n">
        <f aca="false">CR28*40</f>
        <v>0</v>
      </c>
      <c r="CT28" s="137"/>
      <c r="CU28" s="140" t="n">
        <f aca="false">(((CV28*CW28)/1000)/40)*CY28</f>
        <v>0</v>
      </c>
      <c r="CV28" s="140" t="n">
        <f aca="false">'Control de producción'!E213</f>
        <v>0</v>
      </c>
      <c r="CW28" s="143"/>
      <c r="CX28" s="140" t="n">
        <f aca="false">CW28*CV28</f>
        <v>0</v>
      </c>
      <c r="CY28" s="143"/>
      <c r="CZ28" s="142" t="n">
        <f aca="false">(((CV28*CW28)/1000)/40)</f>
        <v>0</v>
      </c>
      <c r="DA28" s="142" t="n">
        <f aca="false">CZ28*40</f>
        <v>0</v>
      </c>
      <c r="DB28" s="137"/>
      <c r="DC28" s="140" t="n">
        <f aca="false">(((DD28*DE28)/1000)/40)*DG28</f>
        <v>0</v>
      </c>
      <c r="DD28" s="140" t="n">
        <f aca="false">'Control de producción'!T213</f>
        <v>0</v>
      </c>
      <c r="DE28" s="143"/>
      <c r="DF28" s="140" t="n">
        <f aca="false">DE28*DD28</f>
        <v>0</v>
      </c>
      <c r="DG28" s="143"/>
      <c r="DH28" s="142" t="n">
        <f aca="false">(((DD28*DE28)/1000)/40)</f>
        <v>0</v>
      </c>
      <c r="DI28" s="142" t="n">
        <f aca="false">DH28*40</f>
        <v>0</v>
      </c>
      <c r="DJ28" s="137"/>
      <c r="DK28" s="146" t="n">
        <f aca="false">(((DL28*DM28)/1000)/40)*DO28</f>
        <v>0</v>
      </c>
      <c r="DL28" s="146" t="n">
        <f aca="false">'Control de producción'!E244</f>
        <v>0</v>
      </c>
      <c r="DM28" s="147"/>
      <c r="DN28" s="146" t="n">
        <f aca="false">DM28*DL28</f>
        <v>0</v>
      </c>
      <c r="DO28" s="147"/>
      <c r="DP28" s="148" t="n">
        <f aca="false">(((DL28*DM28)/1000)/40)</f>
        <v>0</v>
      </c>
      <c r="DQ28" s="148" t="n">
        <f aca="false">DP28*40</f>
        <v>0</v>
      </c>
      <c r="DR28" s="149"/>
      <c r="DS28" s="146" t="n">
        <f aca="false">(((DT28*DU28)/1000)/40)*DW28</f>
        <v>0</v>
      </c>
      <c r="DT28" s="146" t="n">
        <f aca="false">'Control de producción'!T244</f>
        <v>0</v>
      </c>
      <c r="DU28" s="147"/>
      <c r="DV28" s="146" t="n">
        <f aca="false">DU28*DT28</f>
        <v>0</v>
      </c>
      <c r="DW28" s="147"/>
      <c r="DX28" s="148" t="n">
        <f aca="false">(((DT28*DU28)/1000)/40)</f>
        <v>0</v>
      </c>
      <c r="DY28" s="148" t="n">
        <f aca="false">DX28*40</f>
        <v>0</v>
      </c>
      <c r="DZ28" s="149"/>
      <c r="EA28" s="140" t="n">
        <f aca="false">(((EB28*EC28)/1000)/40)*EE28</f>
        <v>0</v>
      </c>
      <c r="EB28" s="140" t="n">
        <f aca="false">'Control de producción'!E275</f>
        <v>0</v>
      </c>
      <c r="EC28" s="143"/>
      <c r="ED28" s="140" t="n">
        <f aca="false">EC28*EB28</f>
        <v>0</v>
      </c>
      <c r="EE28" s="143"/>
      <c r="EF28" s="142" t="n">
        <f aca="false">(((EB28*EC28)/1000)/40)</f>
        <v>0</v>
      </c>
      <c r="EG28" s="142" t="n">
        <f aca="false">EF28*40</f>
        <v>0</v>
      </c>
      <c r="EH28" s="137"/>
      <c r="EI28" s="151" t="n">
        <f aca="false">(((EJ28*EK28)/1000)/40)*EM28</f>
        <v>0</v>
      </c>
      <c r="EJ28" s="151" t="n">
        <f aca="false">'Control de producción'!T275</f>
        <v>0</v>
      </c>
      <c r="EK28" s="143"/>
      <c r="EL28" s="140" t="n">
        <f aca="false">EK28*EJ28</f>
        <v>0</v>
      </c>
      <c r="EM28" s="143"/>
      <c r="EN28" s="152" t="n">
        <f aca="false">(((EJ28*EK28)/1000)/40)</f>
        <v>0</v>
      </c>
      <c r="EO28" s="152" t="n">
        <f aca="false">EN28*40</f>
        <v>0</v>
      </c>
      <c r="EP28" s="149"/>
      <c r="EQ28" s="146" t="n">
        <f aca="false">(((ER28*ES28)/1000)/40)*EU28</f>
        <v>0</v>
      </c>
      <c r="ER28" s="146" t="n">
        <f aca="false">'Control de producción'!E305</f>
        <v>0</v>
      </c>
      <c r="ES28" s="147"/>
      <c r="ET28" s="146" t="n">
        <f aca="false">ES28*ER28</f>
        <v>0</v>
      </c>
      <c r="EU28" s="147"/>
      <c r="EV28" s="148" t="n">
        <f aca="false">(((ER28*ES28)/1000)/40)</f>
        <v>0</v>
      </c>
      <c r="EW28" s="148" t="n">
        <f aca="false">EV28*40</f>
        <v>0</v>
      </c>
      <c r="EX28" s="149"/>
      <c r="EY28" s="146" t="n">
        <f aca="false">(((EZ28*FA28)/1000)/40)*FC28</f>
        <v>0</v>
      </c>
      <c r="EZ28" s="146" t="n">
        <f aca="false">'Control de producción'!T305</f>
        <v>0</v>
      </c>
      <c r="FA28" s="147"/>
      <c r="FB28" s="146" t="n">
        <f aca="false">FA28*EZ28</f>
        <v>0</v>
      </c>
      <c r="FC28" s="147"/>
      <c r="FD28" s="148" t="n">
        <f aca="false">(((EZ28*FA28)/1000)/40)</f>
        <v>0</v>
      </c>
      <c r="FE28" s="148" t="n">
        <f aca="false">FD28*40</f>
        <v>0</v>
      </c>
      <c r="FF28" s="137"/>
      <c r="FG28" s="140" t="n">
        <f aca="false">(((FH28*FI28)/1000)/40)*FK28</f>
        <v>0</v>
      </c>
      <c r="FH28" s="140" t="n">
        <f aca="false">'Control de producción'!E336</f>
        <v>0</v>
      </c>
      <c r="FI28" s="143"/>
      <c r="FJ28" s="140" t="n">
        <f aca="false">FI28*FH28</f>
        <v>0</v>
      </c>
      <c r="FK28" s="143"/>
      <c r="FL28" s="142" t="n">
        <f aca="false">(((FH28*FI28)/1000)/40)</f>
        <v>0</v>
      </c>
      <c r="FM28" s="142" t="n">
        <f aca="false">FL28*40</f>
        <v>0</v>
      </c>
      <c r="FN28" s="137"/>
      <c r="FO28" s="140" t="n">
        <f aca="false">(((FP28*FQ28)/1000)/40)*FS28</f>
        <v>0</v>
      </c>
      <c r="FP28" s="140" t="n">
        <f aca="false">'Control de producción'!T336</f>
        <v>0</v>
      </c>
      <c r="FQ28" s="143"/>
      <c r="FR28" s="140" t="n">
        <f aca="false">FQ28*FP28</f>
        <v>0</v>
      </c>
      <c r="FS28" s="143"/>
      <c r="FT28" s="142" t="n">
        <f aca="false">(((FP28*FQ28)/1000)/40)</f>
        <v>0</v>
      </c>
      <c r="FU28" s="142" t="n">
        <f aca="false">FT28*40</f>
        <v>0</v>
      </c>
      <c r="FV28" s="137"/>
      <c r="FW28" s="146" t="n">
        <f aca="false">(((FX28*FY28)/1000)/40)*GA28</f>
        <v>0</v>
      </c>
      <c r="FX28" s="146" t="n">
        <f aca="false">'Control de producción'!E366</f>
        <v>0</v>
      </c>
      <c r="FY28" s="147"/>
      <c r="FZ28" s="146" t="n">
        <f aca="false">FY28*FX28</f>
        <v>0</v>
      </c>
      <c r="GA28" s="147"/>
      <c r="GB28" s="148" t="n">
        <f aca="false">(((FX28*FY28)/1000)/40)</f>
        <v>0</v>
      </c>
      <c r="GC28" s="148" t="n">
        <f aca="false">GB28*40</f>
        <v>0</v>
      </c>
      <c r="GD28" s="137"/>
      <c r="GE28" s="146" t="n">
        <f aca="false">(((GF28*GG28)/1000)/40)*GI28</f>
        <v>0</v>
      </c>
      <c r="GF28" s="146" t="n">
        <f aca="false">'Control de producción'!T366</f>
        <v>0</v>
      </c>
      <c r="GG28" s="147"/>
      <c r="GH28" s="146" t="n">
        <f aca="false">GG28*GF28</f>
        <v>0</v>
      </c>
      <c r="GI28" s="147"/>
      <c r="GJ28" s="148" t="n">
        <f aca="false">(((GF28*GG28)/1000)/40)</f>
        <v>0</v>
      </c>
      <c r="GK28" s="148" t="n">
        <f aca="false">GJ28*40</f>
        <v>0</v>
      </c>
      <c r="GL28" s="149"/>
      <c r="GM28" s="149"/>
      <c r="GN28" s="149"/>
      <c r="GO28" s="140" t="n">
        <f aca="false">(((GP28*GQ28)/1000)/40)*GS28</f>
        <v>0</v>
      </c>
      <c r="GP28" s="140" t="n">
        <f aca="false">'Control de producción'!E397</f>
        <v>0</v>
      </c>
      <c r="GQ28" s="143"/>
      <c r="GR28" s="140" t="n">
        <f aca="false">GQ28*GP28</f>
        <v>0</v>
      </c>
      <c r="GS28" s="143"/>
      <c r="GT28" s="142" t="n">
        <f aca="false">(((GP28*GQ28)/1000)/40)</f>
        <v>0</v>
      </c>
      <c r="GU28" s="142" t="n">
        <f aca="false">GT28*40</f>
        <v>0</v>
      </c>
      <c r="GV28" s="137"/>
      <c r="GW28" s="140" t="n">
        <f aca="false">(((GX28*GY28)/1000)/40)*HA28</f>
        <v>0</v>
      </c>
      <c r="GX28" s="140" t="n">
        <f aca="false">'Control de producción'!T397</f>
        <v>0</v>
      </c>
      <c r="GY28" s="143"/>
      <c r="GZ28" s="140" t="n">
        <f aca="false">GY28*GX28</f>
        <v>0</v>
      </c>
      <c r="HA28" s="143"/>
      <c r="HB28" s="142" t="n">
        <f aca="false">(((GX28*GY28)/1000)/40)</f>
        <v>0</v>
      </c>
      <c r="HC28" s="142" t="n">
        <f aca="false">HB28*40</f>
        <v>0</v>
      </c>
      <c r="HD28" s="137"/>
      <c r="HE28" s="146" t="n">
        <f aca="false">(((HF28*HG28)/1000)/40)*HI28</f>
        <v>0</v>
      </c>
      <c r="HF28" s="146" t="n">
        <f aca="false">'Control de producción'!E428</f>
        <v>0</v>
      </c>
      <c r="HG28" s="147"/>
      <c r="HH28" s="146" t="n">
        <f aca="false">HG28*HF28</f>
        <v>0</v>
      </c>
      <c r="HI28" s="147"/>
      <c r="HJ28" s="148" t="n">
        <f aca="false">(((HF28*HG28)/1000)/40)</f>
        <v>0</v>
      </c>
      <c r="HK28" s="148" t="n">
        <f aca="false">HJ28*40</f>
        <v>0</v>
      </c>
      <c r="HL28" s="137"/>
      <c r="HM28" s="146" t="n">
        <f aca="false">(((HN28*HO28)/1000)/40)*HQ28</f>
        <v>0</v>
      </c>
      <c r="HN28" s="146" t="n">
        <f aca="false">'Control de producción'!T428</f>
        <v>0</v>
      </c>
      <c r="HO28" s="147"/>
      <c r="HP28" s="146" t="n">
        <f aca="false">HO28*HN28</f>
        <v>0</v>
      </c>
      <c r="HQ28" s="147"/>
      <c r="HR28" s="148" t="n">
        <f aca="false">(((HN28*HO28)/1000)/40)</f>
        <v>0</v>
      </c>
      <c r="HS28" s="148" t="n">
        <f aca="false">HR28*40</f>
        <v>0</v>
      </c>
      <c r="HT28" s="149"/>
      <c r="HU28" s="140" t="n">
        <f aca="false">(((HV28*HW28)/1000)/40)*HY28</f>
        <v>0</v>
      </c>
      <c r="HV28" s="140" t="n">
        <f aca="false">'Control de producción'!E456</f>
        <v>0</v>
      </c>
      <c r="HW28" s="143"/>
      <c r="HX28" s="140" t="n">
        <f aca="false">HW28*HV28</f>
        <v>0</v>
      </c>
      <c r="HY28" s="143"/>
      <c r="HZ28" s="142" t="n">
        <f aca="false">(((HV28*HW28)/1000)/40)</f>
        <v>0</v>
      </c>
      <c r="IA28" s="142" t="n">
        <f aca="false">HZ28*40</f>
        <v>0</v>
      </c>
      <c r="IB28" s="137"/>
      <c r="IC28" s="140" t="n">
        <f aca="false">(((ID28*IE28)/1000)/40)*IG28</f>
        <v>0</v>
      </c>
      <c r="ID28" s="140" t="n">
        <f aca="false">'Control de producción'!T456</f>
        <v>0</v>
      </c>
      <c r="IE28" s="143"/>
      <c r="IF28" s="140" t="n">
        <f aca="false">IE28*ID28</f>
        <v>0</v>
      </c>
      <c r="IG28" s="143"/>
      <c r="IH28" s="142" t="n">
        <f aca="false">(((ID28*IE28)/1000)/40)</f>
        <v>0</v>
      </c>
      <c r="II28" s="142" t="n">
        <f aca="false">IH28*40</f>
        <v>0</v>
      </c>
      <c r="IJ28" s="149"/>
      <c r="IK28" s="146" t="n">
        <f aca="false">(((IL28*IM28)/1000)/40)*IO28</f>
        <v>0</v>
      </c>
      <c r="IL28" s="146" t="n">
        <f aca="false">'Control de producción'!E487</f>
        <v>0</v>
      </c>
      <c r="IM28" s="147"/>
      <c r="IN28" s="146" t="n">
        <f aca="false">IM28*IL28</f>
        <v>0</v>
      </c>
      <c r="IO28" s="147"/>
      <c r="IP28" s="148" t="n">
        <f aca="false">(((IL28*IM28)/1000)/40)</f>
        <v>0</v>
      </c>
      <c r="IQ28" s="148" t="n">
        <f aca="false">IP28*40</f>
        <v>0</v>
      </c>
      <c r="IR28" s="149"/>
      <c r="IS28" s="146" t="n">
        <f aca="false">(((IT28*IU28)/1000)/40)*IW28</f>
        <v>0</v>
      </c>
      <c r="IT28" s="146" t="n">
        <f aca="false">'Control de producción'!T487</f>
        <v>0</v>
      </c>
      <c r="IU28" s="147"/>
      <c r="IV28" s="146" t="n">
        <f aca="false">IU28*IT28</f>
        <v>0</v>
      </c>
      <c r="IW28" s="147"/>
      <c r="IX28" s="148" t="n">
        <f aca="false">(((IT28*IU28)/1000)/40)</f>
        <v>0</v>
      </c>
      <c r="IY28" s="148" t="n">
        <f aca="false">IX28*40</f>
        <v>0</v>
      </c>
      <c r="IZ28" s="137"/>
      <c r="JA28" s="140" t="n">
        <f aca="false">(((JB28*JC28)/1000)/40)*JE28</f>
        <v>0</v>
      </c>
      <c r="JB28" s="140" t="n">
        <f aca="false">'Control de producción'!E517</f>
        <v>0</v>
      </c>
      <c r="JC28" s="143"/>
      <c r="JD28" s="140" t="n">
        <f aca="false">JC28*JB28</f>
        <v>0</v>
      </c>
      <c r="JE28" s="143"/>
      <c r="JF28" s="142" t="n">
        <f aca="false">(((JB28*JC28)/1000)/40)</f>
        <v>0</v>
      </c>
      <c r="JG28" s="142" t="n">
        <f aca="false">JF28*40</f>
        <v>0</v>
      </c>
      <c r="JH28" s="137"/>
      <c r="JI28" s="140" t="n">
        <f aca="false">(((JJ28*JK28)/1000)/40)*JM28</f>
        <v>0</v>
      </c>
      <c r="JJ28" s="140" t="n">
        <f aca="false">'Control de producción'!T517</f>
        <v>0</v>
      </c>
      <c r="JK28" s="143"/>
      <c r="JL28" s="140" t="n">
        <f aca="false">JK28*JJ28</f>
        <v>0</v>
      </c>
      <c r="JM28" s="143"/>
      <c r="JN28" s="142" t="n">
        <f aca="false">(((JJ28*JK28)/1000)/40)</f>
        <v>0</v>
      </c>
      <c r="JO28" s="142" t="n">
        <f aca="false">JN28*40</f>
        <v>0</v>
      </c>
      <c r="JP28" s="137"/>
      <c r="JQ28" s="146" t="n">
        <f aca="false">(((JR28*JS28)/1000)/40)*JU28</f>
        <v>0</v>
      </c>
      <c r="JR28" s="146" t="n">
        <f aca="false">'Control de producción'!E548</f>
        <v>0</v>
      </c>
      <c r="JS28" s="147"/>
      <c r="JT28" s="146" t="n">
        <f aca="false">JS28*JR28</f>
        <v>0</v>
      </c>
      <c r="JU28" s="147"/>
      <c r="JV28" s="148" t="n">
        <f aca="false">(((JR28*JS28)/1000)/40)</f>
        <v>0</v>
      </c>
      <c r="JW28" s="148" t="n">
        <f aca="false">JV28*40</f>
        <v>0</v>
      </c>
      <c r="JX28" s="149"/>
      <c r="JY28" s="146" t="n">
        <f aca="false">(((JZ28*KA28)/1000)/40)*KC28</f>
        <v>0</v>
      </c>
      <c r="JZ28" s="146" t="n">
        <f aca="false">'Control de producción'!T548</f>
        <v>0</v>
      </c>
      <c r="KA28" s="147"/>
      <c r="KB28" s="146" t="n">
        <f aca="false">KA28*JZ28</f>
        <v>0</v>
      </c>
      <c r="KC28" s="147"/>
      <c r="KD28" s="148" t="n">
        <f aca="false">(((JZ28*KA28)/1000)/40)</f>
        <v>0</v>
      </c>
      <c r="KE28" s="148" t="n">
        <f aca="false">KD28*40</f>
        <v>0</v>
      </c>
      <c r="KF28" s="149"/>
      <c r="KG28" s="140" t="n">
        <f aca="false">(((KH28*KI28)/1000)/40)*KK28</f>
        <v>0</v>
      </c>
      <c r="KH28" s="140" t="n">
        <f aca="false">'Control de producción'!E578</f>
        <v>0</v>
      </c>
      <c r="KI28" s="143"/>
      <c r="KJ28" s="140" t="n">
        <f aca="false">KI28*KH28</f>
        <v>0</v>
      </c>
      <c r="KK28" s="143"/>
      <c r="KL28" s="142" t="n">
        <f aca="false">(((KH28*KI28)/1000)/40)</f>
        <v>0</v>
      </c>
      <c r="KM28" s="142" t="n">
        <f aca="false">KL28*40</f>
        <v>0</v>
      </c>
      <c r="KN28" s="137"/>
      <c r="KO28" s="140" t="n">
        <f aca="false">(((KP28*KQ28)/1000)/40)*KS28</f>
        <v>0</v>
      </c>
      <c r="KP28" s="140" t="n">
        <f aca="false">'Control de producción'!T578</f>
        <v>0</v>
      </c>
      <c r="KQ28" s="143"/>
      <c r="KR28" s="140" t="n">
        <f aca="false">KQ28*KP28</f>
        <v>0</v>
      </c>
      <c r="KS28" s="143"/>
      <c r="KT28" s="142" t="n">
        <f aca="false">(((KP28*KQ28)/1000)/40)</f>
        <v>0</v>
      </c>
      <c r="KU28" s="142" t="n">
        <f aca="false">KT28*40</f>
        <v>0</v>
      </c>
      <c r="KV28" s="137"/>
      <c r="KW28" s="146" t="n">
        <f aca="false">(((KX28*KY28)/1000)/40)*LA28</f>
        <v>0</v>
      </c>
      <c r="KX28" s="146" t="n">
        <f aca="false">'Control de producción'!E609</f>
        <v>0</v>
      </c>
      <c r="KY28" s="147"/>
      <c r="KZ28" s="146" t="n">
        <f aca="false">KY28*KX28</f>
        <v>0</v>
      </c>
      <c r="LA28" s="147"/>
      <c r="LB28" s="148" t="n">
        <f aca="false">(((KX28*KY28)/1000)/40)</f>
        <v>0</v>
      </c>
      <c r="LC28" s="148" t="n">
        <f aca="false">LB28*40</f>
        <v>0</v>
      </c>
      <c r="LD28" s="149"/>
      <c r="LE28" s="146" t="n">
        <f aca="false">(((LF28*LG28)/1000)/40)*LI28</f>
        <v>0</v>
      </c>
      <c r="LF28" s="146" t="n">
        <f aca="false">'Control de producción'!T609</f>
        <v>0</v>
      </c>
      <c r="LG28" s="147"/>
      <c r="LH28" s="146" t="n">
        <f aca="false">LG28*LF28</f>
        <v>0</v>
      </c>
      <c r="LI28" s="147"/>
      <c r="LJ28" s="148" t="n">
        <f aca="false">(((LF28*LG28)/1000)/40)</f>
        <v>0</v>
      </c>
      <c r="LK28" s="148" t="n">
        <f aca="false">LJ28*40</f>
        <v>0</v>
      </c>
      <c r="LL28" s="149"/>
      <c r="LM28" s="140" t="n">
        <f aca="false">(((LN28*LO28)/1000)/40)*LQ28</f>
        <v>0</v>
      </c>
      <c r="LN28" s="140" t="n">
        <f aca="false">'Control de producción'!E640</f>
        <v>0</v>
      </c>
      <c r="LO28" s="143"/>
      <c r="LP28" s="140" t="n">
        <f aca="false">LO28*LN28</f>
        <v>0</v>
      </c>
      <c r="LQ28" s="143"/>
      <c r="LR28" s="142" t="n">
        <f aca="false">(((LN28*LO28)/1000)/40)</f>
        <v>0</v>
      </c>
      <c r="LS28" s="142" t="n">
        <f aca="false">LR28*40</f>
        <v>0</v>
      </c>
      <c r="LT28" s="137"/>
      <c r="LU28" s="140" t="n">
        <f aca="false">(((LV28*LW28)/1000)/40)*LY28</f>
        <v>0</v>
      </c>
      <c r="LV28" s="140" t="n">
        <f aca="false">'Control de producción'!T640</f>
        <v>0</v>
      </c>
      <c r="LW28" s="143"/>
      <c r="LX28" s="140" t="n">
        <f aca="false">LW28*LV28</f>
        <v>0</v>
      </c>
      <c r="LY28" s="143"/>
      <c r="LZ28" s="142" t="n">
        <f aca="false">(((LV28*LW28)/1000)/40)</f>
        <v>0</v>
      </c>
      <c r="MA28" s="142" t="n">
        <f aca="false">LZ28*40</f>
        <v>0</v>
      </c>
      <c r="MB28" s="149"/>
      <c r="MC28" s="146" t="n">
        <f aca="false">(((MD28*ME28)/1000)/40)*MG28</f>
        <v>0</v>
      </c>
      <c r="MD28" s="146" t="n">
        <f aca="false">'Control de producción'!E670</f>
        <v>0</v>
      </c>
      <c r="ME28" s="147"/>
      <c r="MF28" s="146" t="n">
        <f aca="false">ME28*MD28</f>
        <v>0</v>
      </c>
      <c r="MG28" s="147"/>
      <c r="MH28" s="148" t="n">
        <f aca="false">(((MD28*ME28)/1000)/40)</f>
        <v>0</v>
      </c>
      <c r="MI28" s="148" t="n">
        <f aca="false">MH28*40</f>
        <v>0</v>
      </c>
      <c r="MJ28" s="149"/>
      <c r="MK28" s="146" t="n">
        <f aca="false">(((ML28*MM28)/1000)/40)*MO28</f>
        <v>0</v>
      </c>
      <c r="ML28" s="146" t="n">
        <f aca="false">'Control de producción'!T670</f>
        <v>0</v>
      </c>
      <c r="MM28" s="147"/>
      <c r="MN28" s="146" t="n">
        <f aca="false">MM28*ML28</f>
        <v>0</v>
      </c>
      <c r="MO28" s="147"/>
      <c r="MP28" s="148" t="n">
        <f aca="false">(((ML28*MM28)/1000)/40)</f>
        <v>0</v>
      </c>
      <c r="MQ28" s="148" t="n">
        <f aca="false">MP28*40</f>
        <v>0</v>
      </c>
      <c r="MR28" s="137"/>
      <c r="MS28" s="140" t="n">
        <f aca="false">(((MT28*MU28)/1000)/40)*MW28</f>
        <v>0</v>
      </c>
      <c r="MT28" s="140" t="n">
        <f aca="false">'Control de producción'!E701</f>
        <v>0</v>
      </c>
      <c r="MU28" s="143"/>
      <c r="MV28" s="140" t="n">
        <f aca="false">MU28*MT28</f>
        <v>0</v>
      </c>
      <c r="MW28" s="143"/>
      <c r="MX28" s="142" t="n">
        <f aca="false">(((MT28*MU28)/1000)/40)</f>
        <v>0</v>
      </c>
      <c r="MY28" s="142" t="n">
        <f aca="false">MX28*40</f>
        <v>0</v>
      </c>
      <c r="MZ28" s="137"/>
      <c r="NA28" s="140" t="n">
        <f aca="false">(((NB28*NC28)/1000)/40)*NE28</f>
        <v>0</v>
      </c>
      <c r="NB28" s="140" t="n">
        <f aca="false">'Control de producción'!T701</f>
        <v>0</v>
      </c>
      <c r="NC28" s="143"/>
      <c r="ND28" s="140" t="n">
        <f aca="false">NC28*NB28</f>
        <v>0</v>
      </c>
      <c r="NE28" s="143"/>
      <c r="NF28" s="142" t="n">
        <f aca="false">(((NB28*NC28)/1000)/40)</f>
        <v>0</v>
      </c>
      <c r="NG28" s="142" t="n">
        <f aca="false">NF28*40</f>
        <v>0</v>
      </c>
      <c r="NH28" s="137"/>
      <c r="NI28" s="146" t="n">
        <f aca="false">(((NJ28*NK28)/1000)/40)*NM28</f>
        <v>0</v>
      </c>
      <c r="NJ28" s="146" t="n">
        <f aca="false">'Control de producción'!E731</f>
        <v>0</v>
      </c>
      <c r="NK28" s="147"/>
      <c r="NL28" s="146" t="n">
        <f aca="false">NK28*NJ28</f>
        <v>0</v>
      </c>
      <c r="NM28" s="147"/>
      <c r="NN28" s="148" t="n">
        <f aca="false">(((NJ28*NK28)/1000)/40)</f>
        <v>0</v>
      </c>
      <c r="NO28" s="148" t="n">
        <f aca="false">NN28*40</f>
        <v>0</v>
      </c>
      <c r="NP28" s="137"/>
      <c r="NQ28" s="146" t="n">
        <f aca="false">(((NR28*NS28)/1000)/40)*NU28</f>
        <v>0</v>
      </c>
      <c r="NR28" s="146" t="n">
        <f aca="false">'Control de producción'!T731</f>
        <v>0</v>
      </c>
      <c r="NS28" s="147"/>
      <c r="NT28" s="146" t="n">
        <f aca="false">NS28*NR28</f>
        <v>0</v>
      </c>
      <c r="NU28" s="147"/>
      <c r="NV28" s="148" t="n">
        <f aca="false">(((NR28*NS28)/1000)/40)</f>
        <v>0</v>
      </c>
      <c r="NW28" s="148" t="n">
        <f aca="false">NV28*40</f>
        <v>0</v>
      </c>
      <c r="NX28" s="137"/>
      <c r="NY28" s="137"/>
      <c r="NZ28" s="137"/>
      <c r="OA28" s="140" t="n">
        <f aca="false">(((OB28*OC28)/1000)/40)*OE28</f>
        <v>0</v>
      </c>
      <c r="OB28" s="140" t="n">
        <f aca="false">'Control de producción'!E762</f>
        <v>0</v>
      </c>
      <c r="OC28" s="143"/>
      <c r="OD28" s="140" t="n">
        <f aca="false">OC28*OB28</f>
        <v>0</v>
      </c>
      <c r="OE28" s="143"/>
      <c r="OF28" s="142" t="n">
        <f aca="false">(((OB28*OC28)/1000)/40)</f>
        <v>0</v>
      </c>
      <c r="OG28" s="142" t="n">
        <f aca="false">OF28*40</f>
        <v>0</v>
      </c>
      <c r="OH28" s="137"/>
      <c r="OI28" s="140" t="n">
        <f aca="false">(((OJ28*OK28)/1000)/40)*OM28</f>
        <v>0</v>
      </c>
      <c r="OJ28" s="140" t="n">
        <f aca="false">'Control de producción'!T762</f>
        <v>0</v>
      </c>
      <c r="OK28" s="143"/>
      <c r="OL28" s="140" t="n">
        <f aca="false">OK28*OJ28</f>
        <v>0</v>
      </c>
      <c r="OM28" s="143"/>
      <c r="ON28" s="142" t="n">
        <f aca="false">(((OJ28*OK28)/1000)/40)</f>
        <v>0</v>
      </c>
      <c r="OO28" s="142" t="n">
        <f aca="false">ON28*40</f>
        <v>0</v>
      </c>
      <c r="OP28" s="137"/>
      <c r="OQ28" s="146" t="n">
        <f aca="false">(((OR28*OS28)/1000)/40)*OU28</f>
        <v>0</v>
      </c>
      <c r="OR28" s="146" t="n">
        <f aca="false">'Control de producción'!E793</f>
        <v>0</v>
      </c>
      <c r="OS28" s="147"/>
      <c r="OT28" s="146" t="n">
        <f aca="false">OS28*OR28</f>
        <v>0</v>
      </c>
      <c r="OU28" s="147"/>
      <c r="OV28" s="148" t="n">
        <f aca="false">(((OR28*OS28)/1000)/40)</f>
        <v>0</v>
      </c>
      <c r="OW28" s="148" t="n">
        <f aca="false">OV28*40</f>
        <v>0</v>
      </c>
      <c r="OX28" s="137"/>
      <c r="OY28" s="146" t="n">
        <f aca="false">(((OZ28*PA28)/1000)/40)*PC28</f>
        <v>0</v>
      </c>
      <c r="OZ28" s="146" t="n">
        <f aca="false">'Control de producción'!T793</f>
        <v>0</v>
      </c>
      <c r="PA28" s="147"/>
      <c r="PB28" s="146" t="n">
        <f aca="false">PA28*OZ28</f>
        <v>0</v>
      </c>
      <c r="PC28" s="147"/>
      <c r="PD28" s="148" t="n">
        <f aca="false">(((OZ28*PA28)/1000)/40)</f>
        <v>0</v>
      </c>
      <c r="PE28" s="148" t="n">
        <f aca="false">PD28*40</f>
        <v>0</v>
      </c>
      <c r="PF28" s="149"/>
      <c r="PG28" s="140" t="n">
        <f aca="false">(((PH28*PI28)/1000)/40)*PK28</f>
        <v>0</v>
      </c>
      <c r="PH28" s="140" t="n">
        <f aca="false">'Control de producción'!E821</f>
        <v>0</v>
      </c>
      <c r="PI28" s="143"/>
      <c r="PJ28" s="140" t="n">
        <f aca="false">PI28*PH28</f>
        <v>0</v>
      </c>
      <c r="PK28" s="143"/>
      <c r="PL28" s="142" t="n">
        <f aca="false">(((PH28*PI28)/1000)/40)</f>
        <v>0</v>
      </c>
      <c r="PM28" s="142" t="n">
        <f aca="false">PL28*40</f>
        <v>0</v>
      </c>
      <c r="PN28" s="137"/>
      <c r="PO28" s="140" t="n">
        <f aca="false">(((PP28*PQ28)/1000)/40)*PS28</f>
        <v>0</v>
      </c>
      <c r="PP28" s="140" t="n">
        <f aca="false">'Control de producción'!T821</f>
        <v>0</v>
      </c>
      <c r="PQ28" s="143"/>
      <c r="PR28" s="140" t="n">
        <f aca="false">PQ28*PP28</f>
        <v>0</v>
      </c>
      <c r="PS28" s="143"/>
      <c r="PT28" s="142" t="n">
        <f aca="false">(((PP28*PQ28)/1000)/40)</f>
        <v>0</v>
      </c>
      <c r="PU28" s="142" t="n">
        <f aca="false">PT28*40</f>
        <v>0</v>
      </c>
      <c r="PV28" s="149"/>
      <c r="PW28" s="146" t="n">
        <f aca="false">(((PX28*PY28)/1000)/40)*QA28</f>
        <v>0</v>
      </c>
      <c r="PX28" s="146" t="n">
        <f aca="false">'Control de producción'!E852</f>
        <v>0</v>
      </c>
      <c r="PY28" s="147"/>
      <c r="PZ28" s="146" t="n">
        <f aca="false">PY28*PX28</f>
        <v>0</v>
      </c>
      <c r="QA28" s="147"/>
      <c r="QB28" s="148" t="n">
        <f aca="false">(((PX28*PY28)/1000)/40)</f>
        <v>0</v>
      </c>
      <c r="QC28" s="148" t="n">
        <f aca="false">QB28*40</f>
        <v>0</v>
      </c>
      <c r="QD28" s="149"/>
      <c r="QE28" s="146" t="n">
        <f aca="false">(((QF28*QG28)/1000)/40)*QI28</f>
        <v>0</v>
      </c>
      <c r="QF28" s="146" t="n">
        <f aca="false">'Control de producción'!T852</f>
        <v>0</v>
      </c>
      <c r="QG28" s="147"/>
      <c r="QH28" s="146" t="n">
        <f aca="false">QG28*QF28</f>
        <v>0</v>
      </c>
      <c r="QI28" s="147"/>
      <c r="QJ28" s="148" t="n">
        <f aca="false">(((QF28*QG28)/1000)/40)</f>
        <v>0</v>
      </c>
      <c r="QK28" s="148" t="n">
        <f aca="false">QJ28*40</f>
        <v>0</v>
      </c>
      <c r="QL28" s="137"/>
      <c r="QM28" s="140" t="n">
        <f aca="false">(((QN28*QO28)/1000)/40)*QQ28</f>
        <v>0</v>
      </c>
      <c r="QN28" s="140" t="n">
        <f aca="false">'Control de producción'!E882</f>
        <v>0</v>
      </c>
      <c r="QO28" s="143"/>
      <c r="QP28" s="140" t="n">
        <f aca="false">QO28*QN28</f>
        <v>0</v>
      </c>
      <c r="QQ28" s="143"/>
      <c r="QR28" s="142" t="n">
        <f aca="false">(((QN28*QO28)/1000)/40)</f>
        <v>0</v>
      </c>
      <c r="QS28" s="142" t="n">
        <f aca="false">QR28*40</f>
        <v>0</v>
      </c>
      <c r="QT28" s="137"/>
      <c r="QU28" s="140" t="n">
        <f aca="false">(((QV28*QW28)/1000)/40)*QY28</f>
        <v>0</v>
      </c>
      <c r="QV28" s="140" t="n">
        <f aca="false">'Control de producción'!T882</f>
        <v>0</v>
      </c>
      <c r="QW28" s="143"/>
      <c r="QX28" s="140" t="n">
        <f aca="false">QW28*QV28</f>
        <v>0</v>
      </c>
      <c r="QY28" s="143"/>
      <c r="QZ28" s="142" t="n">
        <f aca="false">(((QV28*QW28)/1000)/40)</f>
        <v>0</v>
      </c>
      <c r="RA28" s="142" t="n">
        <f aca="false">QZ28*40</f>
        <v>0</v>
      </c>
      <c r="RB28" s="137"/>
      <c r="RC28" s="146" t="n">
        <f aca="false">(((RD28*RE28)/1000)/40)*RG28</f>
        <v>0</v>
      </c>
      <c r="RD28" s="146" t="n">
        <f aca="false">'Control de producción'!E913</f>
        <v>0</v>
      </c>
      <c r="RE28" s="147"/>
      <c r="RF28" s="146" t="n">
        <f aca="false">RE28*RD28</f>
        <v>0</v>
      </c>
      <c r="RG28" s="147"/>
      <c r="RH28" s="148" t="n">
        <f aca="false">(((RD28*RE28)/1000)/40)</f>
        <v>0</v>
      </c>
      <c r="RI28" s="148" t="n">
        <f aca="false">RH28*40</f>
        <v>0</v>
      </c>
      <c r="RJ28" s="149"/>
      <c r="RK28" s="146" t="n">
        <f aca="false">(((RL28*RM28)/1000)/40)*RO28</f>
        <v>0</v>
      </c>
      <c r="RL28" s="146" t="n">
        <f aca="false">'Control de producción'!T913</f>
        <v>0</v>
      </c>
      <c r="RM28" s="147"/>
      <c r="RN28" s="146" t="n">
        <f aca="false">RM28*RL28</f>
        <v>0</v>
      </c>
      <c r="RO28" s="147"/>
      <c r="RP28" s="148" t="n">
        <f aca="false">(((RL28*RM28)/1000)/40)</f>
        <v>0</v>
      </c>
      <c r="RQ28" s="148" t="n">
        <f aca="false">RP28*40</f>
        <v>0</v>
      </c>
      <c r="RR28" s="149"/>
      <c r="RS28" s="140" t="n">
        <f aca="false">(((RT28*RU28)/1000)/40)*RW28</f>
        <v>0</v>
      </c>
      <c r="RT28" s="140" t="n">
        <f aca="false">'Control de producción'!E943</f>
        <v>0</v>
      </c>
      <c r="RU28" s="143"/>
      <c r="RV28" s="140" t="n">
        <f aca="false">RU28*RT28</f>
        <v>0</v>
      </c>
      <c r="RW28" s="143"/>
      <c r="RX28" s="142" t="n">
        <f aca="false">(((RT28*RU28)/1000)/40)</f>
        <v>0</v>
      </c>
      <c r="RY28" s="142" t="n">
        <f aca="false">RX28*40</f>
        <v>0</v>
      </c>
      <c r="RZ28" s="137"/>
      <c r="SA28" s="140" t="n">
        <f aca="false">(((SB28*SC28)/1000)/40)*SE28</f>
        <v>0</v>
      </c>
      <c r="SB28" s="140" t="n">
        <f aca="false">'Control de producción'!T943</f>
        <v>0</v>
      </c>
      <c r="SC28" s="143"/>
      <c r="SD28" s="140" t="n">
        <f aca="false">SC28*SB28</f>
        <v>0</v>
      </c>
      <c r="SE28" s="143"/>
      <c r="SF28" s="142" t="n">
        <f aca="false">(((SB28*SC28)/1000)/40)</f>
        <v>0</v>
      </c>
      <c r="SG28" s="142" t="n">
        <f aca="false">SF28*40</f>
        <v>0</v>
      </c>
      <c r="SH28" s="137"/>
      <c r="SI28" s="146" t="n">
        <f aca="false">(((SJ28*SK28)/1000)/40)*SM28</f>
        <v>0</v>
      </c>
      <c r="SJ28" s="146" t="n">
        <f aca="false">'Control de producción'!E974</f>
        <v>0</v>
      </c>
      <c r="SK28" s="147"/>
      <c r="SL28" s="146" t="n">
        <f aca="false">SK28*SJ28</f>
        <v>0</v>
      </c>
      <c r="SM28" s="147"/>
      <c r="SN28" s="148" t="n">
        <f aca="false">(((SJ28*SK28)/1000)/40)</f>
        <v>0</v>
      </c>
      <c r="SO28" s="148" t="n">
        <f aca="false">SN28*40</f>
        <v>0</v>
      </c>
      <c r="SP28" s="137"/>
      <c r="SQ28" s="146" t="n">
        <f aca="false">(((SR28*SS28)/1000)/40)*SU28</f>
        <v>0</v>
      </c>
      <c r="SR28" s="146" t="n">
        <f aca="false">'Control de producción'!T974</f>
        <v>0</v>
      </c>
      <c r="SS28" s="147"/>
      <c r="ST28" s="146" t="n">
        <f aca="false">SS28*SR28</f>
        <v>0</v>
      </c>
      <c r="SU28" s="147"/>
      <c r="SV28" s="148" t="n">
        <f aca="false">(((SR28*SS28)/1000)/40)</f>
        <v>0</v>
      </c>
      <c r="SW28" s="148" t="n">
        <f aca="false">SV28*40</f>
        <v>0</v>
      </c>
      <c r="SX28" s="144"/>
      <c r="SY28" s="140" t="n">
        <f aca="false">(((SZ28*TA28)/1000)/40)*TC28</f>
        <v>0</v>
      </c>
      <c r="SZ28" s="140" t="n">
        <f aca="false">'Control de producción'!E1005</f>
        <v>0</v>
      </c>
      <c r="TA28" s="143"/>
      <c r="TB28" s="140" t="n">
        <f aca="false">TA28*SZ28</f>
        <v>0</v>
      </c>
      <c r="TC28" s="143"/>
      <c r="TD28" s="142" t="n">
        <f aca="false">(((SZ28*TA28)/1000)/40)</f>
        <v>0</v>
      </c>
      <c r="TE28" s="142" t="n">
        <f aca="false">TD28*40</f>
        <v>0</v>
      </c>
      <c r="TF28" s="137"/>
      <c r="TG28" s="140" t="n">
        <f aca="false">(((TH28*TI28)/1000)/40)*TK28</f>
        <v>0</v>
      </c>
      <c r="TH28" s="140" t="n">
        <f aca="false">'Control de producción'!T1005</f>
        <v>0</v>
      </c>
      <c r="TI28" s="143"/>
      <c r="TJ28" s="140" t="n">
        <f aca="false">TI28*TH28</f>
        <v>0</v>
      </c>
      <c r="TK28" s="143"/>
      <c r="TL28" s="142" t="n">
        <f aca="false">(((TH28*TI28)/1000)/40)</f>
        <v>0</v>
      </c>
      <c r="TM28" s="142" t="n">
        <f aca="false">TL28*40</f>
        <v>0</v>
      </c>
      <c r="TN28" s="149"/>
      <c r="TO28" s="146" t="n">
        <f aca="false">(((TP28*TQ28)/1000)/40)*TS28</f>
        <v>0</v>
      </c>
      <c r="TP28" s="146" t="n">
        <f aca="false">'Control de producción'!E1035</f>
        <v>0</v>
      </c>
      <c r="TQ28" s="147"/>
      <c r="TR28" s="146" t="n">
        <f aca="false">TQ28*TP28</f>
        <v>0</v>
      </c>
      <c r="TS28" s="147"/>
      <c r="TT28" s="148" t="n">
        <f aca="false">(((TP28*TQ28)/1000)/40)</f>
        <v>0</v>
      </c>
      <c r="TU28" s="148" t="n">
        <f aca="false">TT28*40</f>
        <v>0</v>
      </c>
      <c r="TV28" s="149"/>
      <c r="TW28" s="146" t="n">
        <f aca="false">(((TX28*TY28)/1000)/40)*UA28</f>
        <v>0</v>
      </c>
      <c r="TX28" s="146" t="n">
        <f aca="false">'Control de producción'!T1035</f>
        <v>0</v>
      </c>
      <c r="TY28" s="147"/>
      <c r="TZ28" s="146" t="n">
        <f aca="false">TY28*TX28</f>
        <v>0</v>
      </c>
      <c r="UA28" s="147"/>
      <c r="UB28" s="148" t="n">
        <f aca="false">(((TX28*TY28)/1000)/40)</f>
        <v>0</v>
      </c>
      <c r="UC28" s="148" t="n">
        <f aca="false">UB28*40</f>
        <v>0</v>
      </c>
      <c r="UD28" s="137"/>
      <c r="UE28" s="140" t="n">
        <f aca="false">(((UF28*UG28)/1000)/40)*UI28</f>
        <v>0</v>
      </c>
      <c r="UF28" s="140" t="n">
        <f aca="false">'Control de producción'!E1066</f>
        <v>0</v>
      </c>
      <c r="UG28" s="143"/>
      <c r="UH28" s="140" t="n">
        <f aca="false">UG28*UF28</f>
        <v>0</v>
      </c>
      <c r="UI28" s="143"/>
      <c r="UJ28" s="142" t="n">
        <f aca="false">(((UF28*UG28)/1000)/40)</f>
        <v>0</v>
      </c>
      <c r="UK28" s="142" t="n">
        <f aca="false">UJ28*40</f>
        <v>0</v>
      </c>
      <c r="UL28" s="137"/>
      <c r="UM28" s="140" t="n">
        <f aca="false">(((UN28*UO28)/1000)/40)*UQ28</f>
        <v>0</v>
      </c>
      <c r="UN28" s="140" t="n">
        <f aca="false">'Control de producción'!T1066</f>
        <v>0</v>
      </c>
      <c r="UO28" s="143"/>
      <c r="UP28" s="140" t="n">
        <f aca="false">UO28*UN28</f>
        <v>0</v>
      </c>
      <c r="UQ28" s="143"/>
      <c r="UR28" s="142" t="n">
        <f aca="false">(((UN28*UO28)/1000)/40)</f>
        <v>0</v>
      </c>
      <c r="US28" s="142" t="n">
        <f aca="false">UR28*40</f>
        <v>0</v>
      </c>
      <c r="UT28" s="137"/>
      <c r="UU28" s="146" t="n">
        <f aca="false">(((UV28*UW28)/1000)/40)*UY28</f>
        <v>0</v>
      </c>
      <c r="UV28" s="146" t="n">
        <f aca="false">'Control de producción'!E1096</f>
        <v>0</v>
      </c>
      <c r="UW28" s="147"/>
      <c r="UX28" s="146" t="n">
        <f aca="false">UW28*UV28</f>
        <v>0</v>
      </c>
      <c r="UY28" s="147"/>
      <c r="UZ28" s="148" t="n">
        <f aca="false">(((UV28*UW28)/1000)/40)</f>
        <v>0</v>
      </c>
      <c r="VA28" s="148" t="n">
        <f aca="false">UZ28*40</f>
        <v>0</v>
      </c>
      <c r="VB28" s="137"/>
      <c r="VC28" s="146" t="n">
        <f aca="false">(((VD28*VE28)/1000)/40)*VG28</f>
        <v>0</v>
      </c>
      <c r="VD28" s="146" t="n">
        <f aca="false">'Control de producción'!T1096</f>
        <v>0</v>
      </c>
      <c r="VE28" s="147"/>
      <c r="VF28" s="146" t="n">
        <f aca="false">VE28*VD28</f>
        <v>0</v>
      </c>
      <c r="VG28" s="147"/>
      <c r="VH28" s="148" t="n">
        <f aca="false">(((VD28*VE28)/1000)/40)</f>
        <v>0</v>
      </c>
      <c r="VI28" s="148" t="n">
        <f aca="false">VH28*40</f>
        <v>0</v>
      </c>
      <c r="VJ28" s="137"/>
    </row>
    <row r="29" customFormat="false" ht="14.25" hidden="false" customHeight="true" outlineLevel="0" collapsed="false">
      <c r="A29" s="137"/>
      <c r="B29" s="153" t="n">
        <v>24</v>
      </c>
      <c r="C29" s="140" t="n">
        <f aca="false">(((D29*E29)/1000)/40)*G29</f>
        <v>0</v>
      </c>
      <c r="D29" s="140" t="n">
        <f aca="false">'Control de producción'!E32</f>
        <v>0</v>
      </c>
      <c r="E29" s="141"/>
      <c r="F29" s="140" t="n">
        <f aca="false">E29*D29</f>
        <v>0</v>
      </c>
      <c r="G29" s="141"/>
      <c r="H29" s="142" t="n">
        <f aca="false">(((D29*E29)/1000)/40)</f>
        <v>0</v>
      </c>
      <c r="I29" s="142" t="n">
        <f aca="false">H29*40</f>
        <v>0</v>
      </c>
      <c r="J29" s="137"/>
      <c r="K29" s="140" t="n">
        <f aca="false">(((L29*M29)/1000)/40)*O29</f>
        <v>0</v>
      </c>
      <c r="L29" s="140" t="n">
        <f aca="false">'Control de producción'!T32</f>
        <v>0</v>
      </c>
      <c r="M29" s="143"/>
      <c r="N29" s="140" t="n">
        <f aca="false">M29*L29</f>
        <v>0</v>
      </c>
      <c r="O29" s="143"/>
      <c r="P29" s="142" t="n">
        <f aca="false">(((L29*M29)/1000)/40)</f>
        <v>0</v>
      </c>
      <c r="Q29" s="142" t="n">
        <f aca="false">P29*40</f>
        <v>0</v>
      </c>
      <c r="R29" s="137"/>
      <c r="S29" s="146" t="n">
        <f aca="false">(((T29*U29)/1000)/40)*W29</f>
        <v>0</v>
      </c>
      <c r="T29" s="146" t="n">
        <f aca="false">'Control de producción'!E63</f>
        <v>0</v>
      </c>
      <c r="U29" s="147"/>
      <c r="V29" s="146" t="n">
        <f aca="false">U29*T29</f>
        <v>0</v>
      </c>
      <c r="W29" s="147"/>
      <c r="X29" s="148" t="n">
        <f aca="false">(((T29*U29)/1000)/40)</f>
        <v>0</v>
      </c>
      <c r="Y29" s="148" t="n">
        <f aca="false">X29*40</f>
        <v>0</v>
      </c>
      <c r="Z29" s="137"/>
      <c r="AA29" s="146" t="n">
        <f aca="false">(((AB29*AC29)/1000)/40)*AE29</f>
        <v>0</v>
      </c>
      <c r="AB29" s="146" t="n">
        <f aca="false">'Control de producción'!T63</f>
        <v>0</v>
      </c>
      <c r="AC29" s="147"/>
      <c r="AD29" s="146" t="n">
        <f aca="false">AC29*AB29</f>
        <v>0</v>
      </c>
      <c r="AE29" s="147"/>
      <c r="AF29" s="148" t="n">
        <f aca="false">(((AB29*AC29)/1000)/40)</f>
        <v>0</v>
      </c>
      <c r="AG29" s="148" t="n">
        <f aca="false">AF29*40</f>
        <v>0</v>
      </c>
      <c r="AH29" s="137"/>
      <c r="AI29" s="140" t="n">
        <f aca="false">(((AJ29*AK29)/1000)/40)*AM29</f>
        <v>0</v>
      </c>
      <c r="AJ29" s="140" t="n">
        <f aca="false">'Control de producción'!E92</f>
        <v>0</v>
      </c>
      <c r="AK29" s="143"/>
      <c r="AL29" s="140" t="n">
        <f aca="false">AK29*AJ29</f>
        <v>0</v>
      </c>
      <c r="AM29" s="143"/>
      <c r="AN29" s="142" t="n">
        <f aca="false">(((AJ29*AK29)/1000)/40)</f>
        <v>0</v>
      </c>
      <c r="AO29" s="142" t="n">
        <f aca="false">AN29*40</f>
        <v>0</v>
      </c>
      <c r="AP29" s="137"/>
      <c r="AQ29" s="140" t="n">
        <f aca="false">(((AR29*AS29)/1000)/40)*AU29</f>
        <v>0</v>
      </c>
      <c r="AR29" s="140" t="n">
        <f aca="false">'Control de producción'!T92</f>
        <v>0</v>
      </c>
      <c r="AS29" s="143"/>
      <c r="AT29" s="140" t="n">
        <f aca="false">AS29*AR29</f>
        <v>0</v>
      </c>
      <c r="AU29" s="143"/>
      <c r="AV29" s="142" t="n">
        <f aca="false">(((AR29*AS29)/1000)/40)</f>
        <v>0</v>
      </c>
      <c r="AW29" s="142" t="n">
        <f aca="false">AV29*40</f>
        <v>0</v>
      </c>
      <c r="AX29" s="137"/>
      <c r="AY29" s="146" t="n">
        <f aca="false">(((AZ29*BA29)/1000)/40)*BC29</f>
        <v>0</v>
      </c>
      <c r="AZ29" s="146" t="n">
        <f aca="false">'Control de producción'!E123</f>
        <v>0</v>
      </c>
      <c r="BA29" s="147"/>
      <c r="BB29" s="146" t="n">
        <f aca="false">BA29*AZ29</f>
        <v>0</v>
      </c>
      <c r="BC29" s="147"/>
      <c r="BD29" s="148" t="n">
        <f aca="false">(((AZ29*BA29)/1000)/40)</f>
        <v>0</v>
      </c>
      <c r="BE29" s="148" t="n">
        <f aca="false">BD29*40</f>
        <v>0</v>
      </c>
      <c r="BF29" s="137"/>
      <c r="BG29" s="146" t="n">
        <f aca="false">(((BH29*BI29)/1000)/40)*BK29</f>
        <v>0</v>
      </c>
      <c r="BH29" s="146" t="n">
        <f aca="false">'Control de producción'!T123</f>
        <v>0</v>
      </c>
      <c r="BI29" s="147"/>
      <c r="BJ29" s="146" t="n">
        <f aca="false">BI29*BH29</f>
        <v>0</v>
      </c>
      <c r="BK29" s="147"/>
      <c r="BL29" s="148" t="n">
        <f aca="false">(((BH29*BI29)/1000)/40)</f>
        <v>0</v>
      </c>
      <c r="BM29" s="148" t="n">
        <f aca="false">BL29*40</f>
        <v>0</v>
      </c>
      <c r="BN29" s="137"/>
      <c r="BO29" s="140" t="n">
        <f aca="false">(((BP29*BQ29)/1000)/40)*BS29</f>
        <v>0</v>
      </c>
      <c r="BP29" s="140" t="n">
        <f aca="false">'Control de producción'!E153</f>
        <v>0</v>
      </c>
      <c r="BQ29" s="143"/>
      <c r="BR29" s="140" t="n">
        <f aca="false">BQ29*BP29</f>
        <v>0</v>
      </c>
      <c r="BS29" s="143"/>
      <c r="BT29" s="142" t="n">
        <f aca="false">(((BP29*BQ29)/1000)/40)</f>
        <v>0</v>
      </c>
      <c r="BU29" s="142" t="n">
        <f aca="false">BT29*40</f>
        <v>0</v>
      </c>
      <c r="BV29" s="137"/>
      <c r="BW29" s="140" t="n">
        <f aca="false">(((BX29*BY29)/1000)/40)*CA29</f>
        <v>0</v>
      </c>
      <c r="BX29" s="140" t="n">
        <f aca="false">'Control de producción'!T153</f>
        <v>0</v>
      </c>
      <c r="BY29" s="143"/>
      <c r="BZ29" s="140" t="n">
        <f aca="false">BY29*BX29</f>
        <v>0</v>
      </c>
      <c r="CA29" s="143"/>
      <c r="CB29" s="142" t="n">
        <f aca="false">(((BX29*BY29)/1000)/40)</f>
        <v>0</v>
      </c>
      <c r="CC29" s="142" t="n">
        <f aca="false">CB29*40</f>
        <v>0</v>
      </c>
      <c r="CD29" s="137"/>
      <c r="CE29" s="146" t="n">
        <f aca="false">(((CF29*CG29)/1000)/40)*CI29</f>
        <v>0</v>
      </c>
      <c r="CF29" s="146" t="n">
        <f aca="false">'Control de producción'!E184</f>
        <v>0</v>
      </c>
      <c r="CG29" s="147"/>
      <c r="CH29" s="146" t="n">
        <f aca="false">CG29*CF29</f>
        <v>0</v>
      </c>
      <c r="CI29" s="147"/>
      <c r="CJ29" s="148" t="n">
        <f aca="false">(((CF29*CG29)/1000)/40)</f>
        <v>0</v>
      </c>
      <c r="CK29" s="148" t="n">
        <f aca="false">CJ29*40</f>
        <v>0</v>
      </c>
      <c r="CL29" s="137"/>
      <c r="CM29" s="146" t="n">
        <f aca="false">(((CN29*CO29)/1000)/40)*CQ29</f>
        <v>0</v>
      </c>
      <c r="CN29" s="146" t="n">
        <f aca="false">'Control de producción'!T184</f>
        <v>0</v>
      </c>
      <c r="CO29" s="147"/>
      <c r="CP29" s="146" t="n">
        <f aca="false">CO29*CN29</f>
        <v>0</v>
      </c>
      <c r="CQ29" s="147"/>
      <c r="CR29" s="148" t="n">
        <f aca="false">(((CN29*CO29)/1000)/40)</f>
        <v>0</v>
      </c>
      <c r="CS29" s="148" t="n">
        <f aca="false">CR29*40</f>
        <v>0</v>
      </c>
      <c r="CT29" s="137"/>
      <c r="CU29" s="140" t="n">
        <f aca="false">(((CV29*CW29)/1000)/40)*CY29</f>
        <v>0</v>
      </c>
      <c r="CV29" s="140" t="n">
        <f aca="false">'Control de producción'!E214</f>
        <v>0</v>
      </c>
      <c r="CW29" s="143"/>
      <c r="CX29" s="140" t="n">
        <f aca="false">CW29*CV29</f>
        <v>0</v>
      </c>
      <c r="CY29" s="143"/>
      <c r="CZ29" s="142" t="n">
        <f aca="false">(((CV29*CW29)/1000)/40)</f>
        <v>0</v>
      </c>
      <c r="DA29" s="142" t="n">
        <f aca="false">CZ29*40</f>
        <v>0</v>
      </c>
      <c r="DB29" s="137"/>
      <c r="DC29" s="140" t="n">
        <f aca="false">(((DD29*DE29)/1000)/40)*DG29</f>
        <v>0</v>
      </c>
      <c r="DD29" s="140" t="n">
        <f aca="false">'Control de producción'!T214</f>
        <v>0</v>
      </c>
      <c r="DE29" s="143"/>
      <c r="DF29" s="140" t="n">
        <f aca="false">DE29*DD29</f>
        <v>0</v>
      </c>
      <c r="DG29" s="143"/>
      <c r="DH29" s="142" t="n">
        <f aca="false">(((DD29*DE29)/1000)/40)</f>
        <v>0</v>
      </c>
      <c r="DI29" s="142" t="n">
        <f aca="false">DH29*40</f>
        <v>0</v>
      </c>
      <c r="DJ29" s="137"/>
      <c r="DK29" s="146" t="n">
        <f aca="false">(((DL29*DM29)/1000)/40)*DO29</f>
        <v>0</v>
      </c>
      <c r="DL29" s="146" t="n">
        <f aca="false">'Control de producción'!E245</f>
        <v>0</v>
      </c>
      <c r="DM29" s="147"/>
      <c r="DN29" s="146" t="n">
        <f aca="false">DM29*DL29</f>
        <v>0</v>
      </c>
      <c r="DO29" s="147"/>
      <c r="DP29" s="148" t="n">
        <f aca="false">(((DL29*DM29)/1000)/40)</f>
        <v>0</v>
      </c>
      <c r="DQ29" s="148" t="n">
        <f aca="false">DP29*40</f>
        <v>0</v>
      </c>
      <c r="DR29" s="149"/>
      <c r="DS29" s="146" t="n">
        <f aca="false">(((DT29*DU29)/1000)/40)*DW29</f>
        <v>0</v>
      </c>
      <c r="DT29" s="146" t="n">
        <f aca="false">'Control de producción'!T245</f>
        <v>0</v>
      </c>
      <c r="DU29" s="147"/>
      <c r="DV29" s="146" t="n">
        <f aca="false">DU29*DT29</f>
        <v>0</v>
      </c>
      <c r="DW29" s="147"/>
      <c r="DX29" s="148" t="n">
        <f aca="false">(((DT29*DU29)/1000)/40)</f>
        <v>0</v>
      </c>
      <c r="DY29" s="148" t="n">
        <f aca="false">DX29*40</f>
        <v>0</v>
      </c>
      <c r="DZ29" s="149"/>
      <c r="EA29" s="140" t="n">
        <f aca="false">(((EB29*EC29)/1000)/40)*EE29</f>
        <v>0</v>
      </c>
      <c r="EB29" s="140" t="n">
        <f aca="false">'Control de producción'!E276</f>
        <v>0</v>
      </c>
      <c r="EC29" s="143"/>
      <c r="ED29" s="140" t="n">
        <f aca="false">EC29*EB29</f>
        <v>0</v>
      </c>
      <c r="EE29" s="143"/>
      <c r="EF29" s="142" t="n">
        <f aca="false">(((EB29*EC29)/1000)/40)</f>
        <v>0</v>
      </c>
      <c r="EG29" s="142" t="n">
        <f aca="false">EF29*40</f>
        <v>0</v>
      </c>
      <c r="EH29" s="137"/>
      <c r="EI29" s="151" t="n">
        <f aca="false">(((EJ29*EK29)/1000)/40)*EM29</f>
        <v>0</v>
      </c>
      <c r="EJ29" s="151" t="n">
        <f aca="false">'Control de producción'!T276</f>
        <v>0</v>
      </c>
      <c r="EK29" s="143"/>
      <c r="EL29" s="140" t="n">
        <f aca="false">EK29*EJ29</f>
        <v>0</v>
      </c>
      <c r="EM29" s="143"/>
      <c r="EN29" s="152" t="n">
        <f aca="false">(((EJ29*EK29)/1000)/40)</f>
        <v>0</v>
      </c>
      <c r="EO29" s="152" t="n">
        <f aca="false">EN29*40</f>
        <v>0</v>
      </c>
      <c r="EP29" s="149"/>
      <c r="EQ29" s="146" t="n">
        <f aca="false">(((ER29*ES29)/1000)/40)*EU29</f>
        <v>0</v>
      </c>
      <c r="ER29" s="146" t="n">
        <f aca="false">'Control de producción'!E306</f>
        <v>0</v>
      </c>
      <c r="ES29" s="147"/>
      <c r="ET29" s="146" t="n">
        <f aca="false">ES29*ER29</f>
        <v>0</v>
      </c>
      <c r="EU29" s="147"/>
      <c r="EV29" s="148" t="n">
        <f aca="false">(((ER29*ES29)/1000)/40)</f>
        <v>0</v>
      </c>
      <c r="EW29" s="148" t="n">
        <f aca="false">EV29*40</f>
        <v>0</v>
      </c>
      <c r="EX29" s="149"/>
      <c r="EY29" s="146" t="n">
        <f aca="false">(((EZ29*FA29)/1000)/40)*FC29</f>
        <v>0</v>
      </c>
      <c r="EZ29" s="146" t="n">
        <f aca="false">'Control de producción'!T306</f>
        <v>0</v>
      </c>
      <c r="FA29" s="147"/>
      <c r="FB29" s="146" t="n">
        <f aca="false">FA29*EZ29</f>
        <v>0</v>
      </c>
      <c r="FC29" s="147"/>
      <c r="FD29" s="148" t="n">
        <f aca="false">(((EZ29*FA29)/1000)/40)</f>
        <v>0</v>
      </c>
      <c r="FE29" s="148" t="n">
        <f aca="false">FD29*40</f>
        <v>0</v>
      </c>
      <c r="FF29" s="137"/>
      <c r="FG29" s="140" t="n">
        <f aca="false">(((FH29*FI29)/1000)/40)*FK29</f>
        <v>0</v>
      </c>
      <c r="FH29" s="140" t="n">
        <f aca="false">'Control de producción'!E337</f>
        <v>0</v>
      </c>
      <c r="FI29" s="143"/>
      <c r="FJ29" s="140" t="n">
        <f aca="false">FI29*FH29</f>
        <v>0</v>
      </c>
      <c r="FK29" s="143"/>
      <c r="FL29" s="142" t="n">
        <f aca="false">(((FH29*FI29)/1000)/40)</f>
        <v>0</v>
      </c>
      <c r="FM29" s="142" t="n">
        <f aca="false">FL29*40</f>
        <v>0</v>
      </c>
      <c r="FN29" s="137"/>
      <c r="FO29" s="140" t="n">
        <f aca="false">(((FP29*FQ29)/1000)/40)*FS29</f>
        <v>0</v>
      </c>
      <c r="FP29" s="140" t="n">
        <f aca="false">'Control de producción'!T337</f>
        <v>0</v>
      </c>
      <c r="FQ29" s="143"/>
      <c r="FR29" s="140" t="n">
        <f aca="false">FQ29*FP29</f>
        <v>0</v>
      </c>
      <c r="FS29" s="143"/>
      <c r="FT29" s="142" t="n">
        <f aca="false">(((FP29*FQ29)/1000)/40)</f>
        <v>0</v>
      </c>
      <c r="FU29" s="142" t="n">
        <f aca="false">FT29*40</f>
        <v>0</v>
      </c>
      <c r="FV29" s="137"/>
      <c r="FW29" s="146" t="n">
        <f aca="false">(((FX29*FY29)/1000)/40)*GA29</f>
        <v>0</v>
      </c>
      <c r="FX29" s="146" t="n">
        <f aca="false">'Control de producción'!E367</f>
        <v>0</v>
      </c>
      <c r="FY29" s="147"/>
      <c r="FZ29" s="146" t="n">
        <f aca="false">FY29*FX29</f>
        <v>0</v>
      </c>
      <c r="GA29" s="147"/>
      <c r="GB29" s="148" t="n">
        <f aca="false">(((FX29*FY29)/1000)/40)</f>
        <v>0</v>
      </c>
      <c r="GC29" s="148" t="n">
        <f aca="false">GB29*40</f>
        <v>0</v>
      </c>
      <c r="GD29" s="137"/>
      <c r="GE29" s="146" t="n">
        <f aca="false">(((GF29*GG29)/1000)/40)*GI29</f>
        <v>0</v>
      </c>
      <c r="GF29" s="146" t="n">
        <f aca="false">'Control de producción'!T367</f>
        <v>0</v>
      </c>
      <c r="GG29" s="147"/>
      <c r="GH29" s="146" t="n">
        <f aca="false">GG29*GF29</f>
        <v>0</v>
      </c>
      <c r="GI29" s="147"/>
      <c r="GJ29" s="148" t="n">
        <f aca="false">(((GF29*GG29)/1000)/40)</f>
        <v>0</v>
      </c>
      <c r="GK29" s="148" t="n">
        <f aca="false">GJ29*40</f>
        <v>0</v>
      </c>
      <c r="GL29" s="149"/>
      <c r="GM29" s="149"/>
      <c r="GN29" s="149"/>
      <c r="GO29" s="140" t="n">
        <f aca="false">(((GP29*GQ29)/1000)/40)*GS29</f>
        <v>0</v>
      </c>
      <c r="GP29" s="140" t="n">
        <f aca="false">'Control de producción'!E398</f>
        <v>0</v>
      </c>
      <c r="GQ29" s="143"/>
      <c r="GR29" s="140" t="n">
        <f aca="false">GQ29*GP29</f>
        <v>0</v>
      </c>
      <c r="GS29" s="143"/>
      <c r="GT29" s="142" t="n">
        <f aca="false">(((GP29*GQ29)/1000)/40)</f>
        <v>0</v>
      </c>
      <c r="GU29" s="142" t="n">
        <f aca="false">GT29*40</f>
        <v>0</v>
      </c>
      <c r="GV29" s="137"/>
      <c r="GW29" s="140" t="n">
        <f aca="false">(((GX29*GY29)/1000)/40)*HA29</f>
        <v>0</v>
      </c>
      <c r="GX29" s="140" t="n">
        <f aca="false">'Control de producción'!T398</f>
        <v>0</v>
      </c>
      <c r="GY29" s="143"/>
      <c r="GZ29" s="140" t="n">
        <f aca="false">GY29*GX29</f>
        <v>0</v>
      </c>
      <c r="HA29" s="143"/>
      <c r="HB29" s="142" t="n">
        <f aca="false">(((GX29*GY29)/1000)/40)</f>
        <v>0</v>
      </c>
      <c r="HC29" s="142" t="n">
        <f aca="false">HB29*40</f>
        <v>0</v>
      </c>
      <c r="HD29" s="137"/>
      <c r="HE29" s="146" t="n">
        <f aca="false">(((HF29*HG29)/1000)/40)*HI29</f>
        <v>0</v>
      </c>
      <c r="HF29" s="146" t="n">
        <f aca="false">'Control de producción'!E429</f>
        <v>0</v>
      </c>
      <c r="HG29" s="147"/>
      <c r="HH29" s="146" t="n">
        <f aca="false">HG29*HF29</f>
        <v>0</v>
      </c>
      <c r="HI29" s="147"/>
      <c r="HJ29" s="148" t="n">
        <f aca="false">(((HF29*HG29)/1000)/40)</f>
        <v>0</v>
      </c>
      <c r="HK29" s="148" t="n">
        <f aca="false">HJ29*40</f>
        <v>0</v>
      </c>
      <c r="HL29" s="137"/>
      <c r="HM29" s="146" t="n">
        <f aca="false">(((HN29*HO29)/1000)/40)*HQ29</f>
        <v>0</v>
      </c>
      <c r="HN29" s="146" t="n">
        <f aca="false">'Control de producción'!T429</f>
        <v>0</v>
      </c>
      <c r="HO29" s="147"/>
      <c r="HP29" s="146" t="n">
        <f aca="false">HO29*HN29</f>
        <v>0</v>
      </c>
      <c r="HQ29" s="147"/>
      <c r="HR29" s="148" t="n">
        <f aca="false">(((HN29*HO29)/1000)/40)</f>
        <v>0</v>
      </c>
      <c r="HS29" s="148" t="n">
        <f aca="false">HR29*40</f>
        <v>0</v>
      </c>
      <c r="HT29" s="149"/>
      <c r="HU29" s="140" t="n">
        <f aca="false">(((HV29*HW29)/1000)/40)*HY29</f>
        <v>0</v>
      </c>
      <c r="HV29" s="140" t="n">
        <f aca="false">'Control de producción'!E457</f>
        <v>0</v>
      </c>
      <c r="HW29" s="143"/>
      <c r="HX29" s="140" t="n">
        <f aca="false">HW29*HV29</f>
        <v>0</v>
      </c>
      <c r="HY29" s="143"/>
      <c r="HZ29" s="142" t="n">
        <f aca="false">(((HV29*HW29)/1000)/40)</f>
        <v>0</v>
      </c>
      <c r="IA29" s="142" t="n">
        <f aca="false">HZ29*40</f>
        <v>0</v>
      </c>
      <c r="IB29" s="137"/>
      <c r="IC29" s="140" t="n">
        <f aca="false">(((ID29*IE29)/1000)/40)*IG29</f>
        <v>0</v>
      </c>
      <c r="ID29" s="140" t="n">
        <f aca="false">'Control de producción'!T457</f>
        <v>0</v>
      </c>
      <c r="IE29" s="143"/>
      <c r="IF29" s="140" t="n">
        <f aca="false">IE29*ID29</f>
        <v>0</v>
      </c>
      <c r="IG29" s="143"/>
      <c r="IH29" s="142" t="n">
        <f aca="false">(((ID29*IE29)/1000)/40)</f>
        <v>0</v>
      </c>
      <c r="II29" s="142" t="n">
        <f aca="false">IH29*40</f>
        <v>0</v>
      </c>
      <c r="IJ29" s="149"/>
      <c r="IK29" s="146" t="n">
        <f aca="false">(((IL29*IM29)/1000)/40)*IO29</f>
        <v>0</v>
      </c>
      <c r="IL29" s="146" t="n">
        <f aca="false">'Control de producción'!E488</f>
        <v>0</v>
      </c>
      <c r="IM29" s="147"/>
      <c r="IN29" s="146" t="n">
        <f aca="false">IM29*IL29</f>
        <v>0</v>
      </c>
      <c r="IO29" s="147"/>
      <c r="IP29" s="148" t="n">
        <f aca="false">(((IL29*IM29)/1000)/40)</f>
        <v>0</v>
      </c>
      <c r="IQ29" s="148" t="n">
        <f aca="false">IP29*40</f>
        <v>0</v>
      </c>
      <c r="IR29" s="149"/>
      <c r="IS29" s="146" t="n">
        <f aca="false">(((IT29*IU29)/1000)/40)*IW29</f>
        <v>0</v>
      </c>
      <c r="IT29" s="146" t="n">
        <f aca="false">'Control de producción'!T488</f>
        <v>0</v>
      </c>
      <c r="IU29" s="147"/>
      <c r="IV29" s="146" t="n">
        <f aca="false">IU29*IT29</f>
        <v>0</v>
      </c>
      <c r="IW29" s="147"/>
      <c r="IX29" s="148" t="n">
        <f aca="false">(((IT29*IU29)/1000)/40)</f>
        <v>0</v>
      </c>
      <c r="IY29" s="148" t="n">
        <f aca="false">IX29*40</f>
        <v>0</v>
      </c>
      <c r="IZ29" s="137"/>
      <c r="JA29" s="140" t="n">
        <f aca="false">(((JB29*JC29)/1000)/40)*JE29</f>
        <v>0</v>
      </c>
      <c r="JB29" s="140" t="n">
        <f aca="false">'Control de producción'!E518</f>
        <v>0</v>
      </c>
      <c r="JC29" s="143"/>
      <c r="JD29" s="140" t="n">
        <f aca="false">JC29*JB29</f>
        <v>0</v>
      </c>
      <c r="JE29" s="143"/>
      <c r="JF29" s="142" t="n">
        <f aca="false">(((JB29*JC29)/1000)/40)</f>
        <v>0</v>
      </c>
      <c r="JG29" s="142" t="n">
        <f aca="false">JF29*40</f>
        <v>0</v>
      </c>
      <c r="JH29" s="137"/>
      <c r="JI29" s="140" t="n">
        <f aca="false">(((JJ29*JK29)/1000)/40)*JM29</f>
        <v>0</v>
      </c>
      <c r="JJ29" s="140" t="n">
        <f aca="false">'Control de producción'!T518</f>
        <v>0</v>
      </c>
      <c r="JK29" s="143"/>
      <c r="JL29" s="140" t="n">
        <f aca="false">JK29*JJ29</f>
        <v>0</v>
      </c>
      <c r="JM29" s="143"/>
      <c r="JN29" s="142" t="n">
        <f aca="false">(((JJ29*JK29)/1000)/40)</f>
        <v>0</v>
      </c>
      <c r="JO29" s="142" t="n">
        <f aca="false">JN29*40</f>
        <v>0</v>
      </c>
      <c r="JP29" s="137"/>
      <c r="JQ29" s="146" t="n">
        <f aca="false">(((JR29*JS29)/1000)/40)*JU29</f>
        <v>0</v>
      </c>
      <c r="JR29" s="146" t="n">
        <f aca="false">'Control de producción'!E549</f>
        <v>0</v>
      </c>
      <c r="JS29" s="147"/>
      <c r="JT29" s="146" t="n">
        <f aca="false">JS29*JR29</f>
        <v>0</v>
      </c>
      <c r="JU29" s="147"/>
      <c r="JV29" s="148" t="n">
        <f aca="false">(((JR29*JS29)/1000)/40)</f>
        <v>0</v>
      </c>
      <c r="JW29" s="148" t="n">
        <f aca="false">JV29*40</f>
        <v>0</v>
      </c>
      <c r="JX29" s="149"/>
      <c r="JY29" s="146" t="n">
        <f aca="false">(((JZ29*KA29)/1000)/40)*KC29</f>
        <v>0</v>
      </c>
      <c r="JZ29" s="146" t="n">
        <f aca="false">'Control de producción'!T549</f>
        <v>0</v>
      </c>
      <c r="KA29" s="147"/>
      <c r="KB29" s="146" t="n">
        <f aca="false">KA29*JZ29</f>
        <v>0</v>
      </c>
      <c r="KC29" s="147"/>
      <c r="KD29" s="148" t="n">
        <f aca="false">(((JZ29*KA29)/1000)/40)</f>
        <v>0</v>
      </c>
      <c r="KE29" s="148" t="n">
        <f aca="false">KD29*40</f>
        <v>0</v>
      </c>
      <c r="KF29" s="149"/>
      <c r="KG29" s="140" t="n">
        <f aca="false">(((KH29*KI29)/1000)/40)*KK29</f>
        <v>0</v>
      </c>
      <c r="KH29" s="140" t="n">
        <f aca="false">'Control de producción'!E579</f>
        <v>0</v>
      </c>
      <c r="KI29" s="143"/>
      <c r="KJ29" s="140" t="n">
        <f aca="false">KI29*KH29</f>
        <v>0</v>
      </c>
      <c r="KK29" s="143"/>
      <c r="KL29" s="142" t="n">
        <f aca="false">(((KH29*KI29)/1000)/40)</f>
        <v>0</v>
      </c>
      <c r="KM29" s="142" t="n">
        <f aca="false">KL29*40</f>
        <v>0</v>
      </c>
      <c r="KN29" s="137"/>
      <c r="KO29" s="140" t="n">
        <f aca="false">(((KP29*KQ29)/1000)/40)*KS29</f>
        <v>0</v>
      </c>
      <c r="KP29" s="140" t="n">
        <f aca="false">'Control de producción'!T579</f>
        <v>0</v>
      </c>
      <c r="KQ29" s="143"/>
      <c r="KR29" s="140" t="n">
        <f aca="false">KQ29*KP29</f>
        <v>0</v>
      </c>
      <c r="KS29" s="143"/>
      <c r="KT29" s="142" t="n">
        <f aca="false">(((KP29*KQ29)/1000)/40)</f>
        <v>0</v>
      </c>
      <c r="KU29" s="142" t="n">
        <f aca="false">KT29*40</f>
        <v>0</v>
      </c>
      <c r="KV29" s="137"/>
      <c r="KW29" s="146" t="n">
        <f aca="false">(((KX29*KY29)/1000)/40)*LA29</f>
        <v>0</v>
      </c>
      <c r="KX29" s="146" t="n">
        <f aca="false">'Control de producción'!E610</f>
        <v>0</v>
      </c>
      <c r="KY29" s="147"/>
      <c r="KZ29" s="146" t="n">
        <f aca="false">KY29*KX29</f>
        <v>0</v>
      </c>
      <c r="LA29" s="147"/>
      <c r="LB29" s="148" t="n">
        <f aca="false">(((KX29*KY29)/1000)/40)</f>
        <v>0</v>
      </c>
      <c r="LC29" s="148" t="n">
        <f aca="false">LB29*40</f>
        <v>0</v>
      </c>
      <c r="LD29" s="149"/>
      <c r="LE29" s="146" t="n">
        <f aca="false">(((LF29*LG29)/1000)/40)*LI29</f>
        <v>0</v>
      </c>
      <c r="LF29" s="146" t="n">
        <f aca="false">'Control de producción'!T610</f>
        <v>0</v>
      </c>
      <c r="LG29" s="147"/>
      <c r="LH29" s="146" t="n">
        <f aca="false">LG29*LF29</f>
        <v>0</v>
      </c>
      <c r="LI29" s="147"/>
      <c r="LJ29" s="148" t="n">
        <f aca="false">(((LF29*LG29)/1000)/40)</f>
        <v>0</v>
      </c>
      <c r="LK29" s="148" t="n">
        <f aca="false">LJ29*40</f>
        <v>0</v>
      </c>
      <c r="LL29" s="149"/>
      <c r="LM29" s="140" t="n">
        <f aca="false">(((LN29*LO29)/1000)/40)*LQ29</f>
        <v>0</v>
      </c>
      <c r="LN29" s="140" t="n">
        <f aca="false">'Control de producción'!E641</f>
        <v>0</v>
      </c>
      <c r="LO29" s="143"/>
      <c r="LP29" s="140" t="n">
        <f aca="false">LO29*LN29</f>
        <v>0</v>
      </c>
      <c r="LQ29" s="143"/>
      <c r="LR29" s="142" t="n">
        <f aca="false">(((LN29*LO29)/1000)/40)</f>
        <v>0</v>
      </c>
      <c r="LS29" s="142" t="n">
        <f aca="false">LR29*40</f>
        <v>0</v>
      </c>
      <c r="LT29" s="137"/>
      <c r="LU29" s="140" t="n">
        <f aca="false">(((LV29*LW29)/1000)/40)*LY29</f>
        <v>0</v>
      </c>
      <c r="LV29" s="140" t="n">
        <f aca="false">'Control de producción'!T641</f>
        <v>0</v>
      </c>
      <c r="LW29" s="143"/>
      <c r="LX29" s="140" t="n">
        <f aca="false">LW29*LV29</f>
        <v>0</v>
      </c>
      <c r="LY29" s="143"/>
      <c r="LZ29" s="142" t="n">
        <f aca="false">(((LV29*LW29)/1000)/40)</f>
        <v>0</v>
      </c>
      <c r="MA29" s="142" t="n">
        <f aca="false">LZ29*40</f>
        <v>0</v>
      </c>
      <c r="MB29" s="149"/>
      <c r="MC29" s="146" t="n">
        <f aca="false">(((MD29*ME29)/1000)/40)*MG29</f>
        <v>0</v>
      </c>
      <c r="MD29" s="146" t="n">
        <f aca="false">'Control de producción'!E671</f>
        <v>0</v>
      </c>
      <c r="ME29" s="147"/>
      <c r="MF29" s="146" t="n">
        <f aca="false">ME29*MD29</f>
        <v>0</v>
      </c>
      <c r="MG29" s="147"/>
      <c r="MH29" s="148" t="n">
        <f aca="false">(((MD29*ME29)/1000)/40)</f>
        <v>0</v>
      </c>
      <c r="MI29" s="148" t="n">
        <f aca="false">MH29*40</f>
        <v>0</v>
      </c>
      <c r="MJ29" s="149"/>
      <c r="MK29" s="146" t="n">
        <f aca="false">(((ML29*MM29)/1000)/40)*MO29</f>
        <v>0</v>
      </c>
      <c r="ML29" s="146" t="n">
        <f aca="false">'Control de producción'!T671</f>
        <v>0</v>
      </c>
      <c r="MM29" s="147"/>
      <c r="MN29" s="146" t="n">
        <f aca="false">MM29*ML29</f>
        <v>0</v>
      </c>
      <c r="MO29" s="147"/>
      <c r="MP29" s="148" t="n">
        <f aca="false">(((ML29*MM29)/1000)/40)</f>
        <v>0</v>
      </c>
      <c r="MQ29" s="148" t="n">
        <f aca="false">MP29*40</f>
        <v>0</v>
      </c>
      <c r="MR29" s="137"/>
      <c r="MS29" s="140" t="n">
        <f aca="false">(((MT29*MU29)/1000)/40)*MW29</f>
        <v>0</v>
      </c>
      <c r="MT29" s="140" t="n">
        <f aca="false">'Control de producción'!E702</f>
        <v>0</v>
      </c>
      <c r="MU29" s="143"/>
      <c r="MV29" s="140" t="n">
        <f aca="false">MU29*MT29</f>
        <v>0</v>
      </c>
      <c r="MW29" s="143"/>
      <c r="MX29" s="142" t="n">
        <f aca="false">(((MT29*MU29)/1000)/40)</f>
        <v>0</v>
      </c>
      <c r="MY29" s="142" t="n">
        <f aca="false">MX29*40</f>
        <v>0</v>
      </c>
      <c r="MZ29" s="137"/>
      <c r="NA29" s="140" t="n">
        <f aca="false">(((NB29*NC29)/1000)/40)*NE29</f>
        <v>0</v>
      </c>
      <c r="NB29" s="140" t="n">
        <f aca="false">'Control de producción'!T702</f>
        <v>0</v>
      </c>
      <c r="NC29" s="143"/>
      <c r="ND29" s="140" t="n">
        <f aca="false">NC29*NB29</f>
        <v>0</v>
      </c>
      <c r="NE29" s="143"/>
      <c r="NF29" s="142" t="n">
        <f aca="false">(((NB29*NC29)/1000)/40)</f>
        <v>0</v>
      </c>
      <c r="NG29" s="142" t="n">
        <f aca="false">NF29*40</f>
        <v>0</v>
      </c>
      <c r="NH29" s="137"/>
      <c r="NI29" s="146" t="n">
        <f aca="false">(((NJ29*NK29)/1000)/40)*NM29</f>
        <v>0</v>
      </c>
      <c r="NJ29" s="146" t="n">
        <f aca="false">'Control de producción'!E732</f>
        <v>0</v>
      </c>
      <c r="NK29" s="147"/>
      <c r="NL29" s="146" t="n">
        <f aca="false">NK29*NJ29</f>
        <v>0</v>
      </c>
      <c r="NM29" s="147"/>
      <c r="NN29" s="148" t="n">
        <f aca="false">(((NJ29*NK29)/1000)/40)</f>
        <v>0</v>
      </c>
      <c r="NO29" s="148" t="n">
        <f aca="false">NN29*40</f>
        <v>0</v>
      </c>
      <c r="NP29" s="137"/>
      <c r="NQ29" s="146" t="n">
        <f aca="false">(((NR29*NS29)/1000)/40)*NU29</f>
        <v>0</v>
      </c>
      <c r="NR29" s="146" t="n">
        <f aca="false">'Control de producción'!T732</f>
        <v>0</v>
      </c>
      <c r="NS29" s="147"/>
      <c r="NT29" s="146" t="n">
        <f aca="false">NS29*NR29</f>
        <v>0</v>
      </c>
      <c r="NU29" s="147"/>
      <c r="NV29" s="148" t="n">
        <f aca="false">(((NR29*NS29)/1000)/40)</f>
        <v>0</v>
      </c>
      <c r="NW29" s="148" t="n">
        <f aca="false">NV29*40</f>
        <v>0</v>
      </c>
      <c r="NX29" s="137"/>
      <c r="NY29" s="137"/>
      <c r="NZ29" s="137"/>
      <c r="OA29" s="140" t="n">
        <f aca="false">(((OB29*OC29)/1000)/40)*OE29</f>
        <v>0</v>
      </c>
      <c r="OB29" s="140" t="n">
        <f aca="false">'Control de producción'!E763</f>
        <v>0</v>
      </c>
      <c r="OC29" s="143"/>
      <c r="OD29" s="140" t="n">
        <f aca="false">OC29*OB29</f>
        <v>0</v>
      </c>
      <c r="OE29" s="143"/>
      <c r="OF29" s="142" t="n">
        <f aca="false">(((OB29*OC29)/1000)/40)</f>
        <v>0</v>
      </c>
      <c r="OG29" s="142" t="n">
        <f aca="false">OF29*40</f>
        <v>0</v>
      </c>
      <c r="OH29" s="137"/>
      <c r="OI29" s="140" t="n">
        <f aca="false">(((OJ29*OK29)/1000)/40)*OM29</f>
        <v>0</v>
      </c>
      <c r="OJ29" s="140" t="n">
        <f aca="false">'Control de producción'!T763</f>
        <v>0</v>
      </c>
      <c r="OK29" s="143"/>
      <c r="OL29" s="140" t="n">
        <f aca="false">OK29*OJ29</f>
        <v>0</v>
      </c>
      <c r="OM29" s="143"/>
      <c r="ON29" s="142" t="n">
        <f aca="false">(((OJ29*OK29)/1000)/40)</f>
        <v>0</v>
      </c>
      <c r="OO29" s="142" t="n">
        <f aca="false">ON29*40</f>
        <v>0</v>
      </c>
      <c r="OP29" s="137"/>
      <c r="OQ29" s="146" t="n">
        <f aca="false">(((OR29*OS29)/1000)/40)*OU29</f>
        <v>0</v>
      </c>
      <c r="OR29" s="146" t="n">
        <f aca="false">'Control de producción'!E794</f>
        <v>0</v>
      </c>
      <c r="OS29" s="147"/>
      <c r="OT29" s="146" t="n">
        <f aca="false">OS29*OR29</f>
        <v>0</v>
      </c>
      <c r="OU29" s="147"/>
      <c r="OV29" s="148" t="n">
        <f aca="false">(((OR29*OS29)/1000)/40)</f>
        <v>0</v>
      </c>
      <c r="OW29" s="148" t="n">
        <f aca="false">OV29*40</f>
        <v>0</v>
      </c>
      <c r="OX29" s="137"/>
      <c r="OY29" s="146" t="n">
        <f aca="false">(((OZ29*PA29)/1000)/40)*PC29</f>
        <v>0</v>
      </c>
      <c r="OZ29" s="146" t="n">
        <f aca="false">'Control de producción'!T794</f>
        <v>0</v>
      </c>
      <c r="PA29" s="147"/>
      <c r="PB29" s="146" t="n">
        <f aca="false">PA29*OZ29</f>
        <v>0</v>
      </c>
      <c r="PC29" s="147"/>
      <c r="PD29" s="148" t="n">
        <f aca="false">(((OZ29*PA29)/1000)/40)</f>
        <v>0</v>
      </c>
      <c r="PE29" s="148" t="n">
        <f aca="false">PD29*40</f>
        <v>0</v>
      </c>
      <c r="PF29" s="149"/>
      <c r="PG29" s="140" t="n">
        <f aca="false">(((PH29*PI29)/1000)/40)*PK29</f>
        <v>0</v>
      </c>
      <c r="PH29" s="140" t="n">
        <f aca="false">'Control de producción'!E822</f>
        <v>0</v>
      </c>
      <c r="PI29" s="143"/>
      <c r="PJ29" s="140" t="n">
        <f aca="false">PI29*PH29</f>
        <v>0</v>
      </c>
      <c r="PK29" s="143"/>
      <c r="PL29" s="142" t="n">
        <f aca="false">(((PH29*PI29)/1000)/40)</f>
        <v>0</v>
      </c>
      <c r="PM29" s="142" t="n">
        <f aca="false">PL29*40</f>
        <v>0</v>
      </c>
      <c r="PN29" s="137"/>
      <c r="PO29" s="140" t="n">
        <f aca="false">(((PP29*PQ29)/1000)/40)*PS29</f>
        <v>0</v>
      </c>
      <c r="PP29" s="140" t="n">
        <f aca="false">'Control de producción'!T822</f>
        <v>0</v>
      </c>
      <c r="PQ29" s="143"/>
      <c r="PR29" s="140" t="n">
        <f aca="false">PQ29*PP29</f>
        <v>0</v>
      </c>
      <c r="PS29" s="143"/>
      <c r="PT29" s="142" t="n">
        <f aca="false">(((PP29*PQ29)/1000)/40)</f>
        <v>0</v>
      </c>
      <c r="PU29" s="142" t="n">
        <f aca="false">PT29*40</f>
        <v>0</v>
      </c>
      <c r="PV29" s="149"/>
      <c r="PW29" s="146" t="n">
        <f aca="false">(((PX29*PY29)/1000)/40)*QA29</f>
        <v>0</v>
      </c>
      <c r="PX29" s="146" t="n">
        <f aca="false">'Control de producción'!E853</f>
        <v>0</v>
      </c>
      <c r="PY29" s="147"/>
      <c r="PZ29" s="146" t="n">
        <f aca="false">PY29*PX29</f>
        <v>0</v>
      </c>
      <c r="QA29" s="147"/>
      <c r="QB29" s="148" t="n">
        <f aca="false">(((PX29*PY29)/1000)/40)</f>
        <v>0</v>
      </c>
      <c r="QC29" s="148" t="n">
        <f aca="false">QB29*40</f>
        <v>0</v>
      </c>
      <c r="QD29" s="149"/>
      <c r="QE29" s="146" t="n">
        <f aca="false">(((QF29*QG29)/1000)/40)*QI29</f>
        <v>0</v>
      </c>
      <c r="QF29" s="146" t="n">
        <f aca="false">'Control de producción'!T853</f>
        <v>0</v>
      </c>
      <c r="QG29" s="147"/>
      <c r="QH29" s="146" t="n">
        <f aca="false">QG29*QF29</f>
        <v>0</v>
      </c>
      <c r="QI29" s="147"/>
      <c r="QJ29" s="148" t="n">
        <f aca="false">(((QF29*QG29)/1000)/40)</f>
        <v>0</v>
      </c>
      <c r="QK29" s="148" t="n">
        <f aca="false">QJ29*40</f>
        <v>0</v>
      </c>
      <c r="QL29" s="137"/>
      <c r="QM29" s="140" t="n">
        <f aca="false">(((QN29*QO29)/1000)/40)*QQ29</f>
        <v>0</v>
      </c>
      <c r="QN29" s="140" t="n">
        <f aca="false">'Control de producción'!E883</f>
        <v>0</v>
      </c>
      <c r="QO29" s="143"/>
      <c r="QP29" s="140" t="n">
        <f aca="false">QO29*QN29</f>
        <v>0</v>
      </c>
      <c r="QQ29" s="143"/>
      <c r="QR29" s="142" t="n">
        <f aca="false">(((QN29*QO29)/1000)/40)</f>
        <v>0</v>
      </c>
      <c r="QS29" s="142" t="n">
        <f aca="false">QR29*40</f>
        <v>0</v>
      </c>
      <c r="QT29" s="137"/>
      <c r="QU29" s="140" t="n">
        <f aca="false">(((QV29*QW29)/1000)/40)*QY29</f>
        <v>0</v>
      </c>
      <c r="QV29" s="140" t="n">
        <f aca="false">'Control de producción'!T883</f>
        <v>0</v>
      </c>
      <c r="QW29" s="143"/>
      <c r="QX29" s="140" t="n">
        <f aca="false">QW29*QV29</f>
        <v>0</v>
      </c>
      <c r="QY29" s="143"/>
      <c r="QZ29" s="142" t="n">
        <f aca="false">(((QV29*QW29)/1000)/40)</f>
        <v>0</v>
      </c>
      <c r="RA29" s="142" t="n">
        <f aca="false">QZ29*40</f>
        <v>0</v>
      </c>
      <c r="RB29" s="137"/>
      <c r="RC29" s="146" t="n">
        <f aca="false">(((RD29*RE29)/1000)/40)*RG29</f>
        <v>0</v>
      </c>
      <c r="RD29" s="146" t="n">
        <f aca="false">'Control de producción'!E914</f>
        <v>0</v>
      </c>
      <c r="RE29" s="147"/>
      <c r="RF29" s="146" t="n">
        <f aca="false">RE29*RD29</f>
        <v>0</v>
      </c>
      <c r="RG29" s="147"/>
      <c r="RH29" s="148" t="n">
        <f aca="false">(((RD29*RE29)/1000)/40)</f>
        <v>0</v>
      </c>
      <c r="RI29" s="148" t="n">
        <f aca="false">RH29*40</f>
        <v>0</v>
      </c>
      <c r="RJ29" s="149"/>
      <c r="RK29" s="146" t="n">
        <f aca="false">(((RL29*RM29)/1000)/40)*RO29</f>
        <v>0</v>
      </c>
      <c r="RL29" s="146" t="n">
        <f aca="false">'Control de producción'!T914</f>
        <v>0</v>
      </c>
      <c r="RM29" s="147"/>
      <c r="RN29" s="146" t="n">
        <f aca="false">RM29*RL29</f>
        <v>0</v>
      </c>
      <c r="RO29" s="147"/>
      <c r="RP29" s="148" t="n">
        <f aca="false">(((RL29*RM29)/1000)/40)</f>
        <v>0</v>
      </c>
      <c r="RQ29" s="148" t="n">
        <f aca="false">RP29*40</f>
        <v>0</v>
      </c>
      <c r="RR29" s="149"/>
      <c r="RS29" s="140" t="n">
        <f aca="false">(((RT29*RU29)/1000)/40)*RW29</f>
        <v>0</v>
      </c>
      <c r="RT29" s="140" t="n">
        <f aca="false">'Control de producción'!E944</f>
        <v>0</v>
      </c>
      <c r="RU29" s="143"/>
      <c r="RV29" s="140" t="n">
        <f aca="false">RU29*RT29</f>
        <v>0</v>
      </c>
      <c r="RW29" s="143"/>
      <c r="RX29" s="142" t="n">
        <f aca="false">(((RT29*RU29)/1000)/40)</f>
        <v>0</v>
      </c>
      <c r="RY29" s="142" t="n">
        <f aca="false">RX29*40</f>
        <v>0</v>
      </c>
      <c r="RZ29" s="137"/>
      <c r="SA29" s="140" t="n">
        <f aca="false">(((SB29*SC29)/1000)/40)*SE29</f>
        <v>0</v>
      </c>
      <c r="SB29" s="140" t="n">
        <f aca="false">'Control de producción'!T944</f>
        <v>0</v>
      </c>
      <c r="SC29" s="143"/>
      <c r="SD29" s="140" t="n">
        <f aca="false">SC29*SB29</f>
        <v>0</v>
      </c>
      <c r="SE29" s="143"/>
      <c r="SF29" s="142" t="n">
        <f aca="false">(((SB29*SC29)/1000)/40)</f>
        <v>0</v>
      </c>
      <c r="SG29" s="142" t="n">
        <f aca="false">SF29*40</f>
        <v>0</v>
      </c>
      <c r="SH29" s="137"/>
      <c r="SI29" s="146" t="n">
        <f aca="false">(((SJ29*SK29)/1000)/40)*SM29</f>
        <v>0</v>
      </c>
      <c r="SJ29" s="146" t="n">
        <f aca="false">'Control de producción'!E975</f>
        <v>0</v>
      </c>
      <c r="SK29" s="147"/>
      <c r="SL29" s="146" t="n">
        <f aca="false">SK29*SJ29</f>
        <v>0</v>
      </c>
      <c r="SM29" s="147"/>
      <c r="SN29" s="148" t="n">
        <f aca="false">(((SJ29*SK29)/1000)/40)</f>
        <v>0</v>
      </c>
      <c r="SO29" s="148" t="n">
        <f aca="false">SN29*40</f>
        <v>0</v>
      </c>
      <c r="SP29" s="137"/>
      <c r="SQ29" s="146" t="n">
        <f aca="false">(((SR29*SS29)/1000)/40)*SU29</f>
        <v>0</v>
      </c>
      <c r="SR29" s="146" t="n">
        <f aca="false">'Control de producción'!T975</f>
        <v>0</v>
      </c>
      <c r="SS29" s="147"/>
      <c r="ST29" s="146" t="n">
        <f aca="false">SS29*SR29</f>
        <v>0</v>
      </c>
      <c r="SU29" s="147"/>
      <c r="SV29" s="148" t="n">
        <f aca="false">(((SR29*SS29)/1000)/40)</f>
        <v>0</v>
      </c>
      <c r="SW29" s="148" t="n">
        <f aca="false">SV29*40</f>
        <v>0</v>
      </c>
      <c r="SX29" s="144"/>
      <c r="SY29" s="140" t="n">
        <f aca="false">(((SZ29*TA29)/1000)/40)*TC29</f>
        <v>0</v>
      </c>
      <c r="SZ29" s="140" t="n">
        <f aca="false">'Control de producción'!E1006</f>
        <v>0</v>
      </c>
      <c r="TA29" s="143"/>
      <c r="TB29" s="140" t="n">
        <f aca="false">TA29*SZ29</f>
        <v>0</v>
      </c>
      <c r="TC29" s="143"/>
      <c r="TD29" s="142" t="n">
        <f aca="false">(((SZ29*TA29)/1000)/40)</f>
        <v>0</v>
      </c>
      <c r="TE29" s="142" t="n">
        <f aca="false">TD29*40</f>
        <v>0</v>
      </c>
      <c r="TF29" s="137"/>
      <c r="TG29" s="140" t="n">
        <f aca="false">(((TH29*TI29)/1000)/40)*TK29</f>
        <v>0</v>
      </c>
      <c r="TH29" s="140" t="n">
        <f aca="false">'Control de producción'!T1006</f>
        <v>0</v>
      </c>
      <c r="TI29" s="143"/>
      <c r="TJ29" s="140" t="n">
        <f aca="false">TI29*TH29</f>
        <v>0</v>
      </c>
      <c r="TK29" s="143"/>
      <c r="TL29" s="142" t="n">
        <f aca="false">(((TH29*TI29)/1000)/40)</f>
        <v>0</v>
      </c>
      <c r="TM29" s="142" t="n">
        <f aca="false">TL29*40</f>
        <v>0</v>
      </c>
      <c r="TN29" s="149"/>
      <c r="TO29" s="146" t="n">
        <f aca="false">(((TP29*TQ29)/1000)/40)*TS29</f>
        <v>0</v>
      </c>
      <c r="TP29" s="146" t="n">
        <f aca="false">'Control de producción'!E1036</f>
        <v>0</v>
      </c>
      <c r="TQ29" s="147"/>
      <c r="TR29" s="146" t="n">
        <f aca="false">TQ29*TP29</f>
        <v>0</v>
      </c>
      <c r="TS29" s="147"/>
      <c r="TT29" s="148" t="n">
        <f aca="false">(((TP29*TQ29)/1000)/40)</f>
        <v>0</v>
      </c>
      <c r="TU29" s="148" t="n">
        <f aca="false">TT29*40</f>
        <v>0</v>
      </c>
      <c r="TV29" s="149"/>
      <c r="TW29" s="146" t="n">
        <f aca="false">(((TX29*TY29)/1000)/40)*UA29</f>
        <v>0</v>
      </c>
      <c r="TX29" s="146" t="n">
        <f aca="false">'Control de producción'!T1036</f>
        <v>0</v>
      </c>
      <c r="TY29" s="147"/>
      <c r="TZ29" s="146" t="n">
        <f aca="false">TY29*TX29</f>
        <v>0</v>
      </c>
      <c r="UA29" s="147"/>
      <c r="UB29" s="148" t="n">
        <f aca="false">(((TX29*TY29)/1000)/40)</f>
        <v>0</v>
      </c>
      <c r="UC29" s="148" t="n">
        <f aca="false">UB29*40</f>
        <v>0</v>
      </c>
      <c r="UD29" s="137"/>
      <c r="UE29" s="140" t="n">
        <f aca="false">(((UF29*UG29)/1000)/40)*UI29</f>
        <v>0</v>
      </c>
      <c r="UF29" s="140" t="n">
        <f aca="false">'Control de producción'!E1067</f>
        <v>0</v>
      </c>
      <c r="UG29" s="143"/>
      <c r="UH29" s="140" t="n">
        <f aca="false">UG29*UF29</f>
        <v>0</v>
      </c>
      <c r="UI29" s="143"/>
      <c r="UJ29" s="142" t="n">
        <f aca="false">(((UF29*UG29)/1000)/40)</f>
        <v>0</v>
      </c>
      <c r="UK29" s="142" t="n">
        <f aca="false">UJ29*40</f>
        <v>0</v>
      </c>
      <c r="UL29" s="137"/>
      <c r="UM29" s="140" t="n">
        <f aca="false">(((UN29*UO29)/1000)/40)*UQ29</f>
        <v>0</v>
      </c>
      <c r="UN29" s="140" t="n">
        <f aca="false">'Control de producción'!T1067</f>
        <v>0</v>
      </c>
      <c r="UO29" s="143"/>
      <c r="UP29" s="140" t="n">
        <f aca="false">UO29*UN29</f>
        <v>0</v>
      </c>
      <c r="UQ29" s="143"/>
      <c r="UR29" s="142" t="n">
        <f aca="false">(((UN29*UO29)/1000)/40)</f>
        <v>0</v>
      </c>
      <c r="US29" s="142" t="n">
        <f aca="false">UR29*40</f>
        <v>0</v>
      </c>
      <c r="UT29" s="137"/>
      <c r="UU29" s="146" t="n">
        <f aca="false">(((UV29*UW29)/1000)/40)*UY29</f>
        <v>0</v>
      </c>
      <c r="UV29" s="146" t="n">
        <f aca="false">'Control de producción'!E1097</f>
        <v>0</v>
      </c>
      <c r="UW29" s="147"/>
      <c r="UX29" s="146" t="n">
        <f aca="false">UW29*UV29</f>
        <v>0</v>
      </c>
      <c r="UY29" s="147"/>
      <c r="UZ29" s="148" t="n">
        <f aca="false">(((UV29*UW29)/1000)/40)</f>
        <v>0</v>
      </c>
      <c r="VA29" s="148" t="n">
        <f aca="false">UZ29*40</f>
        <v>0</v>
      </c>
      <c r="VB29" s="137"/>
      <c r="VC29" s="146" t="n">
        <f aca="false">(((VD29*VE29)/1000)/40)*VG29</f>
        <v>0</v>
      </c>
      <c r="VD29" s="146" t="n">
        <f aca="false">'Control de producción'!T1097</f>
        <v>0</v>
      </c>
      <c r="VE29" s="147"/>
      <c r="VF29" s="146" t="n">
        <f aca="false">VE29*VD29</f>
        <v>0</v>
      </c>
      <c r="VG29" s="147"/>
      <c r="VH29" s="148" t="n">
        <f aca="false">(((VD29*VE29)/1000)/40)</f>
        <v>0</v>
      </c>
      <c r="VI29" s="148" t="n">
        <f aca="false">VH29*40</f>
        <v>0</v>
      </c>
      <c r="VJ29" s="137"/>
    </row>
    <row r="30" customFormat="false" ht="14.25" hidden="false" customHeight="true" outlineLevel="0" collapsed="false">
      <c r="A30" s="137"/>
      <c r="B30" s="153" t="n">
        <v>25</v>
      </c>
      <c r="C30" s="140" t="n">
        <f aca="false">(((D30*E30)/1000)/40)*G30</f>
        <v>0</v>
      </c>
      <c r="D30" s="140" t="n">
        <f aca="false">'Control de producción'!E33</f>
        <v>0</v>
      </c>
      <c r="E30" s="141"/>
      <c r="F30" s="140" t="n">
        <f aca="false">E30*D30</f>
        <v>0</v>
      </c>
      <c r="G30" s="141"/>
      <c r="H30" s="142" t="n">
        <f aca="false">(((D30*E30)/1000)/40)</f>
        <v>0</v>
      </c>
      <c r="I30" s="142" t="n">
        <f aca="false">H30*40</f>
        <v>0</v>
      </c>
      <c r="J30" s="137"/>
      <c r="K30" s="140" t="n">
        <f aca="false">(((L30*M30)/1000)/40)*O30</f>
        <v>0</v>
      </c>
      <c r="L30" s="140" t="n">
        <f aca="false">'Control de producción'!T33</f>
        <v>0</v>
      </c>
      <c r="M30" s="143"/>
      <c r="N30" s="140" t="n">
        <f aca="false">M30*L30</f>
        <v>0</v>
      </c>
      <c r="O30" s="143"/>
      <c r="P30" s="142" t="n">
        <f aca="false">(((L30*M30)/1000)/40)</f>
        <v>0</v>
      </c>
      <c r="Q30" s="142" t="n">
        <f aca="false">P30*40</f>
        <v>0</v>
      </c>
      <c r="R30" s="137"/>
      <c r="S30" s="146" t="n">
        <f aca="false">(((T30*U30)/1000)/40)*W30</f>
        <v>0</v>
      </c>
      <c r="T30" s="146" t="n">
        <f aca="false">'Control de producción'!E64</f>
        <v>0</v>
      </c>
      <c r="U30" s="147"/>
      <c r="V30" s="146" t="n">
        <f aca="false">U30*T30</f>
        <v>0</v>
      </c>
      <c r="W30" s="147"/>
      <c r="X30" s="148" t="n">
        <f aca="false">(((T30*U30)/1000)/40)</f>
        <v>0</v>
      </c>
      <c r="Y30" s="148" t="n">
        <f aca="false">X30*40</f>
        <v>0</v>
      </c>
      <c r="Z30" s="137"/>
      <c r="AA30" s="146" t="n">
        <f aca="false">(((AB30*AC30)/1000)/40)*AE30</f>
        <v>0</v>
      </c>
      <c r="AB30" s="146" t="n">
        <f aca="false">'Control de producción'!T64</f>
        <v>0</v>
      </c>
      <c r="AC30" s="147"/>
      <c r="AD30" s="146" t="n">
        <f aca="false">AC30*AB30</f>
        <v>0</v>
      </c>
      <c r="AE30" s="147"/>
      <c r="AF30" s="148" t="n">
        <f aca="false">(((AB30*AC30)/1000)/40)</f>
        <v>0</v>
      </c>
      <c r="AG30" s="148" t="n">
        <f aca="false">AF30*40</f>
        <v>0</v>
      </c>
      <c r="AH30" s="137"/>
      <c r="AI30" s="140" t="n">
        <f aca="false">(((AJ30*AK30)/1000)/40)*AM30</f>
        <v>0</v>
      </c>
      <c r="AJ30" s="140" t="n">
        <f aca="false">'Control de producción'!E93</f>
        <v>0</v>
      </c>
      <c r="AK30" s="143"/>
      <c r="AL30" s="140" t="n">
        <f aca="false">AK30*AJ30</f>
        <v>0</v>
      </c>
      <c r="AM30" s="143"/>
      <c r="AN30" s="142" t="n">
        <f aca="false">(((AJ30*AK30)/1000)/40)</f>
        <v>0</v>
      </c>
      <c r="AO30" s="142" t="n">
        <f aca="false">AN30*40</f>
        <v>0</v>
      </c>
      <c r="AP30" s="137"/>
      <c r="AQ30" s="140" t="n">
        <f aca="false">(((AR30*AS30)/1000)/40)*AU30</f>
        <v>0</v>
      </c>
      <c r="AR30" s="140" t="n">
        <f aca="false">'Control de producción'!T93</f>
        <v>0</v>
      </c>
      <c r="AS30" s="143"/>
      <c r="AT30" s="140" t="n">
        <f aca="false">AS30*AR30</f>
        <v>0</v>
      </c>
      <c r="AU30" s="143"/>
      <c r="AV30" s="142" t="n">
        <f aca="false">(((AR30*AS30)/1000)/40)</f>
        <v>0</v>
      </c>
      <c r="AW30" s="142" t="n">
        <f aca="false">AV30*40</f>
        <v>0</v>
      </c>
      <c r="AX30" s="137"/>
      <c r="AY30" s="146" t="n">
        <f aca="false">(((AZ30*BA30)/1000)/40)*BC30</f>
        <v>0</v>
      </c>
      <c r="AZ30" s="146" t="n">
        <f aca="false">'Control de producción'!E124</f>
        <v>0</v>
      </c>
      <c r="BA30" s="147"/>
      <c r="BB30" s="146" t="n">
        <f aca="false">BA30*AZ30</f>
        <v>0</v>
      </c>
      <c r="BC30" s="147"/>
      <c r="BD30" s="148" t="n">
        <f aca="false">(((AZ30*BA30)/1000)/40)</f>
        <v>0</v>
      </c>
      <c r="BE30" s="148" t="n">
        <f aca="false">BD30*40</f>
        <v>0</v>
      </c>
      <c r="BF30" s="137"/>
      <c r="BG30" s="146" t="n">
        <f aca="false">(((BH30*BI30)/1000)/40)*BK30</f>
        <v>0</v>
      </c>
      <c r="BH30" s="146" t="n">
        <f aca="false">'Control de producción'!T124</f>
        <v>0</v>
      </c>
      <c r="BI30" s="147"/>
      <c r="BJ30" s="146" t="n">
        <f aca="false">BI30*BH30</f>
        <v>0</v>
      </c>
      <c r="BK30" s="147"/>
      <c r="BL30" s="148" t="n">
        <f aca="false">(((BH30*BI30)/1000)/40)</f>
        <v>0</v>
      </c>
      <c r="BM30" s="148" t="n">
        <f aca="false">BL30*40</f>
        <v>0</v>
      </c>
      <c r="BN30" s="137"/>
      <c r="BO30" s="140" t="n">
        <f aca="false">(((BP30*BQ30)/1000)/40)*BS30</f>
        <v>0</v>
      </c>
      <c r="BP30" s="140" t="n">
        <f aca="false">'Control de producción'!E154</f>
        <v>0</v>
      </c>
      <c r="BQ30" s="143"/>
      <c r="BR30" s="140" t="n">
        <f aca="false">BQ30*BP30</f>
        <v>0</v>
      </c>
      <c r="BS30" s="143"/>
      <c r="BT30" s="142" t="n">
        <f aca="false">(((BP30*BQ30)/1000)/40)</f>
        <v>0</v>
      </c>
      <c r="BU30" s="142" t="n">
        <f aca="false">BT30*40</f>
        <v>0</v>
      </c>
      <c r="BV30" s="137"/>
      <c r="BW30" s="140" t="n">
        <f aca="false">(((BX30*BY30)/1000)/40)*CA30</f>
        <v>0</v>
      </c>
      <c r="BX30" s="140" t="n">
        <f aca="false">'Control de producción'!T154</f>
        <v>0</v>
      </c>
      <c r="BY30" s="143"/>
      <c r="BZ30" s="140" t="n">
        <f aca="false">BY30*BX30</f>
        <v>0</v>
      </c>
      <c r="CA30" s="143"/>
      <c r="CB30" s="142" t="n">
        <f aca="false">(((BX30*BY30)/1000)/40)</f>
        <v>0</v>
      </c>
      <c r="CC30" s="142" t="n">
        <f aca="false">CB30*40</f>
        <v>0</v>
      </c>
      <c r="CD30" s="137"/>
      <c r="CE30" s="146" t="n">
        <f aca="false">(((CF30*CG30)/1000)/40)*CI30</f>
        <v>0</v>
      </c>
      <c r="CF30" s="146" t="n">
        <f aca="false">'Control de producción'!E185</f>
        <v>0</v>
      </c>
      <c r="CG30" s="147"/>
      <c r="CH30" s="146" t="n">
        <f aca="false">CG30*CF30</f>
        <v>0</v>
      </c>
      <c r="CI30" s="147"/>
      <c r="CJ30" s="148" t="n">
        <f aca="false">(((CF30*CG30)/1000)/40)</f>
        <v>0</v>
      </c>
      <c r="CK30" s="148" t="n">
        <f aca="false">CJ30*40</f>
        <v>0</v>
      </c>
      <c r="CL30" s="137"/>
      <c r="CM30" s="146" t="n">
        <f aca="false">(((CN30*CO30)/1000)/40)*CQ30</f>
        <v>0</v>
      </c>
      <c r="CN30" s="146" t="n">
        <f aca="false">'Control de producción'!T185</f>
        <v>0</v>
      </c>
      <c r="CO30" s="147"/>
      <c r="CP30" s="146" t="n">
        <f aca="false">CO30*CN30</f>
        <v>0</v>
      </c>
      <c r="CQ30" s="147"/>
      <c r="CR30" s="148" t="n">
        <f aca="false">(((CN30*CO30)/1000)/40)</f>
        <v>0</v>
      </c>
      <c r="CS30" s="148" t="n">
        <f aca="false">CR30*40</f>
        <v>0</v>
      </c>
      <c r="CT30" s="137"/>
      <c r="CU30" s="140" t="n">
        <f aca="false">(((CV30*CW30)/1000)/40)*CY30</f>
        <v>0</v>
      </c>
      <c r="CV30" s="140" t="n">
        <f aca="false">'Control de producción'!E215</f>
        <v>0</v>
      </c>
      <c r="CW30" s="143"/>
      <c r="CX30" s="140" t="n">
        <f aca="false">CW30*CV30</f>
        <v>0</v>
      </c>
      <c r="CY30" s="143"/>
      <c r="CZ30" s="142" t="n">
        <f aca="false">(((CV30*CW30)/1000)/40)</f>
        <v>0</v>
      </c>
      <c r="DA30" s="142" t="n">
        <f aca="false">CZ30*40</f>
        <v>0</v>
      </c>
      <c r="DB30" s="137"/>
      <c r="DC30" s="140" t="n">
        <f aca="false">(((DD30*DE30)/1000)/40)*DG30</f>
        <v>0</v>
      </c>
      <c r="DD30" s="140" t="n">
        <f aca="false">'Control de producción'!T215</f>
        <v>0</v>
      </c>
      <c r="DE30" s="143"/>
      <c r="DF30" s="140" t="n">
        <f aca="false">DE30*DD30</f>
        <v>0</v>
      </c>
      <c r="DG30" s="143"/>
      <c r="DH30" s="142" t="n">
        <f aca="false">(((DD30*DE30)/1000)/40)</f>
        <v>0</v>
      </c>
      <c r="DI30" s="142" t="n">
        <f aca="false">DH30*40</f>
        <v>0</v>
      </c>
      <c r="DJ30" s="137"/>
      <c r="DK30" s="146" t="n">
        <f aca="false">(((DL30*DM30)/1000)/40)*DO30</f>
        <v>0</v>
      </c>
      <c r="DL30" s="146" t="n">
        <f aca="false">'Control de producción'!E246</f>
        <v>0</v>
      </c>
      <c r="DM30" s="147"/>
      <c r="DN30" s="146" t="n">
        <f aca="false">DM30*DL30</f>
        <v>0</v>
      </c>
      <c r="DO30" s="147"/>
      <c r="DP30" s="148" t="n">
        <f aca="false">(((DL30*DM30)/1000)/40)</f>
        <v>0</v>
      </c>
      <c r="DQ30" s="148" t="n">
        <f aca="false">DP30*40</f>
        <v>0</v>
      </c>
      <c r="DR30" s="149"/>
      <c r="DS30" s="146" t="n">
        <f aca="false">(((DT30*DU30)/1000)/40)*DW30</f>
        <v>0</v>
      </c>
      <c r="DT30" s="146" t="n">
        <f aca="false">'Control de producción'!T246</f>
        <v>0</v>
      </c>
      <c r="DU30" s="147"/>
      <c r="DV30" s="146" t="n">
        <f aca="false">DU30*DT30</f>
        <v>0</v>
      </c>
      <c r="DW30" s="147"/>
      <c r="DX30" s="148" t="n">
        <f aca="false">(((DT30*DU30)/1000)/40)</f>
        <v>0</v>
      </c>
      <c r="DY30" s="148" t="n">
        <f aca="false">DX30*40</f>
        <v>0</v>
      </c>
      <c r="DZ30" s="149"/>
      <c r="EA30" s="140" t="n">
        <f aca="false">(((EB30*EC30)/1000)/40)*EE30</f>
        <v>0</v>
      </c>
      <c r="EB30" s="140" t="n">
        <f aca="false">'Control de producción'!E277</f>
        <v>0</v>
      </c>
      <c r="EC30" s="143"/>
      <c r="ED30" s="140" t="n">
        <f aca="false">EC30*EB30</f>
        <v>0</v>
      </c>
      <c r="EE30" s="143"/>
      <c r="EF30" s="142" t="n">
        <f aca="false">(((EB30*EC30)/1000)/40)</f>
        <v>0</v>
      </c>
      <c r="EG30" s="142" t="n">
        <f aca="false">EF30*40</f>
        <v>0</v>
      </c>
      <c r="EH30" s="137"/>
      <c r="EI30" s="151" t="n">
        <f aca="false">(((EJ30*EK30)/1000)/40)*EM30</f>
        <v>0</v>
      </c>
      <c r="EJ30" s="151" t="n">
        <f aca="false">'Control de producción'!T277</f>
        <v>0</v>
      </c>
      <c r="EK30" s="143"/>
      <c r="EL30" s="140" t="n">
        <f aca="false">EK30*EJ30</f>
        <v>0</v>
      </c>
      <c r="EM30" s="143"/>
      <c r="EN30" s="152" t="n">
        <f aca="false">(((EJ30*EK30)/1000)/40)</f>
        <v>0</v>
      </c>
      <c r="EO30" s="152" t="n">
        <f aca="false">EN30*40</f>
        <v>0</v>
      </c>
      <c r="EP30" s="149"/>
      <c r="EQ30" s="146" t="n">
        <f aca="false">(((ER30*ES30)/1000)/40)*EU30</f>
        <v>0</v>
      </c>
      <c r="ER30" s="146" t="n">
        <f aca="false">'Control de producción'!E307</f>
        <v>0</v>
      </c>
      <c r="ES30" s="147"/>
      <c r="ET30" s="146" t="n">
        <f aca="false">ES30*ER30</f>
        <v>0</v>
      </c>
      <c r="EU30" s="147"/>
      <c r="EV30" s="148" t="n">
        <f aca="false">(((ER30*ES30)/1000)/40)</f>
        <v>0</v>
      </c>
      <c r="EW30" s="148" t="n">
        <f aca="false">EV30*40</f>
        <v>0</v>
      </c>
      <c r="EX30" s="149"/>
      <c r="EY30" s="146" t="n">
        <f aca="false">(((EZ30*FA30)/1000)/40)*FC30</f>
        <v>0</v>
      </c>
      <c r="EZ30" s="146" t="n">
        <f aca="false">'Control de producción'!T307</f>
        <v>0</v>
      </c>
      <c r="FA30" s="147"/>
      <c r="FB30" s="146" t="n">
        <f aca="false">FA30*EZ30</f>
        <v>0</v>
      </c>
      <c r="FC30" s="147"/>
      <c r="FD30" s="148" t="n">
        <f aca="false">(((EZ30*FA30)/1000)/40)</f>
        <v>0</v>
      </c>
      <c r="FE30" s="148" t="n">
        <f aca="false">FD30*40</f>
        <v>0</v>
      </c>
      <c r="FF30" s="137"/>
      <c r="FG30" s="140" t="n">
        <f aca="false">(((FH30*FI30)/1000)/40)*FK30</f>
        <v>0</v>
      </c>
      <c r="FH30" s="140" t="n">
        <f aca="false">'Control de producción'!E338</f>
        <v>0</v>
      </c>
      <c r="FI30" s="143"/>
      <c r="FJ30" s="140" t="n">
        <f aca="false">FI30*FH30</f>
        <v>0</v>
      </c>
      <c r="FK30" s="143"/>
      <c r="FL30" s="142" t="n">
        <f aca="false">(((FH30*FI30)/1000)/40)</f>
        <v>0</v>
      </c>
      <c r="FM30" s="142" t="n">
        <f aca="false">FL30*40</f>
        <v>0</v>
      </c>
      <c r="FN30" s="137"/>
      <c r="FO30" s="140" t="n">
        <f aca="false">(((FP30*FQ30)/1000)/40)*FS30</f>
        <v>0</v>
      </c>
      <c r="FP30" s="140" t="n">
        <f aca="false">'Control de producción'!T338</f>
        <v>0</v>
      </c>
      <c r="FQ30" s="143"/>
      <c r="FR30" s="140" t="n">
        <f aca="false">FQ30*FP30</f>
        <v>0</v>
      </c>
      <c r="FS30" s="143"/>
      <c r="FT30" s="142" t="n">
        <f aca="false">(((FP30*FQ30)/1000)/40)</f>
        <v>0</v>
      </c>
      <c r="FU30" s="142" t="n">
        <f aca="false">FT30*40</f>
        <v>0</v>
      </c>
      <c r="FV30" s="137"/>
      <c r="FW30" s="146" t="n">
        <f aca="false">(((FX30*FY30)/1000)/40)*GA30</f>
        <v>0</v>
      </c>
      <c r="FX30" s="146" t="n">
        <f aca="false">'Control de producción'!E368</f>
        <v>0</v>
      </c>
      <c r="FY30" s="147"/>
      <c r="FZ30" s="146" t="n">
        <f aca="false">FY30*FX30</f>
        <v>0</v>
      </c>
      <c r="GA30" s="147"/>
      <c r="GB30" s="148" t="n">
        <f aca="false">(((FX30*FY30)/1000)/40)</f>
        <v>0</v>
      </c>
      <c r="GC30" s="148" t="n">
        <f aca="false">GB30*40</f>
        <v>0</v>
      </c>
      <c r="GD30" s="137"/>
      <c r="GE30" s="146" t="n">
        <f aca="false">(((GF30*GG30)/1000)/40)*GI30</f>
        <v>0</v>
      </c>
      <c r="GF30" s="146" t="n">
        <f aca="false">'Control de producción'!T368</f>
        <v>0</v>
      </c>
      <c r="GG30" s="147"/>
      <c r="GH30" s="146" t="n">
        <f aca="false">GG30*GF30</f>
        <v>0</v>
      </c>
      <c r="GI30" s="147"/>
      <c r="GJ30" s="148" t="n">
        <f aca="false">(((GF30*GG30)/1000)/40)</f>
        <v>0</v>
      </c>
      <c r="GK30" s="148" t="n">
        <f aca="false">GJ30*40</f>
        <v>0</v>
      </c>
      <c r="GL30" s="149"/>
      <c r="GM30" s="149"/>
      <c r="GN30" s="149"/>
      <c r="GO30" s="140" t="n">
        <f aca="false">(((GP30*GQ30)/1000)/40)*GS30</f>
        <v>0</v>
      </c>
      <c r="GP30" s="140" t="n">
        <f aca="false">'Control de producción'!E399</f>
        <v>0</v>
      </c>
      <c r="GQ30" s="143"/>
      <c r="GR30" s="140" t="n">
        <f aca="false">GQ30*GP30</f>
        <v>0</v>
      </c>
      <c r="GS30" s="143"/>
      <c r="GT30" s="142" t="n">
        <f aca="false">(((GP30*GQ30)/1000)/40)</f>
        <v>0</v>
      </c>
      <c r="GU30" s="142" t="n">
        <f aca="false">GT30*40</f>
        <v>0</v>
      </c>
      <c r="GV30" s="137"/>
      <c r="GW30" s="140" t="n">
        <f aca="false">(((GX30*GY30)/1000)/40)*HA30</f>
        <v>0</v>
      </c>
      <c r="GX30" s="140" t="n">
        <f aca="false">'Control de producción'!T399</f>
        <v>0</v>
      </c>
      <c r="GY30" s="143"/>
      <c r="GZ30" s="140" t="n">
        <f aca="false">GY30*GX30</f>
        <v>0</v>
      </c>
      <c r="HA30" s="143"/>
      <c r="HB30" s="142" t="n">
        <f aca="false">(((GX30*GY30)/1000)/40)</f>
        <v>0</v>
      </c>
      <c r="HC30" s="142" t="n">
        <f aca="false">HB30*40</f>
        <v>0</v>
      </c>
      <c r="HD30" s="137"/>
      <c r="HE30" s="146" t="n">
        <f aca="false">(((HF30*HG30)/1000)/40)*HI30</f>
        <v>0</v>
      </c>
      <c r="HF30" s="146" t="n">
        <f aca="false">'Control de producción'!E430</f>
        <v>0</v>
      </c>
      <c r="HG30" s="147"/>
      <c r="HH30" s="146" t="n">
        <f aca="false">HG30*HF30</f>
        <v>0</v>
      </c>
      <c r="HI30" s="147"/>
      <c r="HJ30" s="148" t="n">
        <f aca="false">(((HF30*HG30)/1000)/40)</f>
        <v>0</v>
      </c>
      <c r="HK30" s="148" t="n">
        <f aca="false">HJ30*40</f>
        <v>0</v>
      </c>
      <c r="HL30" s="137"/>
      <c r="HM30" s="146" t="n">
        <f aca="false">(((HN30*HO30)/1000)/40)*HQ30</f>
        <v>0</v>
      </c>
      <c r="HN30" s="146" t="n">
        <f aca="false">'Control de producción'!T430</f>
        <v>0</v>
      </c>
      <c r="HO30" s="147"/>
      <c r="HP30" s="146" t="n">
        <f aca="false">HO30*HN30</f>
        <v>0</v>
      </c>
      <c r="HQ30" s="147"/>
      <c r="HR30" s="148" t="n">
        <f aca="false">(((HN30*HO30)/1000)/40)</f>
        <v>0</v>
      </c>
      <c r="HS30" s="148" t="n">
        <f aca="false">HR30*40</f>
        <v>0</v>
      </c>
      <c r="HT30" s="149"/>
      <c r="HU30" s="140" t="n">
        <f aca="false">(((HV30*HW30)/1000)/40)*HY30</f>
        <v>0</v>
      </c>
      <c r="HV30" s="140" t="n">
        <f aca="false">'Control de producción'!E458</f>
        <v>0</v>
      </c>
      <c r="HW30" s="143"/>
      <c r="HX30" s="140" t="n">
        <f aca="false">HW30*HV30</f>
        <v>0</v>
      </c>
      <c r="HY30" s="143"/>
      <c r="HZ30" s="142" t="n">
        <f aca="false">(((HV30*HW30)/1000)/40)</f>
        <v>0</v>
      </c>
      <c r="IA30" s="142" t="n">
        <f aca="false">HZ30*40</f>
        <v>0</v>
      </c>
      <c r="IB30" s="137"/>
      <c r="IC30" s="140" t="n">
        <f aca="false">(((ID30*IE30)/1000)/40)*IG30</f>
        <v>0</v>
      </c>
      <c r="ID30" s="140" t="n">
        <f aca="false">'Control de producción'!T458</f>
        <v>0</v>
      </c>
      <c r="IE30" s="143"/>
      <c r="IF30" s="140" t="n">
        <f aca="false">IE30*ID30</f>
        <v>0</v>
      </c>
      <c r="IG30" s="143"/>
      <c r="IH30" s="142" t="n">
        <f aca="false">(((ID30*IE30)/1000)/40)</f>
        <v>0</v>
      </c>
      <c r="II30" s="142" t="n">
        <f aca="false">IH30*40</f>
        <v>0</v>
      </c>
      <c r="IJ30" s="149"/>
      <c r="IK30" s="146" t="n">
        <f aca="false">(((IL30*IM30)/1000)/40)*IO30</f>
        <v>0</v>
      </c>
      <c r="IL30" s="146" t="n">
        <f aca="false">'Control de producción'!E489</f>
        <v>0</v>
      </c>
      <c r="IM30" s="147"/>
      <c r="IN30" s="146" t="n">
        <f aca="false">IM30*IL30</f>
        <v>0</v>
      </c>
      <c r="IO30" s="147"/>
      <c r="IP30" s="148" t="n">
        <f aca="false">(((IL30*IM30)/1000)/40)</f>
        <v>0</v>
      </c>
      <c r="IQ30" s="148" t="n">
        <f aca="false">IP30*40</f>
        <v>0</v>
      </c>
      <c r="IR30" s="149"/>
      <c r="IS30" s="146" t="n">
        <f aca="false">(((IT30*IU30)/1000)/40)*IW30</f>
        <v>0</v>
      </c>
      <c r="IT30" s="146" t="n">
        <f aca="false">'Control de producción'!T489</f>
        <v>0</v>
      </c>
      <c r="IU30" s="147"/>
      <c r="IV30" s="146" t="n">
        <f aca="false">IU30*IT30</f>
        <v>0</v>
      </c>
      <c r="IW30" s="147"/>
      <c r="IX30" s="148" t="n">
        <f aca="false">(((IT30*IU30)/1000)/40)</f>
        <v>0</v>
      </c>
      <c r="IY30" s="148" t="n">
        <f aca="false">IX30*40</f>
        <v>0</v>
      </c>
      <c r="IZ30" s="137"/>
      <c r="JA30" s="140" t="n">
        <f aca="false">(((JB30*JC30)/1000)/40)*JE30</f>
        <v>0</v>
      </c>
      <c r="JB30" s="140" t="n">
        <f aca="false">'Control de producción'!E519</f>
        <v>0</v>
      </c>
      <c r="JC30" s="143"/>
      <c r="JD30" s="140" t="n">
        <f aca="false">JC30*JB30</f>
        <v>0</v>
      </c>
      <c r="JE30" s="143"/>
      <c r="JF30" s="142" t="n">
        <f aca="false">(((JB30*JC30)/1000)/40)</f>
        <v>0</v>
      </c>
      <c r="JG30" s="142" t="n">
        <f aca="false">JF30*40</f>
        <v>0</v>
      </c>
      <c r="JH30" s="137"/>
      <c r="JI30" s="140" t="n">
        <f aca="false">(((JJ30*JK30)/1000)/40)*JM30</f>
        <v>0</v>
      </c>
      <c r="JJ30" s="140" t="n">
        <f aca="false">'Control de producción'!T519</f>
        <v>0</v>
      </c>
      <c r="JK30" s="143"/>
      <c r="JL30" s="140" t="n">
        <f aca="false">JK30*JJ30</f>
        <v>0</v>
      </c>
      <c r="JM30" s="143"/>
      <c r="JN30" s="142" t="n">
        <f aca="false">(((JJ30*JK30)/1000)/40)</f>
        <v>0</v>
      </c>
      <c r="JO30" s="142" t="n">
        <f aca="false">JN30*40</f>
        <v>0</v>
      </c>
      <c r="JP30" s="137"/>
      <c r="JQ30" s="146" t="n">
        <f aca="false">(((JR30*JS30)/1000)/40)*JU30</f>
        <v>0</v>
      </c>
      <c r="JR30" s="146" t="n">
        <f aca="false">'Control de producción'!E550</f>
        <v>0</v>
      </c>
      <c r="JS30" s="147"/>
      <c r="JT30" s="146" t="n">
        <f aca="false">JS30*JR30</f>
        <v>0</v>
      </c>
      <c r="JU30" s="147"/>
      <c r="JV30" s="148" t="n">
        <f aca="false">(((JR30*JS30)/1000)/40)</f>
        <v>0</v>
      </c>
      <c r="JW30" s="148" t="n">
        <f aca="false">JV30*40</f>
        <v>0</v>
      </c>
      <c r="JX30" s="149"/>
      <c r="JY30" s="146" t="n">
        <f aca="false">(((JZ30*KA30)/1000)/40)*KC30</f>
        <v>0</v>
      </c>
      <c r="JZ30" s="146" t="n">
        <f aca="false">'Control de producción'!T550</f>
        <v>0</v>
      </c>
      <c r="KA30" s="147"/>
      <c r="KB30" s="146" t="n">
        <f aca="false">KA30*JZ30</f>
        <v>0</v>
      </c>
      <c r="KC30" s="147"/>
      <c r="KD30" s="148" t="n">
        <f aca="false">(((JZ30*KA30)/1000)/40)</f>
        <v>0</v>
      </c>
      <c r="KE30" s="148" t="n">
        <f aca="false">KD30*40</f>
        <v>0</v>
      </c>
      <c r="KF30" s="149"/>
      <c r="KG30" s="140" t="n">
        <f aca="false">(((KH30*KI30)/1000)/40)*KK30</f>
        <v>0</v>
      </c>
      <c r="KH30" s="140" t="n">
        <f aca="false">'Control de producción'!E580</f>
        <v>0</v>
      </c>
      <c r="KI30" s="143"/>
      <c r="KJ30" s="140" t="n">
        <f aca="false">KI30*KH30</f>
        <v>0</v>
      </c>
      <c r="KK30" s="143"/>
      <c r="KL30" s="142" t="n">
        <f aca="false">(((KH30*KI30)/1000)/40)</f>
        <v>0</v>
      </c>
      <c r="KM30" s="142" t="n">
        <f aca="false">KL30*40</f>
        <v>0</v>
      </c>
      <c r="KN30" s="137"/>
      <c r="KO30" s="140" t="n">
        <f aca="false">(((KP30*KQ30)/1000)/40)*KS30</f>
        <v>0</v>
      </c>
      <c r="KP30" s="140" t="n">
        <f aca="false">'Control de producción'!T580</f>
        <v>0</v>
      </c>
      <c r="KQ30" s="143"/>
      <c r="KR30" s="140" t="n">
        <f aca="false">KQ30*KP30</f>
        <v>0</v>
      </c>
      <c r="KS30" s="143"/>
      <c r="KT30" s="142" t="n">
        <f aca="false">(((KP30*KQ30)/1000)/40)</f>
        <v>0</v>
      </c>
      <c r="KU30" s="142" t="n">
        <f aca="false">KT30*40</f>
        <v>0</v>
      </c>
      <c r="KV30" s="137"/>
      <c r="KW30" s="146" t="n">
        <f aca="false">(((KX30*KY30)/1000)/40)*LA30</f>
        <v>0</v>
      </c>
      <c r="KX30" s="146" t="n">
        <f aca="false">'Control de producción'!E611</f>
        <v>0</v>
      </c>
      <c r="KY30" s="147"/>
      <c r="KZ30" s="146" t="n">
        <f aca="false">KY30*KX30</f>
        <v>0</v>
      </c>
      <c r="LA30" s="147"/>
      <c r="LB30" s="148" t="n">
        <f aca="false">(((KX30*KY30)/1000)/40)</f>
        <v>0</v>
      </c>
      <c r="LC30" s="148" t="n">
        <f aca="false">LB30*40</f>
        <v>0</v>
      </c>
      <c r="LD30" s="149"/>
      <c r="LE30" s="146" t="n">
        <f aca="false">(((LF30*LG30)/1000)/40)*LI30</f>
        <v>0</v>
      </c>
      <c r="LF30" s="146" t="n">
        <f aca="false">'Control de producción'!T611</f>
        <v>0</v>
      </c>
      <c r="LG30" s="147"/>
      <c r="LH30" s="146" t="n">
        <f aca="false">LG30*LF30</f>
        <v>0</v>
      </c>
      <c r="LI30" s="147"/>
      <c r="LJ30" s="148" t="n">
        <f aca="false">(((LF30*LG30)/1000)/40)</f>
        <v>0</v>
      </c>
      <c r="LK30" s="148" t="n">
        <f aca="false">LJ30*40</f>
        <v>0</v>
      </c>
      <c r="LL30" s="149"/>
      <c r="LM30" s="140" t="n">
        <f aca="false">(((LN30*LO30)/1000)/40)*LQ30</f>
        <v>0</v>
      </c>
      <c r="LN30" s="140" t="n">
        <f aca="false">'Control de producción'!E642</f>
        <v>0</v>
      </c>
      <c r="LO30" s="143"/>
      <c r="LP30" s="140" t="n">
        <f aca="false">LO30*LN30</f>
        <v>0</v>
      </c>
      <c r="LQ30" s="143"/>
      <c r="LR30" s="142" t="n">
        <f aca="false">(((LN30*LO30)/1000)/40)</f>
        <v>0</v>
      </c>
      <c r="LS30" s="142" t="n">
        <f aca="false">LR30*40</f>
        <v>0</v>
      </c>
      <c r="LT30" s="137"/>
      <c r="LU30" s="140" t="n">
        <f aca="false">(((LV30*LW30)/1000)/40)*LY30</f>
        <v>0</v>
      </c>
      <c r="LV30" s="140" t="n">
        <f aca="false">'Control de producción'!T642</f>
        <v>0</v>
      </c>
      <c r="LW30" s="143"/>
      <c r="LX30" s="140" t="n">
        <f aca="false">LW30*LV30</f>
        <v>0</v>
      </c>
      <c r="LY30" s="143"/>
      <c r="LZ30" s="142" t="n">
        <f aca="false">(((LV30*LW30)/1000)/40)</f>
        <v>0</v>
      </c>
      <c r="MA30" s="142" t="n">
        <f aca="false">LZ30*40</f>
        <v>0</v>
      </c>
      <c r="MB30" s="149"/>
      <c r="MC30" s="146" t="n">
        <f aca="false">(((MD30*ME30)/1000)/40)*MG30</f>
        <v>0</v>
      </c>
      <c r="MD30" s="146" t="n">
        <f aca="false">'Control de producción'!E672</f>
        <v>0</v>
      </c>
      <c r="ME30" s="147"/>
      <c r="MF30" s="146" t="n">
        <f aca="false">ME30*MD30</f>
        <v>0</v>
      </c>
      <c r="MG30" s="147"/>
      <c r="MH30" s="148" t="n">
        <f aca="false">(((MD30*ME30)/1000)/40)</f>
        <v>0</v>
      </c>
      <c r="MI30" s="148" t="n">
        <f aca="false">MH30*40</f>
        <v>0</v>
      </c>
      <c r="MJ30" s="149"/>
      <c r="MK30" s="146" t="n">
        <f aca="false">(((ML30*MM30)/1000)/40)*MO30</f>
        <v>0</v>
      </c>
      <c r="ML30" s="146" t="n">
        <f aca="false">'Control de producción'!T672</f>
        <v>0</v>
      </c>
      <c r="MM30" s="147"/>
      <c r="MN30" s="146" t="n">
        <f aca="false">MM30*ML30</f>
        <v>0</v>
      </c>
      <c r="MO30" s="147"/>
      <c r="MP30" s="148" t="n">
        <f aca="false">(((ML30*MM30)/1000)/40)</f>
        <v>0</v>
      </c>
      <c r="MQ30" s="148" t="n">
        <f aca="false">MP30*40</f>
        <v>0</v>
      </c>
      <c r="MR30" s="137"/>
      <c r="MS30" s="140" t="n">
        <f aca="false">(((MT30*MU30)/1000)/40)*MW30</f>
        <v>0</v>
      </c>
      <c r="MT30" s="140" t="n">
        <f aca="false">'Control de producción'!E703</f>
        <v>0</v>
      </c>
      <c r="MU30" s="143"/>
      <c r="MV30" s="140" t="n">
        <f aca="false">MU30*MT30</f>
        <v>0</v>
      </c>
      <c r="MW30" s="143"/>
      <c r="MX30" s="142" t="n">
        <f aca="false">(((MT30*MU30)/1000)/40)</f>
        <v>0</v>
      </c>
      <c r="MY30" s="142" t="n">
        <f aca="false">MX30*40</f>
        <v>0</v>
      </c>
      <c r="MZ30" s="137"/>
      <c r="NA30" s="140" t="n">
        <f aca="false">(((NB30*NC30)/1000)/40)*NE30</f>
        <v>0</v>
      </c>
      <c r="NB30" s="140" t="n">
        <f aca="false">'Control de producción'!T703</f>
        <v>0</v>
      </c>
      <c r="NC30" s="143"/>
      <c r="ND30" s="140" t="n">
        <f aca="false">NC30*NB30</f>
        <v>0</v>
      </c>
      <c r="NE30" s="143"/>
      <c r="NF30" s="142" t="n">
        <f aca="false">(((NB30*NC30)/1000)/40)</f>
        <v>0</v>
      </c>
      <c r="NG30" s="142" t="n">
        <f aca="false">NF30*40</f>
        <v>0</v>
      </c>
      <c r="NH30" s="137"/>
      <c r="NI30" s="146" t="n">
        <f aca="false">(((NJ30*NK30)/1000)/40)*NM30</f>
        <v>0</v>
      </c>
      <c r="NJ30" s="146" t="n">
        <f aca="false">'Control de producción'!E733</f>
        <v>0</v>
      </c>
      <c r="NK30" s="147"/>
      <c r="NL30" s="146" t="n">
        <f aca="false">NK30*NJ30</f>
        <v>0</v>
      </c>
      <c r="NM30" s="147"/>
      <c r="NN30" s="148" t="n">
        <f aca="false">(((NJ30*NK30)/1000)/40)</f>
        <v>0</v>
      </c>
      <c r="NO30" s="148" t="n">
        <f aca="false">NN30*40</f>
        <v>0</v>
      </c>
      <c r="NP30" s="137"/>
      <c r="NQ30" s="146" t="n">
        <f aca="false">(((NR30*NS30)/1000)/40)*NU30</f>
        <v>0</v>
      </c>
      <c r="NR30" s="146" t="n">
        <f aca="false">'Control de producción'!T733</f>
        <v>0</v>
      </c>
      <c r="NS30" s="147"/>
      <c r="NT30" s="146" t="n">
        <f aca="false">NS30*NR30</f>
        <v>0</v>
      </c>
      <c r="NU30" s="147"/>
      <c r="NV30" s="148" t="n">
        <f aca="false">(((NR30*NS30)/1000)/40)</f>
        <v>0</v>
      </c>
      <c r="NW30" s="148" t="n">
        <f aca="false">NV30*40</f>
        <v>0</v>
      </c>
      <c r="NX30" s="137"/>
      <c r="NY30" s="137"/>
      <c r="NZ30" s="137"/>
      <c r="OA30" s="140" t="n">
        <f aca="false">(((OB30*OC30)/1000)/40)*OE30</f>
        <v>0</v>
      </c>
      <c r="OB30" s="140" t="n">
        <f aca="false">'Control de producción'!E764</f>
        <v>0</v>
      </c>
      <c r="OC30" s="143"/>
      <c r="OD30" s="140" t="n">
        <f aca="false">OC30*OB30</f>
        <v>0</v>
      </c>
      <c r="OE30" s="143"/>
      <c r="OF30" s="142" t="n">
        <f aca="false">(((OB30*OC30)/1000)/40)</f>
        <v>0</v>
      </c>
      <c r="OG30" s="142" t="n">
        <f aca="false">OF30*40</f>
        <v>0</v>
      </c>
      <c r="OH30" s="137"/>
      <c r="OI30" s="140" t="n">
        <f aca="false">(((OJ30*OK30)/1000)/40)*OM30</f>
        <v>0</v>
      </c>
      <c r="OJ30" s="140" t="n">
        <f aca="false">'Control de producción'!T764</f>
        <v>0</v>
      </c>
      <c r="OK30" s="143"/>
      <c r="OL30" s="140" t="n">
        <f aca="false">OK30*OJ30</f>
        <v>0</v>
      </c>
      <c r="OM30" s="143"/>
      <c r="ON30" s="142" t="n">
        <f aca="false">(((OJ30*OK30)/1000)/40)</f>
        <v>0</v>
      </c>
      <c r="OO30" s="142" t="n">
        <f aca="false">ON30*40</f>
        <v>0</v>
      </c>
      <c r="OP30" s="137"/>
      <c r="OQ30" s="146" t="n">
        <f aca="false">(((OR30*OS30)/1000)/40)*OU30</f>
        <v>0</v>
      </c>
      <c r="OR30" s="146" t="n">
        <f aca="false">'Control de producción'!E795</f>
        <v>0</v>
      </c>
      <c r="OS30" s="147"/>
      <c r="OT30" s="146" t="n">
        <f aca="false">OS30*OR30</f>
        <v>0</v>
      </c>
      <c r="OU30" s="147"/>
      <c r="OV30" s="148" t="n">
        <f aca="false">(((OR30*OS30)/1000)/40)</f>
        <v>0</v>
      </c>
      <c r="OW30" s="148" t="n">
        <f aca="false">OV30*40</f>
        <v>0</v>
      </c>
      <c r="OX30" s="137"/>
      <c r="OY30" s="146" t="n">
        <f aca="false">(((OZ30*PA30)/1000)/40)*PC30</f>
        <v>0</v>
      </c>
      <c r="OZ30" s="146" t="n">
        <f aca="false">'Control de producción'!T795</f>
        <v>0</v>
      </c>
      <c r="PA30" s="147"/>
      <c r="PB30" s="146" t="n">
        <f aca="false">PA30*OZ30</f>
        <v>0</v>
      </c>
      <c r="PC30" s="147"/>
      <c r="PD30" s="148" t="n">
        <f aca="false">(((OZ30*PA30)/1000)/40)</f>
        <v>0</v>
      </c>
      <c r="PE30" s="148" t="n">
        <f aca="false">PD30*40</f>
        <v>0</v>
      </c>
      <c r="PF30" s="149"/>
      <c r="PG30" s="140" t="n">
        <f aca="false">(((PH30*PI30)/1000)/40)*PK30</f>
        <v>0</v>
      </c>
      <c r="PH30" s="140" t="n">
        <f aca="false">'Control de producción'!E823</f>
        <v>0</v>
      </c>
      <c r="PI30" s="143"/>
      <c r="PJ30" s="140" t="n">
        <f aca="false">PI30*PH30</f>
        <v>0</v>
      </c>
      <c r="PK30" s="143"/>
      <c r="PL30" s="142" t="n">
        <f aca="false">(((PH30*PI30)/1000)/40)</f>
        <v>0</v>
      </c>
      <c r="PM30" s="142" t="n">
        <f aca="false">PL30*40</f>
        <v>0</v>
      </c>
      <c r="PN30" s="137"/>
      <c r="PO30" s="140" t="n">
        <f aca="false">(((PP30*PQ30)/1000)/40)*PS30</f>
        <v>0</v>
      </c>
      <c r="PP30" s="140" t="n">
        <f aca="false">'Control de producción'!T823</f>
        <v>0</v>
      </c>
      <c r="PQ30" s="143"/>
      <c r="PR30" s="140" t="n">
        <f aca="false">PQ30*PP30</f>
        <v>0</v>
      </c>
      <c r="PS30" s="143"/>
      <c r="PT30" s="142" t="n">
        <f aca="false">(((PP30*PQ30)/1000)/40)</f>
        <v>0</v>
      </c>
      <c r="PU30" s="142" t="n">
        <f aca="false">PT30*40</f>
        <v>0</v>
      </c>
      <c r="PV30" s="149"/>
      <c r="PW30" s="146" t="n">
        <f aca="false">(((PX30*PY30)/1000)/40)*QA30</f>
        <v>0</v>
      </c>
      <c r="PX30" s="146" t="n">
        <f aca="false">'Control de producción'!E854</f>
        <v>0</v>
      </c>
      <c r="PY30" s="147"/>
      <c r="PZ30" s="146" t="n">
        <f aca="false">PY30*PX30</f>
        <v>0</v>
      </c>
      <c r="QA30" s="147"/>
      <c r="QB30" s="148" t="n">
        <f aca="false">(((PX30*PY30)/1000)/40)</f>
        <v>0</v>
      </c>
      <c r="QC30" s="148" t="n">
        <f aca="false">QB30*40</f>
        <v>0</v>
      </c>
      <c r="QD30" s="149"/>
      <c r="QE30" s="146" t="n">
        <f aca="false">(((QF30*QG30)/1000)/40)*QI30</f>
        <v>0</v>
      </c>
      <c r="QF30" s="146" t="n">
        <f aca="false">'Control de producción'!T854</f>
        <v>0</v>
      </c>
      <c r="QG30" s="147"/>
      <c r="QH30" s="146" t="n">
        <f aca="false">QG30*QF30</f>
        <v>0</v>
      </c>
      <c r="QI30" s="147"/>
      <c r="QJ30" s="148" t="n">
        <f aca="false">(((QF30*QG30)/1000)/40)</f>
        <v>0</v>
      </c>
      <c r="QK30" s="148" t="n">
        <f aca="false">QJ30*40</f>
        <v>0</v>
      </c>
      <c r="QL30" s="137"/>
      <c r="QM30" s="140" t="n">
        <f aca="false">(((QN30*QO30)/1000)/40)*QQ30</f>
        <v>0</v>
      </c>
      <c r="QN30" s="140" t="n">
        <f aca="false">'Control de producción'!E884</f>
        <v>0</v>
      </c>
      <c r="QO30" s="143"/>
      <c r="QP30" s="140" t="n">
        <f aca="false">QO30*QN30</f>
        <v>0</v>
      </c>
      <c r="QQ30" s="143"/>
      <c r="QR30" s="142" t="n">
        <f aca="false">(((QN30*QO30)/1000)/40)</f>
        <v>0</v>
      </c>
      <c r="QS30" s="142" t="n">
        <f aca="false">QR30*40</f>
        <v>0</v>
      </c>
      <c r="QT30" s="137"/>
      <c r="QU30" s="140" t="n">
        <f aca="false">(((QV30*QW30)/1000)/40)*QY30</f>
        <v>0</v>
      </c>
      <c r="QV30" s="140" t="n">
        <f aca="false">'Control de producción'!T884</f>
        <v>0</v>
      </c>
      <c r="QW30" s="143"/>
      <c r="QX30" s="140" t="n">
        <f aca="false">QW30*QV30</f>
        <v>0</v>
      </c>
      <c r="QY30" s="143"/>
      <c r="QZ30" s="142" t="n">
        <f aca="false">(((QV30*QW30)/1000)/40)</f>
        <v>0</v>
      </c>
      <c r="RA30" s="142" t="n">
        <f aca="false">QZ30*40</f>
        <v>0</v>
      </c>
      <c r="RB30" s="137"/>
      <c r="RC30" s="146" t="n">
        <f aca="false">(((RD30*RE30)/1000)/40)*RG30</f>
        <v>0</v>
      </c>
      <c r="RD30" s="146" t="n">
        <f aca="false">'Control de producción'!E915</f>
        <v>0</v>
      </c>
      <c r="RE30" s="147"/>
      <c r="RF30" s="146" t="n">
        <f aca="false">RE30*RD30</f>
        <v>0</v>
      </c>
      <c r="RG30" s="147"/>
      <c r="RH30" s="148" t="n">
        <f aca="false">(((RD30*RE30)/1000)/40)</f>
        <v>0</v>
      </c>
      <c r="RI30" s="148" t="n">
        <f aca="false">RH30*40</f>
        <v>0</v>
      </c>
      <c r="RJ30" s="149"/>
      <c r="RK30" s="146" t="n">
        <f aca="false">(((RL30*RM30)/1000)/40)*RO30</f>
        <v>0</v>
      </c>
      <c r="RL30" s="146" t="n">
        <f aca="false">'Control de producción'!T915</f>
        <v>0</v>
      </c>
      <c r="RM30" s="147"/>
      <c r="RN30" s="146" t="n">
        <f aca="false">RM30*RL30</f>
        <v>0</v>
      </c>
      <c r="RO30" s="147"/>
      <c r="RP30" s="148" t="n">
        <f aca="false">(((RL30*RM30)/1000)/40)</f>
        <v>0</v>
      </c>
      <c r="RQ30" s="148" t="n">
        <f aca="false">RP30*40</f>
        <v>0</v>
      </c>
      <c r="RR30" s="149"/>
      <c r="RS30" s="140" t="n">
        <f aca="false">(((RT30*RU30)/1000)/40)*RW30</f>
        <v>0</v>
      </c>
      <c r="RT30" s="140" t="n">
        <f aca="false">'Control de producción'!E945</f>
        <v>0</v>
      </c>
      <c r="RU30" s="143"/>
      <c r="RV30" s="140" t="n">
        <f aca="false">RU30*RT30</f>
        <v>0</v>
      </c>
      <c r="RW30" s="143"/>
      <c r="RX30" s="142" t="n">
        <f aca="false">(((RT30*RU30)/1000)/40)</f>
        <v>0</v>
      </c>
      <c r="RY30" s="142" t="n">
        <f aca="false">RX30*40</f>
        <v>0</v>
      </c>
      <c r="RZ30" s="137"/>
      <c r="SA30" s="140" t="n">
        <f aca="false">(((SB30*SC30)/1000)/40)*SE30</f>
        <v>0</v>
      </c>
      <c r="SB30" s="140" t="n">
        <f aca="false">'Control de producción'!T945</f>
        <v>0</v>
      </c>
      <c r="SC30" s="143"/>
      <c r="SD30" s="140" t="n">
        <f aca="false">SC30*SB30</f>
        <v>0</v>
      </c>
      <c r="SE30" s="143"/>
      <c r="SF30" s="142" t="n">
        <f aca="false">(((SB30*SC30)/1000)/40)</f>
        <v>0</v>
      </c>
      <c r="SG30" s="142" t="n">
        <f aca="false">SF30*40</f>
        <v>0</v>
      </c>
      <c r="SH30" s="137"/>
      <c r="SI30" s="146" t="n">
        <f aca="false">(((SJ30*SK30)/1000)/40)*SM30</f>
        <v>0</v>
      </c>
      <c r="SJ30" s="146" t="n">
        <f aca="false">'Control de producción'!E976</f>
        <v>0</v>
      </c>
      <c r="SK30" s="147"/>
      <c r="SL30" s="146" t="n">
        <f aca="false">SK30*SJ30</f>
        <v>0</v>
      </c>
      <c r="SM30" s="147"/>
      <c r="SN30" s="148" t="n">
        <f aca="false">(((SJ30*SK30)/1000)/40)</f>
        <v>0</v>
      </c>
      <c r="SO30" s="148" t="n">
        <f aca="false">SN30*40</f>
        <v>0</v>
      </c>
      <c r="SP30" s="137"/>
      <c r="SQ30" s="146" t="n">
        <f aca="false">(((SR30*SS30)/1000)/40)*SU30</f>
        <v>0</v>
      </c>
      <c r="SR30" s="146" t="n">
        <f aca="false">'Control de producción'!T976</f>
        <v>0</v>
      </c>
      <c r="SS30" s="147"/>
      <c r="ST30" s="146" t="n">
        <f aca="false">SS30*SR30</f>
        <v>0</v>
      </c>
      <c r="SU30" s="147"/>
      <c r="SV30" s="148" t="n">
        <f aca="false">(((SR30*SS30)/1000)/40)</f>
        <v>0</v>
      </c>
      <c r="SW30" s="148" t="n">
        <f aca="false">SV30*40</f>
        <v>0</v>
      </c>
      <c r="SX30" s="144"/>
      <c r="SY30" s="140" t="n">
        <f aca="false">(((SZ30*TA30)/1000)/40)*TC30</f>
        <v>0</v>
      </c>
      <c r="SZ30" s="140" t="n">
        <f aca="false">'Control de producción'!E1007</f>
        <v>0</v>
      </c>
      <c r="TA30" s="143"/>
      <c r="TB30" s="140" t="n">
        <f aca="false">TA30*SZ30</f>
        <v>0</v>
      </c>
      <c r="TC30" s="143"/>
      <c r="TD30" s="142" t="n">
        <f aca="false">(((SZ30*TA30)/1000)/40)</f>
        <v>0</v>
      </c>
      <c r="TE30" s="142" t="n">
        <f aca="false">TD30*40</f>
        <v>0</v>
      </c>
      <c r="TF30" s="137"/>
      <c r="TG30" s="140" t="n">
        <f aca="false">(((TH30*TI30)/1000)/40)*TK30</f>
        <v>0</v>
      </c>
      <c r="TH30" s="140" t="n">
        <f aca="false">'Control de producción'!T1007</f>
        <v>0</v>
      </c>
      <c r="TI30" s="143"/>
      <c r="TJ30" s="140" t="n">
        <f aca="false">TI30*TH30</f>
        <v>0</v>
      </c>
      <c r="TK30" s="143"/>
      <c r="TL30" s="142" t="n">
        <f aca="false">(((TH30*TI30)/1000)/40)</f>
        <v>0</v>
      </c>
      <c r="TM30" s="142" t="n">
        <f aca="false">TL30*40</f>
        <v>0</v>
      </c>
      <c r="TN30" s="149"/>
      <c r="TO30" s="146" t="n">
        <f aca="false">(((TP30*TQ30)/1000)/40)*TS30</f>
        <v>0</v>
      </c>
      <c r="TP30" s="146" t="n">
        <f aca="false">'Control de producción'!E1037</f>
        <v>0</v>
      </c>
      <c r="TQ30" s="147"/>
      <c r="TR30" s="146" t="n">
        <f aca="false">TQ30*TP30</f>
        <v>0</v>
      </c>
      <c r="TS30" s="147"/>
      <c r="TT30" s="148" t="n">
        <f aca="false">(((TP30*TQ30)/1000)/40)</f>
        <v>0</v>
      </c>
      <c r="TU30" s="148" t="n">
        <f aca="false">TT30*40</f>
        <v>0</v>
      </c>
      <c r="TV30" s="149"/>
      <c r="TW30" s="146" t="n">
        <f aca="false">(((TX30*TY30)/1000)/40)*UA30</f>
        <v>0</v>
      </c>
      <c r="TX30" s="146" t="n">
        <f aca="false">'Control de producción'!T1037</f>
        <v>0</v>
      </c>
      <c r="TY30" s="147"/>
      <c r="TZ30" s="146" t="n">
        <f aca="false">TY30*TX30</f>
        <v>0</v>
      </c>
      <c r="UA30" s="147"/>
      <c r="UB30" s="148" t="n">
        <f aca="false">(((TX30*TY30)/1000)/40)</f>
        <v>0</v>
      </c>
      <c r="UC30" s="148" t="n">
        <f aca="false">UB30*40</f>
        <v>0</v>
      </c>
      <c r="UD30" s="137"/>
      <c r="UE30" s="140" t="n">
        <f aca="false">(((UF30*UG30)/1000)/40)*UI30</f>
        <v>0</v>
      </c>
      <c r="UF30" s="140" t="n">
        <f aca="false">'Control de producción'!E1068</f>
        <v>0</v>
      </c>
      <c r="UG30" s="143"/>
      <c r="UH30" s="140" t="n">
        <f aca="false">UG30*UF30</f>
        <v>0</v>
      </c>
      <c r="UI30" s="143"/>
      <c r="UJ30" s="142" t="n">
        <f aca="false">(((UF30*UG30)/1000)/40)</f>
        <v>0</v>
      </c>
      <c r="UK30" s="142" t="n">
        <f aca="false">UJ30*40</f>
        <v>0</v>
      </c>
      <c r="UL30" s="137"/>
      <c r="UM30" s="140" t="n">
        <f aca="false">(((UN30*UO30)/1000)/40)*UQ30</f>
        <v>0</v>
      </c>
      <c r="UN30" s="140" t="n">
        <f aca="false">'Control de producción'!T1068</f>
        <v>0</v>
      </c>
      <c r="UO30" s="143"/>
      <c r="UP30" s="140" t="n">
        <f aca="false">UO30*UN30</f>
        <v>0</v>
      </c>
      <c r="UQ30" s="143"/>
      <c r="UR30" s="142" t="n">
        <f aca="false">(((UN30*UO30)/1000)/40)</f>
        <v>0</v>
      </c>
      <c r="US30" s="142" t="n">
        <f aca="false">UR30*40</f>
        <v>0</v>
      </c>
      <c r="UT30" s="137"/>
      <c r="UU30" s="146" t="n">
        <f aca="false">(((UV30*UW30)/1000)/40)*UY30</f>
        <v>0</v>
      </c>
      <c r="UV30" s="146" t="n">
        <f aca="false">'Control de producción'!E1098</f>
        <v>0</v>
      </c>
      <c r="UW30" s="147"/>
      <c r="UX30" s="146" t="n">
        <f aca="false">UW30*UV30</f>
        <v>0</v>
      </c>
      <c r="UY30" s="147"/>
      <c r="UZ30" s="148" t="n">
        <f aca="false">(((UV30*UW30)/1000)/40)</f>
        <v>0</v>
      </c>
      <c r="VA30" s="148" t="n">
        <f aca="false">UZ30*40</f>
        <v>0</v>
      </c>
      <c r="VB30" s="137"/>
      <c r="VC30" s="146" t="n">
        <f aca="false">(((VD30*VE30)/1000)/40)*VG30</f>
        <v>0</v>
      </c>
      <c r="VD30" s="146" t="n">
        <f aca="false">'Control de producción'!T1098</f>
        <v>0</v>
      </c>
      <c r="VE30" s="147"/>
      <c r="VF30" s="146" t="n">
        <f aca="false">VE30*VD30</f>
        <v>0</v>
      </c>
      <c r="VG30" s="147"/>
      <c r="VH30" s="148" t="n">
        <f aca="false">(((VD30*VE30)/1000)/40)</f>
        <v>0</v>
      </c>
      <c r="VI30" s="148" t="n">
        <f aca="false">VH30*40</f>
        <v>0</v>
      </c>
      <c r="VJ30" s="137"/>
    </row>
    <row r="31" customFormat="false" ht="14.25" hidden="false" customHeight="true" outlineLevel="0" collapsed="false">
      <c r="A31" s="137"/>
      <c r="B31" s="153" t="n">
        <v>26</v>
      </c>
      <c r="C31" s="140" t="n">
        <f aca="false">(((D31*E31)/1000)/40)*G31</f>
        <v>0</v>
      </c>
      <c r="D31" s="140" t="n">
        <f aca="false">'Control de producción'!E34</f>
        <v>0</v>
      </c>
      <c r="E31" s="141"/>
      <c r="F31" s="140" t="n">
        <f aca="false">E31*D31</f>
        <v>0</v>
      </c>
      <c r="G31" s="141"/>
      <c r="H31" s="142" t="n">
        <f aca="false">(((D31*E31)/1000)/40)</f>
        <v>0</v>
      </c>
      <c r="I31" s="142" t="n">
        <f aca="false">H31*40</f>
        <v>0</v>
      </c>
      <c r="J31" s="137"/>
      <c r="K31" s="140" t="n">
        <f aca="false">(((L31*M31)/1000)/40)*O31</f>
        <v>0</v>
      </c>
      <c r="L31" s="140" t="n">
        <f aca="false">'Control de producción'!T34</f>
        <v>0</v>
      </c>
      <c r="M31" s="143"/>
      <c r="N31" s="140" t="n">
        <f aca="false">M31*L31</f>
        <v>0</v>
      </c>
      <c r="O31" s="143"/>
      <c r="P31" s="142" t="n">
        <f aca="false">(((L31*M31)/1000)/40)</f>
        <v>0</v>
      </c>
      <c r="Q31" s="142" t="n">
        <f aca="false">P31*40</f>
        <v>0</v>
      </c>
      <c r="R31" s="137"/>
      <c r="S31" s="146" t="n">
        <f aca="false">(((T31*U31)/1000)/40)*W31</f>
        <v>0</v>
      </c>
      <c r="T31" s="146" t="n">
        <f aca="false">'Control de producción'!E65</f>
        <v>0</v>
      </c>
      <c r="U31" s="147"/>
      <c r="V31" s="146" t="n">
        <f aca="false">U31*T31</f>
        <v>0</v>
      </c>
      <c r="W31" s="147"/>
      <c r="X31" s="148" t="n">
        <f aca="false">(((T31*U31)/1000)/40)</f>
        <v>0</v>
      </c>
      <c r="Y31" s="148" t="n">
        <f aca="false">X31*40</f>
        <v>0</v>
      </c>
      <c r="Z31" s="137"/>
      <c r="AA31" s="146" t="n">
        <f aca="false">(((AB31*AC31)/1000)/40)*AE31</f>
        <v>0</v>
      </c>
      <c r="AB31" s="146" t="n">
        <f aca="false">'Control de producción'!T65</f>
        <v>0</v>
      </c>
      <c r="AC31" s="147"/>
      <c r="AD31" s="146" t="n">
        <f aca="false">AC31*AB31</f>
        <v>0</v>
      </c>
      <c r="AE31" s="147"/>
      <c r="AF31" s="148" t="n">
        <f aca="false">(((AB31*AC31)/1000)/40)</f>
        <v>0</v>
      </c>
      <c r="AG31" s="148" t="n">
        <f aca="false">AF31*40</f>
        <v>0</v>
      </c>
      <c r="AH31" s="137"/>
      <c r="AI31" s="140" t="n">
        <f aca="false">(((AJ31*AK31)/1000)/40)*AM31</f>
        <v>0</v>
      </c>
      <c r="AJ31" s="140" t="n">
        <f aca="false">'Control de producción'!E94</f>
        <v>0</v>
      </c>
      <c r="AK31" s="143"/>
      <c r="AL31" s="140" t="n">
        <f aca="false">AK31*AJ31</f>
        <v>0</v>
      </c>
      <c r="AM31" s="143"/>
      <c r="AN31" s="142" t="n">
        <f aca="false">(((AJ31*AK31)/1000)/40)</f>
        <v>0</v>
      </c>
      <c r="AO31" s="142" t="n">
        <f aca="false">AN31*40</f>
        <v>0</v>
      </c>
      <c r="AP31" s="137"/>
      <c r="AQ31" s="140" t="n">
        <f aca="false">(((AR31*AS31)/1000)/40)*AU31</f>
        <v>0</v>
      </c>
      <c r="AR31" s="140" t="n">
        <f aca="false">'Control de producción'!T94</f>
        <v>0</v>
      </c>
      <c r="AS31" s="143"/>
      <c r="AT31" s="140" t="n">
        <f aca="false">AS31*AR31</f>
        <v>0</v>
      </c>
      <c r="AU31" s="143"/>
      <c r="AV31" s="142" t="n">
        <f aca="false">(((AR31*AS31)/1000)/40)</f>
        <v>0</v>
      </c>
      <c r="AW31" s="142" t="n">
        <f aca="false">AV31*40</f>
        <v>0</v>
      </c>
      <c r="AX31" s="137"/>
      <c r="AY31" s="146" t="n">
        <f aca="false">(((AZ31*BA31)/1000)/40)*BC31</f>
        <v>0</v>
      </c>
      <c r="AZ31" s="146" t="n">
        <f aca="false">'Control de producción'!E125</f>
        <v>0</v>
      </c>
      <c r="BA31" s="147"/>
      <c r="BB31" s="146" t="n">
        <f aca="false">BA31*AZ31</f>
        <v>0</v>
      </c>
      <c r="BC31" s="147"/>
      <c r="BD31" s="148" t="n">
        <f aca="false">(((AZ31*BA31)/1000)/40)</f>
        <v>0</v>
      </c>
      <c r="BE31" s="148" t="n">
        <f aca="false">BD31*40</f>
        <v>0</v>
      </c>
      <c r="BF31" s="137"/>
      <c r="BG31" s="146" t="n">
        <f aca="false">(((BH31*BI31)/1000)/40)*BK31</f>
        <v>0</v>
      </c>
      <c r="BH31" s="146" t="n">
        <f aca="false">'Control de producción'!T125</f>
        <v>0</v>
      </c>
      <c r="BI31" s="147"/>
      <c r="BJ31" s="146" t="n">
        <f aca="false">BI31*BH31</f>
        <v>0</v>
      </c>
      <c r="BK31" s="147"/>
      <c r="BL31" s="148" t="n">
        <f aca="false">(((BH31*BI31)/1000)/40)</f>
        <v>0</v>
      </c>
      <c r="BM31" s="148" t="n">
        <f aca="false">BL31*40</f>
        <v>0</v>
      </c>
      <c r="BN31" s="137"/>
      <c r="BO31" s="140" t="n">
        <f aca="false">(((BP31*BQ31)/1000)/40)*BS31</f>
        <v>0</v>
      </c>
      <c r="BP31" s="140" t="n">
        <f aca="false">'Control de producción'!E155</f>
        <v>0</v>
      </c>
      <c r="BQ31" s="143"/>
      <c r="BR31" s="140" t="n">
        <f aca="false">BQ31*BP31</f>
        <v>0</v>
      </c>
      <c r="BS31" s="143"/>
      <c r="BT31" s="142" t="n">
        <f aca="false">(((BP31*BQ31)/1000)/40)</f>
        <v>0</v>
      </c>
      <c r="BU31" s="142" t="n">
        <f aca="false">BT31*40</f>
        <v>0</v>
      </c>
      <c r="BV31" s="137"/>
      <c r="BW31" s="140" t="n">
        <f aca="false">(((BX31*BY31)/1000)/40)*CA31</f>
        <v>0</v>
      </c>
      <c r="BX31" s="140" t="n">
        <f aca="false">'Control de producción'!T155</f>
        <v>0</v>
      </c>
      <c r="BY31" s="143"/>
      <c r="BZ31" s="140" t="n">
        <f aca="false">BY31*BX31</f>
        <v>0</v>
      </c>
      <c r="CA31" s="143"/>
      <c r="CB31" s="142" t="n">
        <f aca="false">(((BX31*BY31)/1000)/40)</f>
        <v>0</v>
      </c>
      <c r="CC31" s="142" t="n">
        <f aca="false">CB31*40</f>
        <v>0</v>
      </c>
      <c r="CD31" s="137"/>
      <c r="CE31" s="146" t="n">
        <f aca="false">(((CF31*CG31)/1000)/40)*CI31</f>
        <v>0</v>
      </c>
      <c r="CF31" s="146" t="n">
        <f aca="false">'Control de producción'!E186</f>
        <v>0</v>
      </c>
      <c r="CG31" s="147"/>
      <c r="CH31" s="146" t="n">
        <f aca="false">CG31*CF31</f>
        <v>0</v>
      </c>
      <c r="CI31" s="147"/>
      <c r="CJ31" s="148" t="n">
        <f aca="false">(((CF31*CG31)/1000)/40)</f>
        <v>0</v>
      </c>
      <c r="CK31" s="148" t="n">
        <f aca="false">CJ31*40</f>
        <v>0</v>
      </c>
      <c r="CL31" s="137"/>
      <c r="CM31" s="146" t="n">
        <f aca="false">(((CN31*CO31)/1000)/40)*CQ31</f>
        <v>0</v>
      </c>
      <c r="CN31" s="146" t="n">
        <f aca="false">'Control de producción'!T186</f>
        <v>0</v>
      </c>
      <c r="CO31" s="147"/>
      <c r="CP31" s="146" t="n">
        <f aca="false">CO31*CN31</f>
        <v>0</v>
      </c>
      <c r="CQ31" s="147"/>
      <c r="CR31" s="148" t="n">
        <f aca="false">(((CN31*CO31)/1000)/40)</f>
        <v>0</v>
      </c>
      <c r="CS31" s="148" t="n">
        <f aca="false">CR31*40</f>
        <v>0</v>
      </c>
      <c r="CT31" s="137"/>
      <c r="CU31" s="140" t="n">
        <f aca="false">(((CV31*CW31)/1000)/40)*CY31</f>
        <v>0</v>
      </c>
      <c r="CV31" s="140" t="n">
        <f aca="false">'Control de producción'!E216</f>
        <v>0</v>
      </c>
      <c r="CW31" s="143"/>
      <c r="CX31" s="140" t="n">
        <f aca="false">CW31*CV31</f>
        <v>0</v>
      </c>
      <c r="CY31" s="143"/>
      <c r="CZ31" s="142" t="n">
        <f aca="false">(((CV31*CW31)/1000)/40)</f>
        <v>0</v>
      </c>
      <c r="DA31" s="142" t="n">
        <f aca="false">CZ31*40</f>
        <v>0</v>
      </c>
      <c r="DB31" s="137"/>
      <c r="DC31" s="140" t="n">
        <f aca="false">(((DD31*DE31)/1000)/40)*DG31</f>
        <v>0</v>
      </c>
      <c r="DD31" s="140" t="n">
        <f aca="false">'Control de producción'!T216</f>
        <v>0</v>
      </c>
      <c r="DE31" s="143"/>
      <c r="DF31" s="140" t="n">
        <f aca="false">DE31*DD31</f>
        <v>0</v>
      </c>
      <c r="DG31" s="143"/>
      <c r="DH31" s="142" t="n">
        <f aca="false">(((DD31*DE31)/1000)/40)</f>
        <v>0</v>
      </c>
      <c r="DI31" s="142" t="n">
        <f aca="false">DH31*40</f>
        <v>0</v>
      </c>
      <c r="DJ31" s="137"/>
      <c r="DK31" s="146" t="n">
        <f aca="false">(((DL31*DM31)/1000)/40)*DO31</f>
        <v>0</v>
      </c>
      <c r="DL31" s="146" t="n">
        <f aca="false">'Control de producción'!E247</f>
        <v>0</v>
      </c>
      <c r="DM31" s="147"/>
      <c r="DN31" s="146" t="n">
        <f aca="false">DM31*DL31</f>
        <v>0</v>
      </c>
      <c r="DO31" s="147"/>
      <c r="DP31" s="148" t="n">
        <f aca="false">(((DL31*DM31)/1000)/40)</f>
        <v>0</v>
      </c>
      <c r="DQ31" s="148" t="n">
        <f aca="false">DP31*40</f>
        <v>0</v>
      </c>
      <c r="DR31" s="149"/>
      <c r="DS31" s="146" t="n">
        <f aca="false">(((DT31*DU31)/1000)/40)*DW31</f>
        <v>0</v>
      </c>
      <c r="DT31" s="146" t="n">
        <f aca="false">'Control de producción'!T247</f>
        <v>0</v>
      </c>
      <c r="DU31" s="147"/>
      <c r="DV31" s="146" t="n">
        <f aca="false">DU31*DT31</f>
        <v>0</v>
      </c>
      <c r="DW31" s="147"/>
      <c r="DX31" s="148" t="n">
        <f aca="false">(((DT31*DU31)/1000)/40)</f>
        <v>0</v>
      </c>
      <c r="DY31" s="148" t="n">
        <f aca="false">DX31*40</f>
        <v>0</v>
      </c>
      <c r="DZ31" s="149"/>
      <c r="EA31" s="140" t="n">
        <f aca="false">(((EB31*EC31)/1000)/40)*EE31</f>
        <v>0</v>
      </c>
      <c r="EB31" s="140" t="n">
        <f aca="false">'Control de producción'!E278</f>
        <v>0</v>
      </c>
      <c r="EC31" s="143"/>
      <c r="ED31" s="140" t="n">
        <f aca="false">EC31*EB31</f>
        <v>0</v>
      </c>
      <c r="EE31" s="143"/>
      <c r="EF31" s="142" t="n">
        <f aca="false">(((EB31*EC31)/1000)/40)</f>
        <v>0</v>
      </c>
      <c r="EG31" s="142" t="n">
        <f aca="false">EF31*40</f>
        <v>0</v>
      </c>
      <c r="EH31" s="137"/>
      <c r="EI31" s="151" t="n">
        <f aca="false">(((EJ31*EK31)/1000)/40)*EM31</f>
        <v>0</v>
      </c>
      <c r="EJ31" s="151" t="n">
        <f aca="false">'Control de producción'!T278</f>
        <v>0</v>
      </c>
      <c r="EK31" s="143"/>
      <c r="EL31" s="140" t="n">
        <f aca="false">EK31*EJ31</f>
        <v>0</v>
      </c>
      <c r="EM31" s="143"/>
      <c r="EN31" s="152" t="n">
        <f aca="false">(((EJ31*EK31)/1000)/40)</f>
        <v>0</v>
      </c>
      <c r="EO31" s="152" t="n">
        <f aca="false">EN31*40</f>
        <v>0</v>
      </c>
      <c r="EP31" s="149"/>
      <c r="EQ31" s="146" t="n">
        <f aca="false">(((ER31*ES31)/1000)/40)*EU31</f>
        <v>0</v>
      </c>
      <c r="ER31" s="146" t="n">
        <f aca="false">'Control de producción'!E308</f>
        <v>0</v>
      </c>
      <c r="ES31" s="147"/>
      <c r="ET31" s="146" t="n">
        <f aca="false">ES31*ER31</f>
        <v>0</v>
      </c>
      <c r="EU31" s="147"/>
      <c r="EV31" s="148" t="n">
        <f aca="false">(((ER31*ES31)/1000)/40)</f>
        <v>0</v>
      </c>
      <c r="EW31" s="148" t="n">
        <f aca="false">EV31*40</f>
        <v>0</v>
      </c>
      <c r="EX31" s="149"/>
      <c r="EY31" s="146" t="n">
        <f aca="false">(((EZ31*FA31)/1000)/40)*FC31</f>
        <v>0</v>
      </c>
      <c r="EZ31" s="146" t="n">
        <f aca="false">'Control de producción'!T308</f>
        <v>0</v>
      </c>
      <c r="FA31" s="147"/>
      <c r="FB31" s="146" t="n">
        <f aca="false">FA31*EZ31</f>
        <v>0</v>
      </c>
      <c r="FC31" s="147"/>
      <c r="FD31" s="148" t="n">
        <f aca="false">(((EZ31*FA31)/1000)/40)</f>
        <v>0</v>
      </c>
      <c r="FE31" s="148" t="n">
        <f aca="false">FD31*40</f>
        <v>0</v>
      </c>
      <c r="FF31" s="137"/>
      <c r="FG31" s="140" t="n">
        <f aca="false">(((FH31*FI31)/1000)/40)*FK31</f>
        <v>0</v>
      </c>
      <c r="FH31" s="140" t="n">
        <f aca="false">'Control de producción'!E339</f>
        <v>0</v>
      </c>
      <c r="FI31" s="143"/>
      <c r="FJ31" s="140" t="n">
        <f aca="false">FI31*FH31</f>
        <v>0</v>
      </c>
      <c r="FK31" s="143"/>
      <c r="FL31" s="142" t="n">
        <f aca="false">(((FH31*FI31)/1000)/40)</f>
        <v>0</v>
      </c>
      <c r="FM31" s="142" t="n">
        <f aca="false">FL31*40</f>
        <v>0</v>
      </c>
      <c r="FN31" s="137"/>
      <c r="FO31" s="140" t="n">
        <f aca="false">(((FP31*FQ31)/1000)/40)*FS31</f>
        <v>0</v>
      </c>
      <c r="FP31" s="140" t="n">
        <f aca="false">'Control de producción'!T339</f>
        <v>0</v>
      </c>
      <c r="FQ31" s="143"/>
      <c r="FR31" s="140" t="n">
        <f aca="false">FQ31*FP31</f>
        <v>0</v>
      </c>
      <c r="FS31" s="143"/>
      <c r="FT31" s="142" t="n">
        <f aca="false">(((FP31*FQ31)/1000)/40)</f>
        <v>0</v>
      </c>
      <c r="FU31" s="142" t="n">
        <f aca="false">FT31*40</f>
        <v>0</v>
      </c>
      <c r="FV31" s="137"/>
      <c r="FW31" s="146" t="n">
        <f aca="false">(((FX31*FY31)/1000)/40)*GA31</f>
        <v>0</v>
      </c>
      <c r="FX31" s="146" t="n">
        <f aca="false">'Control de producción'!E369</f>
        <v>0</v>
      </c>
      <c r="FY31" s="147"/>
      <c r="FZ31" s="146" t="n">
        <f aca="false">FY31*FX31</f>
        <v>0</v>
      </c>
      <c r="GA31" s="147"/>
      <c r="GB31" s="148" t="n">
        <f aca="false">(((FX31*FY31)/1000)/40)</f>
        <v>0</v>
      </c>
      <c r="GC31" s="148" t="n">
        <f aca="false">GB31*40</f>
        <v>0</v>
      </c>
      <c r="GD31" s="137"/>
      <c r="GE31" s="146" t="n">
        <f aca="false">(((GF31*GG31)/1000)/40)*GI31</f>
        <v>0</v>
      </c>
      <c r="GF31" s="146" t="n">
        <f aca="false">'Control de producción'!T369</f>
        <v>0</v>
      </c>
      <c r="GG31" s="147"/>
      <c r="GH31" s="146" t="n">
        <f aca="false">GG31*GF31</f>
        <v>0</v>
      </c>
      <c r="GI31" s="147"/>
      <c r="GJ31" s="148" t="n">
        <f aca="false">(((GF31*GG31)/1000)/40)</f>
        <v>0</v>
      </c>
      <c r="GK31" s="148" t="n">
        <f aca="false">GJ31*40</f>
        <v>0</v>
      </c>
      <c r="GL31" s="149"/>
      <c r="GM31" s="149"/>
      <c r="GN31" s="149"/>
      <c r="GO31" s="140" t="n">
        <f aca="false">(((GP31*GQ31)/1000)/40)*GS31</f>
        <v>0</v>
      </c>
      <c r="GP31" s="140" t="n">
        <f aca="false">'Control de producción'!E400</f>
        <v>0</v>
      </c>
      <c r="GQ31" s="143"/>
      <c r="GR31" s="140" t="n">
        <f aca="false">GQ31*GP31</f>
        <v>0</v>
      </c>
      <c r="GS31" s="143"/>
      <c r="GT31" s="142" t="n">
        <f aca="false">(((GP31*GQ31)/1000)/40)</f>
        <v>0</v>
      </c>
      <c r="GU31" s="142" t="n">
        <f aca="false">GT31*40</f>
        <v>0</v>
      </c>
      <c r="GV31" s="137"/>
      <c r="GW31" s="140" t="n">
        <f aca="false">(((GX31*GY31)/1000)/40)*HA31</f>
        <v>0</v>
      </c>
      <c r="GX31" s="140" t="n">
        <f aca="false">'Control de producción'!T400</f>
        <v>0</v>
      </c>
      <c r="GY31" s="143"/>
      <c r="GZ31" s="140" t="n">
        <f aca="false">GY31*GX31</f>
        <v>0</v>
      </c>
      <c r="HA31" s="143"/>
      <c r="HB31" s="142" t="n">
        <f aca="false">(((GX31*GY31)/1000)/40)</f>
        <v>0</v>
      </c>
      <c r="HC31" s="142" t="n">
        <f aca="false">HB31*40</f>
        <v>0</v>
      </c>
      <c r="HD31" s="137"/>
      <c r="HE31" s="146" t="n">
        <f aca="false">(((HF31*HG31)/1000)/40)*HI31</f>
        <v>0</v>
      </c>
      <c r="HF31" s="146" t="n">
        <f aca="false">'Control de producción'!E431</f>
        <v>0</v>
      </c>
      <c r="HG31" s="147"/>
      <c r="HH31" s="146" t="n">
        <f aca="false">HG31*HF31</f>
        <v>0</v>
      </c>
      <c r="HI31" s="147"/>
      <c r="HJ31" s="148" t="n">
        <f aca="false">(((HF31*HG31)/1000)/40)</f>
        <v>0</v>
      </c>
      <c r="HK31" s="148" t="n">
        <f aca="false">HJ31*40</f>
        <v>0</v>
      </c>
      <c r="HL31" s="137"/>
      <c r="HM31" s="146" t="n">
        <f aca="false">(((HN31*HO31)/1000)/40)*HQ31</f>
        <v>0</v>
      </c>
      <c r="HN31" s="146" t="n">
        <f aca="false">'Control de producción'!T431</f>
        <v>0</v>
      </c>
      <c r="HO31" s="147"/>
      <c r="HP31" s="146" t="n">
        <f aca="false">HO31*HN31</f>
        <v>0</v>
      </c>
      <c r="HQ31" s="147"/>
      <c r="HR31" s="148" t="n">
        <f aca="false">(((HN31*HO31)/1000)/40)</f>
        <v>0</v>
      </c>
      <c r="HS31" s="148" t="n">
        <f aca="false">HR31*40</f>
        <v>0</v>
      </c>
      <c r="HT31" s="149"/>
      <c r="HU31" s="140" t="n">
        <f aca="false">(((HV31*HW31)/1000)/40)*HY31</f>
        <v>0</v>
      </c>
      <c r="HV31" s="140" t="n">
        <f aca="false">'Control de producción'!E459</f>
        <v>0</v>
      </c>
      <c r="HW31" s="143"/>
      <c r="HX31" s="140" t="n">
        <f aca="false">HW31*HV31</f>
        <v>0</v>
      </c>
      <c r="HY31" s="143"/>
      <c r="HZ31" s="142" t="n">
        <f aca="false">(((HV31*HW31)/1000)/40)</f>
        <v>0</v>
      </c>
      <c r="IA31" s="142" t="n">
        <f aca="false">HZ31*40</f>
        <v>0</v>
      </c>
      <c r="IB31" s="137"/>
      <c r="IC31" s="140" t="n">
        <f aca="false">(((ID31*IE31)/1000)/40)*IG31</f>
        <v>0</v>
      </c>
      <c r="ID31" s="140" t="n">
        <f aca="false">'Control de producción'!T459</f>
        <v>0</v>
      </c>
      <c r="IE31" s="143"/>
      <c r="IF31" s="140" t="n">
        <f aca="false">IE31*ID31</f>
        <v>0</v>
      </c>
      <c r="IG31" s="143"/>
      <c r="IH31" s="142" t="n">
        <f aca="false">(((ID31*IE31)/1000)/40)</f>
        <v>0</v>
      </c>
      <c r="II31" s="142" t="n">
        <f aca="false">IH31*40</f>
        <v>0</v>
      </c>
      <c r="IJ31" s="149"/>
      <c r="IK31" s="146" t="n">
        <f aca="false">(((IL31*IM31)/1000)/40)*IO31</f>
        <v>0</v>
      </c>
      <c r="IL31" s="146" t="n">
        <f aca="false">'Control de producción'!E490</f>
        <v>0</v>
      </c>
      <c r="IM31" s="147"/>
      <c r="IN31" s="146" t="n">
        <f aca="false">IM31*IL31</f>
        <v>0</v>
      </c>
      <c r="IO31" s="147"/>
      <c r="IP31" s="148" t="n">
        <f aca="false">(((IL31*IM31)/1000)/40)</f>
        <v>0</v>
      </c>
      <c r="IQ31" s="148" t="n">
        <f aca="false">IP31*40</f>
        <v>0</v>
      </c>
      <c r="IR31" s="149"/>
      <c r="IS31" s="146" t="n">
        <f aca="false">(((IT31*IU31)/1000)/40)*IW31</f>
        <v>0</v>
      </c>
      <c r="IT31" s="146" t="n">
        <f aca="false">'Control de producción'!T490</f>
        <v>0</v>
      </c>
      <c r="IU31" s="147"/>
      <c r="IV31" s="146" t="n">
        <f aca="false">IU31*IT31</f>
        <v>0</v>
      </c>
      <c r="IW31" s="147"/>
      <c r="IX31" s="148" t="n">
        <f aca="false">(((IT31*IU31)/1000)/40)</f>
        <v>0</v>
      </c>
      <c r="IY31" s="148" t="n">
        <f aca="false">IX31*40</f>
        <v>0</v>
      </c>
      <c r="IZ31" s="137"/>
      <c r="JA31" s="140" t="n">
        <f aca="false">(((JB31*JC31)/1000)/40)*JE31</f>
        <v>0</v>
      </c>
      <c r="JB31" s="140" t="n">
        <f aca="false">'Control de producción'!E520</f>
        <v>0</v>
      </c>
      <c r="JC31" s="143"/>
      <c r="JD31" s="140" t="n">
        <f aca="false">JC31*JB31</f>
        <v>0</v>
      </c>
      <c r="JE31" s="143"/>
      <c r="JF31" s="142" t="n">
        <f aca="false">(((JB31*JC31)/1000)/40)</f>
        <v>0</v>
      </c>
      <c r="JG31" s="142" t="n">
        <f aca="false">JF31*40</f>
        <v>0</v>
      </c>
      <c r="JH31" s="137"/>
      <c r="JI31" s="140" t="n">
        <f aca="false">(((JJ31*JK31)/1000)/40)*JM31</f>
        <v>0</v>
      </c>
      <c r="JJ31" s="140" t="n">
        <f aca="false">'Control de producción'!T520</f>
        <v>0</v>
      </c>
      <c r="JK31" s="143"/>
      <c r="JL31" s="140" t="n">
        <f aca="false">JK31*JJ31</f>
        <v>0</v>
      </c>
      <c r="JM31" s="143"/>
      <c r="JN31" s="142" t="n">
        <f aca="false">(((JJ31*JK31)/1000)/40)</f>
        <v>0</v>
      </c>
      <c r="JO31" s="142" t="n">
        <f aca="false">JN31*40</f>
        <v>0</v>
      </c>
      <c r="JP31" s="137"/>
      <c r="JQ31" s="146" t="n">
        <f aca="false">(((JR31*JS31)/1000)/40)*JU31</f>
        <v>0</v>
      </c>
      <c r="JR31" s="146" t="n">
        <f aca="false">'Control de producción'!E551</f>
        <v>0</v>
      </c>
      <c r="JS31" s="147"/>
      <c r="JT31" s="146" t="n">
        <f aca="false">JS31*JR31</f>
        <v>0</v>
      </c>
      <c r="JU31" s="147"/>
      <c r="JV31" s="148" t="n">
        <f aca="false">(((JR31*JS31)/1000)/40)</f>
        <v>0</v>
      </c>
      <c r="JW31" s="148" t="n">
        <f aca="false">JV31*40</f>
        <v>0</v>
      </c>
      <c r="JX31" s="149"/>
      <c r="JY31" s="146" t="n">
        <f aca="false">(((JZ31*KA31)/1000)/40)*KC31</f>
        <v>0</v>
      </c>
      <c r="JZ31" s="146" t="n">
        <f aca="false">'Control de producción'!T551</f>
        <v>0</v>
      </c>
      <c r="KA31" s="147"/>
      <c r="KB31" s="146" t="n">
        <f aca="false">KA31*JZ31</f>
        <v>0</v>
      </c>
      <c r="KC31" s="147"/>
      <c r="KD31" s="148" t="n">
        <f aca="false">(((JZ31*KA31)/1000)/40)</f>
        <v>0</v>
      </c>
      <c r="KE31" s="148" t="n">
        <f aca="false">KD31*40</f>
        <v>0</v>
      </c>
      <c r="KF31" s="149"/>
      <c r="KG31" s="140" t="n">
        <f aca="false">(((KH31*KI31)/1000)/40)*KK31</f>
        <v>0</v>
      </c>
      <c r="KH31" s="140" t="n">
        <f aca="false">'Control de producción'!E581</f>
        <v>0</v>
      </c>
      <c r="KI31" s="143"/>
      <c r="KJ31" s="140" t="n">
        <f aca="false">KI31*KH31</f>
        <v>0</v>
      </c>
      <c r="KK31" s="143"/>
      <c r="KL31" s="142" t="n">
        <f aca="false">(((KH31*KI31)/1000)/40)</f>
        <v>0</v>
      </c>
      <c r="KM31" s="142" t="n">
        <f aca="false">KL31*40</f>
        <v>0</v>
      </c>
      <c r="KN31" s="137"/>
      <c r="KO31" s="140" t="n">
        <f aca="false">(((KP31*KQ31)/1000)/40)*KS31</f>
        <v>0</v>
      </c>
      <c r="KP31" s="140" t="n">
        <f aca="false">'Control de producción'!T581</f>
        <v>0</v>
      </c>
      <c r="KQ31" s="143"/>
      <c r="KR31" s="140" t="n">
        <f aca="false">KQ31*KP31</f>
        <v>0</v>
      </c>
      <c r="KS31" s="143"/>
      <c r="KT31" s="142" t="n">
        <f aca="false">(((KP31*KQ31)/1000)/40)</f>
        <v>0</v>
      </c>
      <c r="KU31" s="142" t="n">
        <f aca="false">KT31*40</f>
        <v>0</v>
      </c>
      <c r="KV31" s="137"/>
      <c r="KW31" s="146" t="n">
        <f aca="false">(((KX31*KY31)/1000)/40)*LA31</f>
        <v>0</v>
      </c>
      <c r="KX31" s="146" t="n">
        <f aca="false">'Control de producción'!E612</f>
        <v>0</v>
      </c>
      <c r="KY31" s="147"/>
      <c r="KZ31" s="146" t="n">
        <f aca="false">KY31*KX31</f>
        <v>0</v>
      </c>
      <c r="LA31" s="147"/>
      <c r="LB31" s="148" t="n">
        <f aca="false">(((KX31*KY31)/1000)/40)</f>
        <v>0</v>
      </c>
      <c r="LC31" s="148" t="n">
        <f aca="false">LB31*40</f>
        <v>0</v>
      </c>
      <c r="LD31" s="149"/>
      <c r="LE31" s="146" t="n">
        <f aca="false">(((LF31*LG31)/1000)/40)*LI31</f>
        <v>0</v>
      </c>
      <c r="LF31" s="146" t="n">
        <f aca="false">'Control de producción'!T612</f>
        <v>0</v>
      </c>
      <c r="LG31" s="147"/>
      <c r="LH31" s="146" t="n">
        <f aca="false">LG31*LF31</f>
        <v>0</v>
      </c>
      <c r="LI31" s="147"/>
      <c r="LJ31" s="148" t="n">
        <f aca="false">(((LF31*LG31)/1000)/40)</f>
        <v>0</v>
      </c>
      <c r="LK31" s="148" t="n">
        <f aca="false">LJ31*40</f>
        <v>0</v>
      </c>
      <c r="LL31" s="149"/>
      <c r="LM31" s="140" t="n">
        <f aca="false">(((LN31*LO31)/1000)/40)*LQ31</f>
        <v>0</v>
      </c>
      <c r="LN31" s="140" t="n">
        <f aca="false">'Control de producción'!E643</f>
        <v>0</v>
      </c>
      <c r="LO31" s="143"/>
      <c r="LP31" s="140" t="n">
        <f aca="false">LO31*LN31</f>
        <v>0</v>
      </c>
      <c r="LQ31" s="143"/>
      <c r="LR31" s="142" t="n">
        <f aca="false">(((LN31*LO31)/1000)/40)</f>
        <v>0</v>
      </c>
      <c r="LS31" s="142" t="n">
        <f aca="false">LR31*40</f>
        <v>0</v>
      </c>
      <c r="LT31" s="137"/>
      <c r="LU31" s="140" t="n">
        <f aca="false">(((LV31*LW31)/1000)/40)*LY31</f>
        <v>0</v>
      </c>
      <c r="LV31" s="140" t="n">
        <f aca="false">'Control de producción'!T643</f>
        <v>0</v>
      </c>
      <c r="LW31" s="143"/>
      <c r="LX31" s="140" t="n">
        <f aca="false">LW31*LV31</f>
        <v>0</v>
      </c>
      <c r="LY31" s="143"/>
      <c r="LZ31" s="142" t="n">
        <f aca="false">(((LV31*LW31)/1000)/40)</f>
        <v>0</v>
      </c>
      <c r="MA31" s="142" t="n">
        <f aca="false">LZ31*40</f>
        <v>0</v>
      </c>
      <c r="MB31" s="149"/>
      <c r="MC31" s="146" t="n">
        <f aca="false">(((MD31*ME31)/1000)/40)*MG31</f>
        <v>0</v>
      </c>
      <c r="MD31" s="146" t="n">
        <f aca="false">'Control de producción'!E673</f>
        <v>0</v>
      </c>
      <c r="ME31" s="147"/>
      <c r="MF31" s="146" t="n">
        <f aca="false">ME31*MD31</f>
        <v>0</v>
      </c>
      <c r="MG31" s="147"/>
      <c r="MH31" s="148" t="n">
        <f aca="false">(((MD31*ME31)/1000)/40)</f>
        <v>0</v>
      </c>
      <c r="MI31" s="148" t="n">
        <f aca="false">MH31*40</f>
        <v>0</v>
      </c>
      <c r="MJ31" s="149"/>
      <c r="MK31" s="146" t="n">
        <f aca="false">(((ML31*MM31)/1000)/40)*MO31</f>
        <v>0</v>
      </c>
      <c r="ML31" s="146" t="n">
        <f aca="false">'Control de producción'!T673</f>
        <v>0</v>
      </c>
      <c r="MM31" s="147"/>
      <c r="MN31" s="146" t="n">
        <f aca="false">MM31*ML31</f>
        <v>0</v>
      </c>
      <c r="MO31" s="147"/>
      <c r="MP31" s="148" t="n">
        <f aca="false">(((ML31*MM31)/1000)/40)</f>
        <v>0</v>
      </c>
      <c r="MQ31" s="148" t="n">
        <f aca="false">MP31*40</f>
        <v>0</v>
      </c>
      <c r="MR31" s="137"/>
      <c r="MS31" s="140" t="n">
        <f aca="false">(((MT31*MU31)/1000)/40)*MW31</f>
        <v>0</v>
      </c>
      <c r="MT31" s="140" t="n">
        <f aca="false">'Control de producción'!E704</f>
        <v>0</v>
      </c>
      <c r="MU31" s="143"/>
      <c r="MV31" s="140" t="n">
        <f aca="false">MU31*MT31</f>
        <v>0</v>
      </c>
      <c r="MW31" s="143"/>
      <c r="MX31" s="142" t="n">
        <f aca="false">(((MT31*MU31)/1000)/40)</f>
        <v>0</v>
      </c>
      <c r="MY31" s="142" t="n">
        <f aca="false">MX31*40</f>
        <v>0</v>
      </c>
      <c r="MZ31" s="137"/>
      <c r="NA31" s="140" t="n">
        <f aca="false">(((NB31*NC31)/1000)/40)*NE31</f>
        <v>0</v>
      </c>
      <c r="NB31" s="140" t="n">
        <f aca="false">'Control de producción'!T704</f>
        <v>0</v>
      </c>
      <c r="NC31" s="143"/>
      <c r="ND31" s="140" t="n">
        <f aca="false">NC31*NB31</f>
        <v>0</v>
      </c>
      <c r="NE31" s="143"/>
      <c r="NF31" s="142" t="n">
        <f aca="false">(((NB31*NC31)/1000)/40)</f>
        <v>0</v>
      </c>
      <c r="NG31" s="142" t="n">
        <f aca="false">NF31*40</f>
        <v>0</v>
      </c>
      <c r="NH31" s="137"/>
      <c r="NI31" s="146" t="n">
        <f aca="false">(((NJ31*NK31)/1000)/40)*NM31</f>
        <v>0</v>
      </c>
      <c r="NJ31" s="146" t="n">
        <f aca="false">'Control de producción'!E734</f>
        <v>0</v>
      </c>
      <c r="NK31" s="147"/>
      <c r="NL31" s="146" t="n">
        <f aca="false">NK31*NJ31</f>
        <v>0</v>
      </c>
      <c r="NM31" s="147"/>
      <c r="NN31" s="148" t="n">
        <f aca="false">(((NJ31*NK31)/1000)/40)</f>
        <v>0</v>
      </c>
      <c r="NO31" s="148" t="n">
        <f aca="false">NN31*40</f>
        <v>0</v>
      </c>
      <c r="NP31" s="137"/>
      <c r="NQ31" s="146" t="n">
        <f aca="false">(((NR31*NS31)/1000)/40)*NU31</f>
        <v>0</v>
      </c>
      <c r="NR31" s="146" t="n">
        <f aca="false">'Control de producción'!T734</f>
        <v>0</v>
      </c>
      <c r="NS31" s="147"/>
      <c r="NT31" s="146" t="n">
        <f aca="false">NS31*NR31</f>
        <v>0</v>
      </c>
      <c r="NU31" s="147"/>
      <c r="NV31" s="148" t="n">
        <f aca="false">(((NR31*NS31)/1000)/40)</f>
        <v>0</v>
      </c>
      <c r="NW31" s="148" t="n">
        <f aca="false">NV31*40</f>
        <v>0</v>
      </c>
      <c r="NX31" s="137"/>
      <c r="NY31" s="137"/>
      <c r="NZ31" s="137"/>
      <c r="OA31" s="140" t="n">
        <f aca="false">(((OB31*OC31)/1000)/40)*OE31</f>
        <v>0</v>
      </c>
      <c r="OB31" s="140" t="n">
        <f aca="false">'Control de producción'!E765</f>
        <v>0</v>
      </c>
      <c r="OC31" s="143"/>
      <c r="OD31" s="140" t="n">
        <f aca="false">OC31*OB31</f>
        <v>0</v>
      </c>
      <c r="OE31" s="143"/>
      <c r="OF31" s="142" t="n">
        <f aca="false">(((OB31*OC31)/1000)/40)</f>
        <v>0</v>
      </c>
      <c r="OG31" s="142" t="n">
        <f aca="false">OF31*40</f>
        <v>0</v>
      </c>
      <c r="OH31" s="137"/>
      <c r="OI31" s="140" t="n">
        <f aca="false">(((OJ31*OK31)/1000)/40)*OM31</f>
        <v>0</v>
      </c>
      <c r="OJ31" s="140" t="n">
        <f aca="false">'Control de producción'!T765</f>
        <v>0</v>
      </c>
      <c r="OK31" s="143"/>
      <c r="OL31" s="140" t="n">
        <f aca="false">OK31*OJ31</f>
        <v>0</v>
      </c>
      <c r="OM31" s="143"/>
      <c r="ON31" s="142" t="n">
        <f aca="false">(((OJ31*OK31)/1000)/40)</f>
        <v>0</v>
      </c>
      <c r="OO31" s="142" t="n">
        <f aca="false">ON31*40</f>
        <v>0</v>
      </c>
      <c r="OP31" s="137"/>
      <c r="OQ31" s="146" t="n">
        <f aca="false">(((OR31*OS31)/1000)/40)*OU31</f>
        <v>0</v>
      </c>
      <c r="OR31" s="146" t="n">
        <f aca="false">'Control de producción'!E796</f>
        <v>0</v>
      </c>
      <c r="OS31" s="147"/>
      <c r="OT31" s="146" t="n">
        <f aca="false">OS31*OR31</f>
        <v>0</v>
      </c>
      <c r="OU31" s="147"/>
      <c r="OV31" s="148" t="n">
        <f aca="false">(((OR31*OS31)/1000)/40)</f>
        <v>0</v>
      </c>
      <c r="OW31" s="148" t="n">
        <f aca="false">OV31*40</f>
        <v>0</v>
      </c>
      <c r="OX31" s="137"/>
      <c r="OY31" s="146" t="n">
        <f aca="false">(((OZ31*PA31)/1000)/40)*PC31</f>
        <v>0</v>
      </c>
      <c r="OZ31" s="146" t="n">
        <f aca="false">'Control de producción'!T796</f>
        <v>0</v>
      </c>
      <c r="PA31" s="147"/>
      <c r="PB31" s="146" t="n">
        <f aca="false">PA31*OZ31</f>
        <v>0</v>
      </c>
      <c r="PC31" s="147"/>
      <c r="PD31" s="148" t="n">
        <f aca="false">(((OZ31*PA31)/1000)/40)</f>
        <v>0</v>
      </c>
      <c r="PE31" s="148" t="n">
        <f aca="false">PD31*40</f>
        <v>0</v>
      </c>
      <c r="PF31" s="149"/>
      <c r="PG31" s="140" t="n">
        <f aca="false">(((PH31*PI31)/1000)/40)*PK31</f>
        <v>0</v>
      </c>
      <c r="PH31" s="140" t="n">
        <f aca="false">'Control de producción'!E824</f>
        <v>0</v>
      </c>
      <c r="PI31" s="143"/>
      <c r="PJ31" s="140" t="n">
        <f aca="false">PI31*PH31</f>
        <v>0</v>
      </c>
      <c r="PK31" s="143"/>
      <c r="PL31" s="142" t="n">
        <f aca="false">(((PH31*PI31)/1000)/40)</f>
        <v>0</v>
      </c>
      <c r="PM31" s="142" t="n">
        <f aca="false">PL31*40</f>
        <v>0</v>
      </c>
      <c r="PN31" s="137"/>
      <c r="PO31" s="140" t="n">
        <f aca="false">(((PP31*PQ31)/1000)/40)*PS31</f>
        <v>0</v>
      </c>
      <c r="PP31" s="140" t="n">
        <f aca="false">'Control de producción'!T824</f>
        <v>0</v>
      </c>
      <c r="PQ31" s="143"/>
      <c r="PR31" s="140" t="n">
        <f aca="false">PQ31*PP31</f>
        <v>0</v>
      </c>
      <c r="PS31" s="143"/>
      <c r="PT31" s="142" t="n">
        <f aca="false">(((PP31*PQ31)/1000)/40)</f>
        <v>0</v>
      </c>
      <c r="PU31" s="142" t="n">
        <f aca="false">PT31*40</f>
        <v>0</v>
      </c>
      <c r="PV31" s="149"/>
      <c r="PW31" s="146" t="n">
        <f aca="false">(((PX31*PY31)/1000)/40)*QA31</f>
        <v>0</v>
      </c>
      <c r="PX31" s="146" t="n">
        <f aca="false">'Control de producción'!E855</f>
        <v>0</v>
      </c>
      <c r="PY31" s="147"/>
      <c r="PZ31" s="146" t="n">
        <f aca="false">PY31*PX31</f>
        <v>0</v>
      </c>
      <c r="QA31" s="147"/>
      <c r="QB31" s="148" t="n">
        <f aca="false">(((PX31*PY31)/1000)/40)</f>
        <v>0</v>
      </c>
      <c r="QC31" s="148" t="n">
        <f aca="false">QB31*40</f>
        <v>0</v>
      </c>
      <c r="QD31" s="149"/>
      <c r="QE31" s="146" t="n">
        <f aca="false">(((QF31*QG31)/1000)/40)*QI31</f>
        <v>0</v>
      </c>
      <c r="QF31" s="146" t="n">
        <f aca="false">'Control de producción'!T855</f>
        <v>0</v>
      </c>
      <c r="QG31" s="147"/>
      <c r="QH31" s="146" t="n">
        <f aca="false">QG31*QF31</f>
        <v>0</v>
      </c>
      <c r="QI31" s="147"/>
      <c r="QJ31" s="148" t="n">
        <f aca="false">(((QF31*QG31)/1000)/40)</f>
        <v>0</v>
      </c>
      <c r="QK31" s="148" t="n">
        <f aca="false">QJ31*40</f>
        <v>0</v>
      </c>
      <c r="QL31" s="137"/>
      <c r="QM31" s="140" t="n">
        <f aca="false">(((QN31*QO31)/1000)/40)*QQ31</f>
        <v>0</v>
      </c>
      <c r="QN31" s="140" t="n">
        <f aca="false">'Control de producción'!E885</f>
        <v>0</v>
      </c>
      <c r="QO31" s="143"/>
      <c r="QP31" s="140" t="n">
        <f aca="false">QO31*QN31</f>
        <v>0</v>
      </c>
      <c r="QQ31" s="143"/>
      <c r="QR31" s="142" t="n">
        <f aca="false">(((QN31*QO31)/1000)/40)</f>
        <v>0</v>
      </c>
      <c r="QS31" s="142" t="n">
        <f aca="false">QR31*40</f>
        <v>0</v>
      </c>
      <c r="QT31" s="137"/>
      <c r="QU31" s="140" t="n">
        <f aca="false">(((QV31*QW31)/1000)/40)*QY31</f>
        <v>0</v>
      </c>
      <c r="QV31" s="140" t="n">
        <f aca="false">'Control de producción'!T885</f>
        <v>0</v>
      </c>
      <c r="QW31" s="143"/>
      <c r="QX31" s="140" t="n">
        <f aca="false">QW31*QV31</f>
        <v>0</v>
      </c>
      <c r="QY31" s="143"/>
      <c r="QZ31" s="142" t="n">
        <f aca="false">(((QV31*QW31)/1000)/40)</f>
        <v>0</v>
      </c>
      <c r="RA31" s="142" t="n">
        <f aca="false">QZ31*40</f>
        <v>0</v>
      </c>
      <c r="RB31" s="137"/>
      <c r="RC31" s="146" t="n">
        <f aca="false">(((RD31*RE31)/1000)/40)*RG31</f>
        <v>0</v>
      </c>
      <c r="RD31" s="146" t="n">
        <f aca="false">'Control de producción'!E916</f>
        <v>0</v>
      </c>
      <c r="RE31" s="147"/>
      <c r="RF31" s="146" t="n">
        <f aca="false">RE31*RD31</f>
        <v>0</v>
      </c>
      <c r="RG31" s="147"/>
      <c r="RH31" s="148" t="n">
        <f aca="false">(((RD31*RE31)/1000)/40)</f>
        <v>0</v>
      </c>
      <c r="RI31" s="148" t="n">
        <f aca="false">RH31*40</f>
        <v>0</v>
      </c>
      <c r="RJ31" s="149"/>
      <c r="RK31" s="146" t="n">
        <f aca="false">(((RL31*RM31)/1000)/40)*RO31</f>
        <v>0</v>
      </c>
      <c r="RL31" s="146" t="n">
        <f aca="false">'Control de producción'!T916</f>
        <v>0</v>
      </c>
      <c r="RM31" s="147"/>
      <c r="RN31" s="146" t="n">
        <f aca="false">RM31*RL31</f>
        <v>0</v>
      </c>
      <c r="RO31" s="147"/>
      <c r="RP31" s="148" t="n">
        <f aca="false">(((RL31*RM31)/1000)/40)</f>
        <v>0</v>
      </c>
      <c r="RQ31" s="148" t="n">
        <f aca="false">RP31*40</f>
        <v>0</v>
      </c>
      <c r="RR31" s="149"/>
      <c r="RS31" s="140" t="n">
        <f aca="false">(((RT31*RU31)/1000)/40)*RW31</f>
        <v>0</v>
      </c>
      <c r="RT31" s="140" t="n">
        <f aca="false">'Control de producción'!E946</f>
        <v>0</v>
      </c>
      <c r="RU31" s="143"/>
      <c r="RV31" s="140" t="n">
        <f aca="false">RU31*RT31</f>
        <v>0</v>
      </c>
      <c r="RW31" s="143"/>
      <c r="RX31" s="142" t="n">
        <f aca="false">(((RT31*RU31)/1000)/40)</f>
        <v>0</v>
      </c>
      <c r="RY31" s="142" t="n">
        <f aca="false">RX31*40</f>
        <v>0</v>
      </c>
      <c r="RZ31" s="137"/>
      <c r="SA31" s="140" t="n">
        <f aca="false">(((SB31*SC31)/1000)/40)*SE31</f>
        <v>0</v>
      </c>
      <c r="SB31" s="140" t="n">
        <f aca="false">'Control de producción'!T946</f>
        <v>0</v>
      </c>
      <c r="SC31" s="143"/>
      <c r="SD31" s="140" t="n">
        <f aca="false">SC31*SB31</f>
        <v>0</v>
      </c>
      <c r="SE31" s="143"/>
      <c r="SF31" s="142" t="n">
        <f aca="false">(((SB31*SC31)/1000)/40)</f>
        <v>0</v>
      </c>
      <c r="SG31" s="142" t="n">
        <f aca="false">SF31*40</f>
        <v>0</v>
      </c>
      <c r="SH31" s="137"/>
      <c r="SI31" s="146" t="n">
        <f aca="false">(((SJ31*SK31)/1000)/40)*SM31</f>
        <v>0</v>
      </c>
      <c r="SJ31" s="146" t="n">
        <f aca="false">'Control de producción'!E977</f>
        <v>0</v>
      </c>
      <c r="SK31" s="147"/>
      <c r="SL31" s="146" t="n">
        <f aca="false">SK31*SJ31</f>
        <v>0</v>
      </c>
      <c r="SM31" s="147"/>
      <c r="SN31" s="148" t="n">
        <f aca="false">(((SJ31*SK31)/1000)/40)</f>
        <v>0</v>
      </c>
      <c r="SO31" s="148" t="n">
        <f aca="false">SN31*40</f>
        <v>0</v>
      </c>
      <c r="SP31" s="137"/>
      <c r="SQ31" s="146" t="n">
        <f aca="false">(((SR31*SS31)/1000)/40)*SU31</f>
        <v>0</v>
      </c>
      <c r="SR31" s="146" t="n">
        <f aca="false">'Control de producción'!T977</f>
        <v>0</v>
      </c>
      <c r="SS31" s="147"/>
      <c r="ST31" s="146" t="n">
        <f aca="false">SS31*SR31</f>
        <v>0</v>
      </c>
      <c r="SU31" s="147"/>
      <c r="SV31" s="148" t="n">
        <f aca="false">(((SR31*SS31)/1000)/40)</f>
        <v>0</v>
      </c>
      <c r="SW31" s="148" t="n">
        <f aca="false">SV31*40</f>
        <v>0</v>
      </c>
      <c r="SX31" s="144"/>
      <c r="SY31" s="140" t="n">
        <f aca="false">(((SZ31*TA31)/1000)/40)*TC31</f>
        <v>0</v>
      </c>
      <c r="SZ31" s="140" t="n">
        <f aca="false">'Control de producción'!E1008</f>
        <v>0</v>
      </c>
      <c r="TA31" s="143"/>
      <c r="TB31" s="140" t="n">
        <f aca="false">TA31*SZ31</f>
        <v>0</v>
      </c>
      <c r="TC31" s="143"/>
      <c r="TD31" s="142" t="n">
        <f aca="false">(((SZ31*TA31)/1000)/40)</f>
        <v>0</v>
      </c>
      <c r="TE31" s="142" t="n">
        <f aca="false">TD31*40</f>
        <v>0</v>
      </c>
      <c r="TF31" s="137"/>
      <c r="TG31" s="140" t="n">
        <f aca="false">(((TH31*TI31)/1000)/40)*TK31</f>
        <v>0</v>
      </c>
      <c r="TH31" s="140" t="n">
        <f aca="false">'Control de producción'!T1008</f>
        <v>0</v>
      </c>
      <c r="TI31" s="143"/>
      <c r="TJ31" s="140" t="n">
        <f aca="false">TI31*TH31</f>
        <v>0</v>
      </c>
      <c r="TK31" s="143"/>
      <c r="TL31" s="142" t="n">
        <f aca="false">(((TH31*TI31)/1000)/40)</f>
        <v>0</v>
      </c>
      <c r="TM31" s="142" t="n">
        <f aca="false">TL31*40</f>
        <v>0</v>
      </c>
      <c r="TN31" s="149"/>
      <c r="TO31" s="146" t="n">
        <f aca="false">(((TP31*TQ31)/1000)/40)*TS31</f>
        <v>0</v>
      </c>
      <c r="TP31" s="146" t="n">
        <f aca="false">'Control de producción'!E1038</f>
        <v>0</v>
      </c>
      <c r="TQ31" s="147"/>
      <c r="TR31" s="146" t="n">
        <f aca="false">TQ31*TP31</f>
        <v>0</v>
      </c>
      <c r="TS31" s="147"/>
      <c r="TT31" s="148" t="n">
        <f aca="false">(((TP31*TQ31)/1000)/40)</f>
        <v>0</v>
      </c>
      <c r="TU31" s="148" t="n">
        <f aca="false">TT31*40</f>
        <v>0</v>
      </c>
      <c r="TV31" s="149"/>
      <c r="TW31" s="146" t="n">
        <f aca="false">(((TX31*TY31)/1000)/40)*UA31</f>
        <v>0</v>
      </c>
      <c r="TX31" s="146" t="n">
        <f aca="false">'Control de producción'!T1038</f>
        <v>0</v>
      </c>
      <c r="TY31" s="147"/>
      <c r="TZ31" s="146" t="n">
        <f aca="false">TY31*TX31</f>
        <v>0</v>
      </c>
      <c r="UA31" s="147"/>
      <c r="UB31" s="148" t="n">
        <f aca="false">(((TX31*TY31)/1000)/40)</f>
        <v>0</v>
      </c>
      <c r="UC31" s="148" t="n">
        <f aca="false">UB31*40</f>
        <v>0</v>
      </c>
      <c r="UD31" s="137"/>
      <c r="UE31" s="140" t="n">
        <f aca="false">(((UF31*UG31)/1000)/40)*UI31</f>
        <v>0</v>
      </c>
      <c r="UF31" s="140" t="n">
        <f aca="false">'Control de producción'!E1069</f>
        <v>0</v>
      </c>
      <c r="UG31" s="143"/>
      <c r="UH31" s="140" t="n">
        <f aca="false">UG31*UF31</f>
        <v>0</v>
      </c>
      <c r="UI31" s="143"/>
      <c r="UJ31" s="142" t="n">
        <f aca="false">(((UF31*UG31)/1000)/40)</f>
        <v>0</v>
      </c>
      <c r="UK31" s="142" t="n">
        <f aca="false">UJ31*40</f>
        <v>0</v>
      </c>
      <c r="UL31" s="137"/>
      <c r="UM31" s="140" t="n">
        <f aca="false">(((UN31*UO31)/1000)/40)*UQ31</f>
        <v>0</v>
      </c>
      <c r="UN31" s="140" t="n">
        <f aca="false">'Control de producción'!T1069</f>
        <v>0</v>
      </c>
      <c r="UO31" s="143"/>
      <c r="UP31" s="140" t="n">
        <f aca="false">UO31*UN31</f>
        <v>0</v>
      </c>
      <c r="UQ31" s="143"/>
      <c r="UR31" s="142" t="n">
        <f aca="false">(((UN31*UO31)/1000)/40)</f>
        <v>0</v>
      </c>
      <c r="US31" s="142" t="n">
        <f aca="false">UR31*40</f>
        <v>0</v>
      </c>
      <c r="UT31" s="137"/>
      <c r="UU31" s="146" t="n">
        <f aca="false">(((UV31*UW31)/1000)/40)*UY31</f>
        <v>0</v>
      </c>
      <c r="UV31" s="146" t="n">
        <f aca="false">'Control de producción'!E1099</f>
        <v>0</v>
      </c>
      <c r="UW31" s="147"/>
      <c r="UX31" s="146" t="n">
        <f aca="false">UW31*UV31</f>
        <v>0</v>
      </c>
      <c r="UY31" s="147"/>
      <c r="UZ31" s="148" t="n">
        <f aca="false">(((UV31*UW31)/1000)/40)</f>
        <v>0</v>
      </c>
      <c r="VA31" s="148" t="n">
        <f aca="false">UZ31*40</f>
        <v>0</v>
      </c>
      <c r="VB31" s="137"/>
      <c r="VC31" s="146" t="n">
        <f aca="false">(((VD31*VE31)/1000)/40)*VG31</f>
        <v>0</v>
      </c>
      <c r="VD31" s="146" t="n">
        <f aca="false">'Control de producción'!T1099</f>
        <v>0</v>
      </c>
      <c r="VE31" s="147"/>
      <c r="VF31" s="146" t="n">
        <f aca="false">VE31*VD31</f>
        <v>0</v>
      </c>
      <c r="VG31" s="147"/>
      <c r="VH31" s="148" t="n">
        <f aca="false">(((VD31*VE31)/1000)/40)</f>
        <v>0</v>
      </c>
      <c r="VI31" s="148" t="n">
        <f aca="false">VH31*40</f>
        <v>0</v>
      </c>
      <c r="VJ31" s="137"/>
    </row>
    <row r="32" customFormat="false" ht="14.25" hidden="false" customHeight="true" outlineLevel="0" collapsed="false">
      <c r="A32" s="137"/>
      <c r="B32" s="153" t="n">
        <v>27</v>
      </c>
      <c r="C32" s="140" t="n">
        <f aca="false">(((D32*E32)/1000)/40)*G32</f>
        <v>0</v>
      </c>
      <c r="D32" s="140" t="n">
        <f aca="false">'Control de producción'!E35</f>
        <v>0</v>
      </c>
      <c r="E32" s="141"/>
      <c r="F32" s="140" t="n">
        <f aca="false">E32*D32</f>
        <v>0</v>
      </c>
      <c r="G32" s="141"/>
      <c r="H32" s="142" t="n">
        <f aca="false">(((D32*E32)/1000)/40)</f>
        <v>0</v>
      </c>
      <c r="I32" s="142" t="n">
        <f aca="false">H32*40</f>
        <v>0</v>
      </c>
      <c r="J32" s="137"/>
      <c r="K32" s="140" t="n">
        <f aca="false">(((L32*M32)/1000)/40)*O32</f>
        <v>0</v>
      </c>
      <c r="L32" s="140" t="n">
        <f aca="false">'Control de producción'!T35</f>
        <v>0</v>
      </c>
      <c r="M32" s="143"/>
      <c r="N32" s="140" t="n">
        <f aca="false">M32*L32</f>
        <v>0</v>
      </c>
      <c r="O32" s="143"/>
      <c r="P32" s="142" t="n">
        <f aca="false">(((L32*M32)/1000)/40)</f>
        <v>0</v>
      </c>
      <c r="Q32" s="142" t="n">
        <f aca="false">P32*40</f>
        <v>0</v>
      </c>
      <c r="R32" s="137"/>
      <c r="S32" s="146" t="n">
        <f aca="false">(((T32*U32)/1000)/40)*W32</f>
        <v>0</v>
      </c>
      <c r="T32" s="146" t="n">
        <f aca="false">'Control de producción'!E66</f>
        <v>0</v>
      </c>
      <c r="U32" s="147"/>
      <c r="V32" s="146" t="n">
        <f aca="false">U32*T32</f>
        <v>0</v>
      </c>
      <c r="W32" s="147"/>
      <c r="X32" s="148" t="n">
        <f aca="false">(((T32*U32)/1000)/40)</f>
        <v>0</v>
      </c>
      <c r="Y32" s="148" t="n">
        <f aca="false">X32*40</f>
        <v>0</v>
      </c>
      <c r="Z32" s="137"/>
      <c r="AA32" s="146" t="n">
        <f aca="false">(((AB32*AC32)/1000)/40)*AE32</f>
        <v>0</v>
      </c>
      <c r="AB32" s="146" t="n">
        <f aca="false">'Control de producción'!T66</f>
        <v>0</v>
      </c>
      <c r="AC32" s="147"/>
      <c r="AD32" s="146" t="n">
        <f aca="false">AC32*AB32</f>
        <v>0</v>
      </c>
      <c r="AE32" s="147"/>
      <c r="AF32" s="148" t="n">
        <f aca="false">(((AB32*AC32)/1000)/40)</f>
        <v>0</v>
      </c>
      <c r="AG32" s="148" t="n">
        <f aca="false">AF32*40</f>
        <v>0</v>
      </c>
      <c r="AH32" s="137"/>
      <c r="AI32" s="140" t="n">
        <f aca="false">(((AJ32*AK32)/1000)/40)*AM32</f>
        <v>0</v>
      </c>
      <c r="AJ32" s="140" t="n">
        <f aca="false">'Control de producción'!E95</f>
        <v>0</v>
      </c>
      <c r="AK32" s="143"/>
      <c r="AL32" s="140" t="n">
        <f aca="false">AK32*AJ32</f>
        <v>0</v>
      </c>
      <c r="AM32" s="143"/>
      <c r="AN32" s="142" t="n">
        <f aca="false">(((AJ32*AK32)/1000)/40)</f>
        <v>0</v>
      </c>
      <c r="AO32" s="142" t="n">
        <f aca="false">AN32*40</f>
        <v>0</v>
      </c>
      <c r="AP32" s="137"/>
      <c r="AQ32" s="140" t="n">
        <f aca="false">(((AR32*AS32)/1000)/40)*AU32</f>
        <v>0</v>
      </c>
      <c r="AR32" s="140" t="n">
        <f aca="false">'Control de producción'!T95</f>
        <v>0</v>
      </c>
      <c r="AS32" s="143"/>
      <c r="AT32" s="140" t="n">
        <f aca="false">AS32*AR32</f>
        <v>0</v>
      </c>
      <c r="AU32" s="143"/>
      <c r="AV32" s="142" t="n">
        <f aca="false">(((AR32*AS32)/1000)/40)</f>
        <v>0</v>
      </c>
      <c r="AW32" s="142" t="n">
        <f aca="false">AV32*40</f>
        <v>0</v>
      </c>
      <c r="AX32" s="137"/>
      <c r="AY32" s="146" t="n">
        <f aca="false">(((AZ32*BA32)/1000)/40)*BC32</f>
        <v>0</v>
      </c>
      <c r="AZ32" s="146" t="n">
        <f aca="false">'Control de producción'!E126</f>
        <v>0</v>
      </c>
      <c r="BA32" s="147"/>
      <c r="BB32" s="146" t="n">
        <f aca="false">BA32*AZ32</f>
        <v>0</v>
      </c>
      <c r="BC32" s="147"/>
      <c r="BD32" s="148" t="n">
        <f aca="false">(((AZ32*BA32)/1000)/40)</f>
        <v>0</v>
      </c>
      <c r="BE32" s="148" t="n">
        <f aca="false">BD32*40</f>
        <v>0</v>
      </c>
      <c r="BF32" s="137"/>
      <c r="BG32" s="146" t="n">
        <f aca="false">(((BH32*BI32)/1000)/40)*BK32</f>
        <v>0</v>
      </c>
      <c r="BH32" s="146" t="n">
        <f aca="false">'Control de producción'!T126</f>
        <v>0</v>
      </c>
      <c r="BI32" s="147"/>
      <c r="BJ32" s="146" t="n">
        <f aca="false">BI32*BH32</f>
        <v>0</v>
      </c>
      <c r="BK32" s="147"/>
      <c r="BL32" s="148" t="n">
        <f aca="false">(((BH32*BI32)/1000)/40)</f>
        <v>0</v>
      </c>
      <c r="BM32" s="148" t="n">
        <f aca="false">BL32*40</f>
        <v>0</v>
      </c>
      <c r="BN32" s="137"/>
      <c r="BO32" s="140" t="n">
        <f aca="false">(((BP32*BQ32)/1000)/40)*BS32</f>
        <v>0</v>
      </c>
      <c r="BP32" s="140" t="n">
        <f aca="false">'Control de producción'!E156</f>
        <v>0</v>
      </c>
      <c r="BQ32" s="143"/>
      <c r="BR32" s="140" t="n">
        <f aca="false">BQ32*BP32</f>
        <v>0</v>
      </c>
      <c r="BS32" s="143"/>
      <c r="BT32" s="142" t="n">
        <f aca="false">(((BP32*BQ32)/1000)/40)</f>
        <v>0</v>
      </c>
      <c r="BU32" s="142" t="n">
        <f aca="false">BT32*40</f>
        <v>0</v>
      </c>
      <c r="BV32" s="137"/>
      <c r="BW32" s="140" t="n">
        <f aca="false">(((BX32*BY32)/1000)/40)*CA32</f>
        <v>0</v>
      </c>
      <c r="BX32" s="140" t="n">
        <f aca="false">'Control de producción'!T156</f>
        <v>0</v>
      </c>
      <c r="BY32" s="143"/>
      <c r="BZ32" s="140" t="n">
        <f aca="false">BY32*BX32</f>
        <v>0</v>
      </c>
      <c r="CA32" s="143"/>
      <c r="CB32" s="142" t="n">
        <f aca="false">(((BX32*BY32)/1000)/40)</f>
        <v>0</v>
      </c>
      <c r="CC32" s="142" t="n">
        <f aca="false">CB32*40</f>
        <v>0</v>
      </c>
      <c r="CD32" s="137"/>
      <c r="CE32" s="146" t="n">
        <f aca="false">(((CF32*CG32)/1000)/40)*CI32</f>
        <v>0</v>
      </c>
      <c r="CF32" s="146" t="n">
        <f aca="false">'Control de producción'!E187</f>
        <v>0</v>
      </c>
      <c r="CG32" s="147"/>
      <c r="CH32" s="146" t="n">
        <f aca="false">CG32*CF32</f>
        <v>0</v>
      </c>
      <c r="CI32" s="147"/>
      <c r="CJ32" s="148" t="n">
        <f aca="false">(((CF32*CG32)/1000)/40)</f>
        <v>0</v>
      </c>
      <c r="CK32" s="148" t="n">
        <f aca="false">CJ32*40</f>
        <v>0</v>
      </c>
      <c r="CL32" s="137"/>
      <c r="CM32" s="146" t="n">
        <f aca="false">(((CN32*CO32)/1000)/40)*CQ32</f>
        <v>0</v>
      </c>
      <c r="CN32" s="146" t="n">
        <f aca="false">'Control de producción'!T187</f>
        <v>0</v>
      </c>
      <c r="CO32" s="147"/>
      <c r="CP32" s="146" t="n">
        <f aca="false">CO32*CN32</f>
        <v>0</v>
      </c>
      <c r="CQ32" s="147"/>
      <c r="CR32" s="148" t="n">
        <f aca="false">(((CN32*CO32)/1000)/40)</f>
        <v>0</v>
      </c>
      <c r="CS32" s="148" t="n">
        <f aca="false">CR32*40</f>
        <v>0</v>
      </c>
      <c r="CT32" s="137"/>
      <c r="CU32" s="140" t="n">
        <f aca="false">(((CV32*CW32)/1000)/40)*CY32</f>
        <v>0</v>
      </c>
      <c r="CV32" s="140" t="n">
        <f aca="false">'Control de producción'!E217</f>
        <v>0</v>
      </c>
      <c r="CW32" s="143"/>
      <c r="CX32" s="140" t="n">
        <f aca="false">CW32*CV32</f>
        <v>0</v>
      </c>
      <c r="CY32" s="143"/>
      <c r="CZ32" s="142" t="n">
        <f aca="false">(((CV32*CW32)/1000)/40)</f>
        <v>0</v>
      </c>
      <c r="DA32" s="142" t="n">
        <f aca="false">CZ32*40</f>
        <v>0</v>
      </c>
      <c r="DB32" s="137"/>
      <c r="DC32" s="140" t="n">
        <f aca="false">(((DD32*DE32)/1000)/40)*DG32</f>
        <v>0</v>
      </c>
      <c r="DD32" s="140" t="n">
        <f aca="false">'Control de producción'!T217</f>
        <v>0</v>
      </c>
      <c r="DE32" s="143"/>
      <c r="DF32" s="140" t="n">
        <f aca="false">DE32*DD32</f>
        <v>0</v>
      </c>
      <c r="DG32" s="143"/>
      <c r="DH32" s="142" t="n">
        <f aca="false">(((DD32*DE32)/1000)/40)</f>
        <v>0</v>
      </c>
      <c r="DI32" s="142" t="n">
        <f aca="false">DH32*40</f>
        <v>0</v>
      </c>
      <c r="DJ32" s="137"/>
      <c r="DK32" s="146" t="n">
        <f aca="false">(((DL32*DM32)/1000)/40)*DO32</f>
        <v>0</v>
      </c>
      <c r="DL32" s="146" t="n">
        <f aca="false">'Control de producción'!E248</f>
        <v>0</v>
      </c>
      <c r="DM32" s="147"/>
      <c r="DN32" s="146" t="n">
        <f aca="false">DM32*DL32</f>
        <v>0</v>
      </c>
      <c r="DO32" s="147"/>
      <c r="DP32" s="148" t="n">
        <f aca="false">(((DL32*DM32)/1000)/40)</f>
        <v>0</v>
      </c>
      <c r="DQ32" s="148" t="n">
        <f aca="false">DP32*40</f>
        <v>0</v>
      </c>
      <c r="DR32" s="149"/>
      <c r="DS32" s="146" t="n">
        <f aca="false">(((DT32*DU32)/1000)/40)*DW32</f>
        <v>0</v>
      </c>
      <c r="DT32" s="146" t="n">
        <f aca="false">'Control de producción'!T248</f>
        <v>0</v>
      </c>
      <c r="DU32" s="147"/>
      <c r="DV32" s="146" t="n">
        <f aca="false">DU32*DT32</f>
        <v>0</v>
      </c>
      <c r="DW32" s="147"/>
      <c r="DX32" s="148" t="n">
        <f aca="false">(((DT32*DU32)/1000)/40)</f>
        <v>0</v>
      </c>
      <c r="DY32" s="148" t="n">
        <f aca="false">DX32*40</f>
        <v>0</v>
      </c>
      <c r="DZ32" s="149"/>
      <c r="EA32" s="140" t="n">
        <f aca="false">(((EB32*EC32)/1000)/40)*EE32</f>
        <v>0</v>
      </c>
      <c r="EB32" s="140" t="n">
        <f aca="false">'Control de producción'!E279</f>
        <v>0</v>
      </c>
      <c r="EC32" s="143"/>
      <c r="ED32" s="140" t="n">
        <f aca="false">EC32*EB32</f>
        <v>0</v>
      </c>
      <c r="EE32" s="143"/>
      <c r="EF32" s="142" t="n">
        <f aca="false">(((EB32*EC32)/1000)/40)</f>
        <v>0</v>
      </c>
      <c r="EG32" s="142" t="n">
        <f aca="false">EF32*40</f>
        <v>0</v>
      </c>
      <c r="EH32" s="137"/>
      <c r="EI32" s="151" t="n">
        <f aca="false">(((EJ32*EK32)/1000)/40)*EM32</f>
        <v>0</v>
      </c>
      <c r="EJ32" s="151" t="n">
        <f aca="false">'Control de producción'!T279</f>
        <v>0</v>
      </c>
      <c r="EK32" s="143"/>
      <c r="EL32" s="140" t="n">
        <f aca="false">EK32*EJ32</f>
        <v>0</v>
      </c>
      <c r="EM32" s="143"/>
      <c r="EN32" s="152" t="n">
        <f aca="false">(((EJ32*EK32)/1000)/40)</f>
        <v>0</v>
      </c>
      <c r="EO32" s="152" t="n">
        <f aca="false">EN32*40</f>
        <v>0</v>
      </c>
      <c r="EP32" s="149"/>
      <c r="EQ32" s="146" t="n">
        <f aca="false">(((ER32*ES32)/1000)/40)*EU32</f>
        <v>0</v>
      </c>
      <c r="ER32" s="146" t="n">
        <f aca="false">'Control de producción'!E309</f>
        <v>0</v>
      </c>
      <c r="ES32" s="147"/>
      <c r="ET32" s="146" t="n">
        <f aca="false">ES32*ER32</f>
        <v>0</v>
      </c>
      <c r="EU32" s="147"/>
      <c r="EV32" s="148" t="n">
        <f aca="false">(((ER32*ES32)/1000)/40)</f>
        <v>0</v>
      </c>
      <c r="EW32" s="148" t="n">
        <f aca="false">EV32*40</f>
        <v>0</v>
      </c>
      <c r="EX32" s="149"/>
      <c r="EY32" s="146" t="n">
        <f aca="false">(((EZ32*FA32)/1000)/40)*FC32</f>
        <v>0</v>
      </c>
      <c r="EZ32" s="146" t="n">
        <f aca="false">'Control de producción'!T309</f>
        <v>0</v>
      </c>
      <c r="FA32" s="147"/>
      <c r="FB32" s="146" t="n">
        <f aca="false">FA32*EZ32</f>
        <v>0</v>
      </c>
      <c r="FC32" s="147"/>
      <c r="FD32" s="148" t="n">
        <f aca="false">(((EZ32*FA32)/1000)/40)</f>
        <v>0</v>
      </c>
      <c r="FE32" s="148" t="n">
        <f aca="false">FD32*40</f>
        <v>0</v>
      </c>
      <c r="FF32" s="137"/>
      <c r="FG32" s="140" t="n">
        <f aca="false">(((FH32*FI32)/1000)/40)*FK32</f>
        <v>0</v>
      </c>
      <c r="FH32" s="140" t="n">
        <f aca="false">'Control de producción'!E340</f>
        <v>0</v>
      </c>
      <c r="FI32" s="143"/>
      <c r="FJ32" s="140" t="n">
        <f aca="false">FI32*FH32</f>
        <v>0</v>
      </c>
      <c r="FK32" s="143"/>
      <c r="FL32" s="142" t="n">
        <f aca="false">(((FH32*FI32)/1000)/40)</f>
        <v>0</v>
      </c>
      <c r="FM32" s="142" t="n">
        <f aca="false">FL32*40</f>
        <v>0</v>
      </c>
      <c r="FN32" s="137"/>
      <c r="FO32" s="140" t="n">
        <f aca="false">(((FP32*FQ32)/1000)/40)*FS32</f>
        <v>0</v>
      </c>
      <c r="FP32" s="140" t="n">
        <f aca="false">'Control de producción'!T340</f>
        <v>0</v>
      </c>
      <c r="FQ32" s="143"/>
      <c r="FR32" s="140" t="n">
        <f aca="false">FQ32*FP32</f>
        <v>0</v>
      </c>
      <c r="FS32" s="143"/>
      <c r="FT32" s="142" t="n">
        <f aca="false">(((FP32*FQ32)/1000)/40)</f>
        <v>0</v>
      </c>
      <c r="FU32" s="142" t="n">
        <f aca="false">FT32*40</f>
        <v>0</v>
      </c>
      <c r="FV32" s="137"/>
      <c r="FW32" s="146" t="n">
        <f aca="false">(((FX32*FY32)/1000)/40)*GA32</f>
        <v>0</v>
      </c>
      <c r="FX32" s="146" t="n">
        <f aca="false">'Control de producción'!E370</f>
        <v>0</v>
      </c>
      <c r="FY32" s="147"/>
      <c r="FZ32" s="146" t="n">
        <f aca="false">FY32*FX32</f>
        <v>0</v>
      </c>
      <c r="GA32" s="147"/>
      <c r="GB32" s="148" t="n">
        <f aca="false">(((FX32*FY32)/1000)/40)</f>
        <v>0</v>
      </c>
      <c r="GC32" s="148" t="n">
        <f aca="false">GB32*40</f>
        <v>0</v>
      </c>
      <c r="GD32" s="137"/>
      <c r="GE32" s="146" t="n">
        <f aca="false">(((GF32*GG32)/1000)/40)*GI32</f>
        <v>0</v>
      </c>
      <c r="GF32" s="146" t="n">
        <f aca="false">'Control de producción'!T370</f>
        <v>0</v>
      </c>
      <c r="GG32" s="147"/>
      <c r="GH32" s="146" t="n">
        <f aca="false">GG32*GF32</f>
        <v>0</v>
      </c>
      <c r="GI32" s="147"/>
      <c r="GJ32" s="148" t="n">
        <f aca="false">(((GF32*GG32)/1000)/40)</f>
        <v>0</v>
      </c>
      <c r="GK32" s="148" t="n">
        <f aca="false">GJ32*40</f>
        <v>0</v>
      </c>
      <c r="GL32" s="149"/>
      <c r="GM32" s="149"/>
      <c r="GN32" s="149"/>
      <c r="GO32" s="140" t="n">
        <f aca="false">(((GP32*GQ32)/1000)/40)*GS32</f>
        <v>0</v>
      </c>
      <c r="GP32" s="140" t="n">
        <f aca="false">'Control de producción'!E401</f>
        <v>0</v>
      </c>
      <c r="GQ32" s="143"/>
      <c r="GR32" s="140" t="n">
        <f aca="false">GQ32*GP32</f>
        <v>0</v>
      </c>
      <c r="GS32" s="143"/>
      <c r="GT32" s="142" t="n">
        <f aca="false">(((GP32*GQ32)/1000)/40)</f>
        <v>0</v>
      </c>
      <c r="GU32" s="142" t="n">
        <f aca="false">GT32*40</f>
        <v>0</v>
      </c>
      <c r="GV32" s="137"/>
      <c r="GW32" s="140" t="n">
        <f aca="false">(((GX32*GY32)/1000)/40)*HA32</f>
        <v>0</v>
      </c>
      <c r="GX32" s="140" t="n">
        <f aca="false">'Control de producción'!T401</f>
        <v>0</v>
      </c>
      <c r="GY32" s="143"/>
      <c r="GZ32" s="140" t="n">
        <f aca="false">GY32*GX32</f>
        <v>0</v>
      </c>
      <c r="HA32" s="143"/>
      <c r="HB32" s="142" t="n">
        <f aca="false">(((GX32*GY32)/1000)/40)</f>
        <v>0</v>
      </c>
      <c r="HC32" s="142" t="n">
        <f aca="false">HB32*40</f>
        <v>0</v>
      </c>
      <c r="HD32" s="137"/>
      <c r="HE32" s="146" t="n">
        <f aca="false">(((HF32*HG32)/1000)/40)*HI32</f>
        <v>0</v>
      </c>
      <c r="HF32" s="146" t="n">
        <f aca="false">'Control de producción'!E432</f>
        <v>0</v>
      </c>
      <c r="HG32" s="147"/>
      <c r="HH32" s="146" t="n">
        <f aca="false">HG32*HF32</f>
        <v>0</v>
      </c>
      <c r="HI32" s="147"/>
      <c r="HJ32" s="148" t="n">
        <f aca="false">(((HF32*HG32)/1000)/40)</f>
        <v>0</v>
      </c>
      <c r="HK32" s="148" t="n">
        <f aca="false">HJ32*40</f>
        <v>0</v>
      </c>
      <c r="HL32" s="137"/>
      <c r="HM32" s="146" t="n">
        <f aca="false">(((HN32*HO32)/1000)/40)*HQ32</f>
        <v>0</v>
      </c>
      <c r="HN32" s="146" t="n">
        <f aca="false">'Control de producción'!T432</f>
        <v>0</v>
      </c>
      <c r="HO32" s="147"/>
      <c r="HP32" s="146" t="n">
        <f aca="false">HO32*HN32</f>
        <v>0</v>
      </c>
      <c r="HQ32" s="147"/>
      <c r="HR32" s="148" t="n">
        <f aca="false">(((HN32*HO32)/1000)/40)</f>
        <v>0</v>
      </c>
      <c r="HS32" s="148" t="n">
        <f aca="false">HR32*40</f>
        <v>0</v>
      </c>
      <c r="HT32" s="149"/>
      <c r="HU32" s="140" t="n">
        <f aca="false">(((HV32*HW32)/1000)/40)*HY32</f>
        <v>0</v>
      </c>
      <c r="HV32" s="140" t="n">
        <f aca="false">'Control de producción'!E460</f>
        <v>0</v>
      </c>
      <c r="HW32" s="143"/>
      <c r="HX32" s="140" t="n">
        <f aca="false">HW32*HV32</f>
        <v>0</v>
      </c>
      <c r="HY32" s="143"/>
      <c r="HZ32" s="142" t="n">
        <f aca="false">(((HV32*HW32)/1000)/40)</f>
        <v>0</v>
      </c>
      <c r="IA32" s="142" t="n">
        <f aca="false">HZ32*40</f>
        <v>0</v>
      </c>
      <c r="IB32" s="137"/>
      <c r="IC32" s="140" t="n">
        <f aca="false">(((ID32*IE32)/1000)/40)*IG32</f>
        <v>0</v>
      </c>
      <c r="ID32" s="140" t="n">
        <f aca="false">'Control de producción'!T460</f>
        <v>0</v>
      </c>
      <c r="IE32" s="143"/>
      <c r="IF32" s="140" t="n">
        <f aca="false">IE32*ID32</f>
        <v>0</v>
      </c>
      <c r="IG32" s="143"/>
      <c r="IH32" s="142" t="n">
        <f aca="false">(((ID32*IE32)/1000)/40)</f>
        <v>0</v>
      </c>
      <c r="II32" s="142" t="n">
        <f aca="false">IH32*40</f>
        <v>0</v>
      </c>
      <c r="IJ32" s="149"/>
      <c r="IK32" s="146" t="n">
        <f aca="false">(((IL32*IM32)/1000)/40)*IO32</f>
        <v>0</v>
      </c>
      <c r="IL32" s="146" t="n">
        <f aca="false">'Control de producción'!E491</f>
        <v>0</v>
      </c>
      <c r="IM32" s="147"/>
      <c r="IN32" s="146" t="n">
        <f aca="false">IM32*IL32</f>
        <v>0</v>
      </c>
      <c r="IO32" s="147"/>
      <c r="IP32" s="148" t="n">
        <f aca="false">(((IL32*IM32)/1000)/40)</f>
        <v>0</v>
      </c>
      <c r="IQ32" s="148" t="n">
        <f aca="false">IP32*40</f>
        <v>0</v>
      </c>
      <c r="IR32" s="149"/>
      <c r="IS32" s="146" t="n">
        <f aca="false">(((IT32*IU32)/1000)/40)*IW32</f>
        <v>0</v>
      </c>
      <c r="IT32" s="146" t="n">
        <f aca="false">'Control de producción'!T491</f>
        <v>0</v>
      </c>
      <c r="IU32" s="147"/>
      <c r="IV32" s="146" t="n">
        <f aca="false">IU32*IT32</f>
        <v>0</v>
      </c>
      <c r="IW32" s="147"/>
      <c r="IX32" s="148" t="n">
        <f aca="false">(((IT32*IU32)/1000)/40)</f>
        <v>0</v>
      </c>
      <c r="IY32" s="148" t="n">
        <f aca="false">IX32*40</f>
        <v>0</v>
      </c>
      <c r="IZ32" s="137"/>
      <c r="JA32" s="140" t="n">
        <f aca="false">(((JB32*JC32)/1000)/40)*JE32</f>
        <v>0</v>
      </c>
      <c r="JB32" s="140" t="n">
        <f aca="false">'Control de producción'!E521</f>
        <v>0</v>
      </c>
      <c r="JC32" s="143"/>
      <c r="JD32" s="140" t="n">
        <f aca="false">JC32*JB32</f>
        <v>0</v>
      </c>
      <c r="JE32" s="143"/>
      <c r="JF32" s="142" t="n">
        <f aca="false">(((JB32*JC32)/1000)/40)</f>
        <v>0</v>
      </c>
      <c r="JG32" s="142" t="n">
        <f aca="false">JF32*40</f>
        <v>0</v>
      </c>
      <c r="JH32" s="137"/>
      <c r="JI32" s="140" t="n">
        <f aca="false">(((JJ32*JK32)/1000)/40)*JM32</f>
        <v>0</v>
      </c>
      <c r="JJ32" s="140" t="n">
        <f aca="false">'Control de producción'!T521</f>
        <v>0</v>
      </c>
      <c r="JK32" s="143"/>
      <c r="JL32" s="140" t="n">
        <f aca="false">JK32*JJ32</f>
        <v>0</v>
      </c>
      <c r="JM32" s="143"/>
      <c r="JN32" s="142" t="n">
        <f aca="false">(((JJ32*JK32)/1000)/40)</f>
        <v>0</v>
      </c>
      <c r="JO32" s="142" t="n">
        <f aca="false">JN32*40</f>
        <v>0</v>
      </c>
      <c r="JP32" s="137"/>
      <c r="JQ32" s="146" t="n">
        <f aca="false">(((JR32*JS32)/1000)/40)*JU32</f>
        <v>0</v>
      </c>
      <c r="JR32" s="146" t="n">
        <f aca="false">'Control de producción'!E552</f>
        <v>0</v>
      </c>
      <c r="JS32" s="147"/>
      <c r="JT32" s="146" t="n">
        <f aca="false">JS32*JR32</f>
        <v>0</v>
      </c>
      <c r="JU32" s="147"/>
      <c r="JV32" s="148" t="n">
        <f aca="false">(((JR32*JS32)/1000)/40)</f>
        <v>0</v>
      </c>
      <c r="JW32" s="148" t="n">
        <f aca="false">JV32*40</f>
        <v>0</v>
      </c>
      <c r="JX32" s="149"/>
      <c r="JY32" s="146" t="n">
        <f aca="false">(((JZ32*KA32)/1000)/40)*KC32</f>
        <v>0</v>
      </c>
      <c r="JZ32" s="146" t="n">
        <f aca="false">'Control de producción'!T552</f>
        <v>0</v>
      </c>
      <c r="KA32" s="147"/>
      <c r="KB32" s="146" t="n">
        <f aca="false">KA32*JZ32</f>
        <v>0</v>
      </c>
      <c r="KC32" s="147"/>
      <c r="KD32" s="148" t="n">
        <f aca="false">(((JZ32*KA32)/1000)/40)</f>
        <v>0</v>
      </c>
      <c r="KE32" s="148" t="n">
        <f aca="false">KD32*40</f>
        <v>0</v>
      </c>
      <c r="KF32" s="149"/>
      <c r="KG32" s="140" t="n">
        <f aca="false">(((KH32*KI32)/1000)/40)*KK32</f>
        <v>0</v>
      </c>
      <c r="KH32" s="140" t="n">
        <f aca="false">'Control de producción'!E582</f>
        <v>0</v>
      </c>
      <c r="KI32" s="143"/>
      <c r="KJ32" s="140" t="n">
        <f aca="false">KI32*KH32</f>
        <v>0</v>
      </c>
      <c r="KK32" s="143"/>
      <c r="KL32" s="142" t="n">
        <f aca="false">(((KH32*KI32)/1000)/40)</f>
        <v>0</v>
      </c>
      <c r="KM32" s="142" t="n">
        <f aca="false">KL32*40</f>
        <v>0</v>
      </c>
      <c r="KN32" s="137"/>
      <c r="KO32" s="140" t="n">
        <f aca="false">(((KP32*KQ32)/1000)/40)*KS32</f>
        <v>0</v>
      </c>
      <c r="KP32" s="140" t="n">
        <f aca="false">'Control de producción'!T582</f>
        <v>0</v>
      </c>
      <c r="KQ32" s="143"/>
      <c r="KR32" s="140" t="n">
        <f aca="false">KQ32*KP32</f>
        <v>0</v>
      </c>
      <c r="KS32" s="143"/>
      <c r="KT32" s="142" t="n">
        <f aca="false">(((KP32*KQ32)/1000)/40)</f>
        <v>0</v>
      </c>
      <c r="KU32" s="142" t="n">
        <f aca="false">KT32*40</f>
        <v>0</v>
      </c>
      <c r="KV32" s="137"/>
      <c r="KW32" s="146" t="n">
        <f aca="false">(((KX32*KY32)/1000)/40)*LA32</f>
        <v>0</v>
      </c>
      <c r="KX32" s="146" t="n">
        <f aca="false">'Control de producción'!E613</f>
        <v>0</v>
      </c>
      <c r="KY32" s="147"/>
      <c r="KZ32" s="146" t="n">
        <f aca="false">KY32*KX32</f>
        <v>0</v>
      </c>
      <c r="LA32" s="147"/>
      <c r="LB32" s="148" t="n">
        <f aca="false">(((KX32*KY32)/1000)/40)</f>
        <v>0</v>
      </c>
      <c r="LC32" s="148" t="n">
        <f aca="false">LB32*40</f>
        <v>0</v>
      </c>
      <c r="LD32" s="149"/>
      <c r="LE32" s="146" t="n">
        <f aca="false">(((LF32*LG32)/1000)/40)*LI32</f>
        <v>0</v>
      </c>
      <c r="LF32" s="146" t="n">
        <f aca="false">'Control de producción'!T613</f>
        <v>0</v>
      </c>
      <c r="LG32" s="147"/>
      <c r="LH32" s="146" t="n">
        <f aca="false">LG32*LF32</f>
        <v>0</v>
      </c>
      <c r="LI32" s="147"/>
      <c r="LJ32" s="148" t="n">
        <f aca="false">(((LF32*LG32)/1000)/40)</f>
        <v>0</v>
      </c>
      <c r="LK32" s="148" t="n">
        <f aca="false">LJ32*40</f>
        <v>0</v>
      </c>
      <c r="LL32" s="149"/>
      <c r="LM32" s="140" t="n">
        <f aca="false">(((LN32*LO32)/1000)/40)*LQ32</f>
        <v>0</v>
      </c>
      <c r="LN32" s="140" t="n">
        <f aca="false">'Control de producción'!E644</f>
        <v>0</v>
      </c>
      <c r="LO32" s="143"/>
      <c r="LP32" s="140" t="n">
        <f aca="false">LO32*LN32</f>
        <v>0</v>
      </c>
      <c r="LQ32" s="143"/>
      <c r="LR32" s="142" t="n">
        <f aca="false">(((LN32*LO32)/1000)/40)</f>
        <v>0</v>
      </c>
      <c r="LS32" s="142" t="n">
        <f aca="false">LR32*40</f>
        <v>0</v>
      </c>
      <c r="LT32" s="137"/>
      <c r="LU32" s="140" t="n">
        <f aca="false">(((LV32*LW32)/1000)/40)*LY32</f>
        <v>0</v>
      </c>
      <c r="LV32" s="140" t="n">
        <f aca="false">'Control de producción'!T644</f>
        <v>0</v>
      </c>
      <c r="LW32" s="143"/>
      <c r="LX32" s="140" t="n">
        <f aca="false">LW32*LV32</f>
        <v>0</v>
      </c>
      <c r="LY32" s="143"/>
      <c r="LZ32" s="142" t="n">
        <f aca="false">(((LV32*LW32)/1000)/40)</f>
        <v>0</v>
      </c>
      <c r="MA32" s="142" t="n">
        <f aca="false">LZ32*40</f>
        <v>0</v>
      </c>
      <c r="MB32" s="149"/>
      <c r="MC32" s="146" t="n">
        <f aca="false">(((MD32*ME32)/1000)/40)*MG32</f>
        <v>0</v>
      </c>
      <c r="MD32" s="146" t="n">
        <f aca="false">'Control de producción'!E674</f>
        <v>0</v>
      </c>
      <c r="ME32" s="147"/>
      <c r="MF32" s="146" t="n">
        <f aca="false">ME32*MD32</f>
        <v>0</v>
      </c>
      <c r="MG32" s="147"/>
      <c r="MH32" s="148" t="n">
        <f aca="false">(((MD32*ME32)/1000)/40)</f>
        <v>0</v>
      </c>
      <c r="MI32" s="148" t="n">
        <f aca="false">MH32*40</f>
        <v>0</v>
      </c>
      <c r="MJ32" s="149"/>
      <c r="MK32" s="146" t="n">
        <f aca="false">(((ML32*MM32)/1000)/40)*MO32</f>
        <v>0</v>
      </c>
      <c r="ML32" s="146" t="n">
        <f aca="false">'Control de producción'!T674</f>
        <v>0</v>
      </c>
      <c r="MM32" s="147"/>
      <c r="MN32" s="146" t="n">
        <f aca="false">MM32*ML32</f>
        <v>0</v>
      </c>
      <c r="MO32" s="147"/>
      <c r="MP32" s="148" t="n">
        <f aca="false">(((ML32*MM32)/1000)/40)</f>
        <v>0</v>
      </c>
      <c r="MQ32" s="148" t="n">
        <f aca="false">MP32*40</f>
        <v>0</v>
      </c>
      <c r="MR32" s="137"/>
      <c r="MS32" s="140" t="n">
        <f aca="false">(((MT32*MU32)/1000)/40)*MW32</f>
        <v>0</v>
      </c>
      <c r="MT32" s="140" t="n">
        <f aca="false">'Control de producción'!E705</f>
        <v>0</v>
      </c>
      <c r="MU32" s="143"/>
      <c r="MV32" s="140" t="n">
        <f aca="false">MU32*MT32</f>
        <v>0</v>
      </c>
      <c r="MW32" s="143"/>
      <c r="MX32" s="142" t="n">
        <f aca="false">(((MT32*MU32)/1000)/40)</f>
        <v>0</v>
      </c>
      <c r="MY32" s="142" t="n">
        <f aca="false">MX32*40</f>
        <v>0</v>
      </c>
      <c r="MZ32" s="137"/>
      <c r="NA32" s="140" t="n">
        <f aca="false">(((NB32*NC32)/1000)/40)*NE32</f>
        <v>0</v>
      </c>
      <c r="NB32" s="140" t="n">
        <f aca="false">'Control de producción'!T705</f>
        <v>0</v>
      </c>
      <c r="NC32" s="143"/>
      <c r="ND32" s="140" t="n">
        <f aca="false">NC32*NB32</f>
        <v>0</v>
      </c>
      <c r="NE32" s="143"/>
      <c r="NF32" s="142" t="n">
        <f aca="false">(((NB32*NC32)/1000)/40)</f>
        <v>0</v>
      </c>
      <c r="NG32" s="142" t="n">
        <f aca="false">NF32*40</f>
        <v>0</v>
      </c>
      <c r="NH32" s="137"/>
      <c r="NI32" s="146" t="n">
        <f aca="false">(((NJ32*NK32)/1000)/40)*NM32</f>
        <v>0</v>
      </c>
      <c r="NJ32" s="146" t="n">
        <f aca="false">'Control de producción'!E735</f>
        <v>0</v>
      </c>
      <c r="NK32" s="147"/>
      <c r="NL32" s="146" t="n">
        <f aca="false">NK32*NJ32</f>
        <v>0</v>
      </c>
      <c r="NM32" s="147"/>
      <c r="NN32" s="148" t="n">
        <f aca="false">(((NJ32*NK32)/1000)/40)</f>
        <v>0</v>
      </c>
      <c r="NO32" s="148" t="n">
        <f aca="false">NN32*40</f>
        <v>0</v>
      </c>
      <c r="NP32" s="137"/>
      <c r="NQ32" s="146" t="n">
        <f aca="false">(((NR32*NS32)/1000)/40)*NU32</f>
        <v>0</v>
      </c>
      <c r="NR32" s="146" t="n">
        <f aca="false">'Control de producción'!T735</f>
        <v>0</v>
      </c>
      <c r="NS32" s="147"/>
      <c r="NT32" s="146" t="n">
        <f aca="false">NS32*NR32</f>
        <v>0</v>
      </c>
      <c r="NU32" s="147"/>
      <c r="NV32" s="148" t="n">
        <f aca="false">(((NR32*NS32)/1000)/40)</f>
        <v>0</v>
      </c>
      <c r="NW32" s="148" t="n">
        <f aca="false">NV32*40</f>
        <v>0</v>
      </c>
      <c r="NX32" s="137"/>
      <c r="NY32" s="137"/>
      <c r="NZ32" s="137"/>
      <c r="OA32" s="140" t="n">
        <f aca="false">(((OB32*OC32)/1000)/40)*OE32</f>
        <v>0</v>
      </c>
      <c r="OB32" s="140" t="n">
        <f aca="false">'Control de producción'!E766</f>
        <v>0</v>
      </c>
      <c r="OC32" s="143"/>
      <c r="OD32" s="140" t="n">
        <f aca="false">OC32*OB32</f>
        <v>0</v>
      </c>
      <c r="OE32" s="143"/>
      <c r="OF32" s="142" t="n">
        <f aca="false">(((OB32*OC32)/1000)/40)</f>
        <v>0</v>
      </c>
      <c r="OG32" s="142" t="n">
        <f aca="false">OF32*40</f>
        <v>0</v>
      </c>
      <c r="OH32" s="137"/>
      <c r="OI32" s="140" t="n">
        <f aca="false">(((OJ32*OK32)/1000)/40)*OM32</f>
        <v>0</v>
      </c>
      <c r="OJ32" s="140" t="n">
        <f aca="false">'Control de producción'!T766</f>
        <v>0</v>
      </c>
      <c r="OK32" s="143"/>
      <c r="OL32" s="140" t="n">
        <f aca="false">OK32*OJ32</f>
        <v>0</v>
      </c>
      <c r="OM32" s="143"/>
      <c r="ON32" s="142" t="n">
        <f aca="false">(((OJ32*OK32)/1000)/40)</f>
        <v>0</v>
      </c>
      <c r="OO32" s="142" t="n">
        <f aca="false">ON32*40</f>
        <v>0</v>
      </c>
      <c r="OP32" s="137"/>
      <c r="OQ32" s="146" t="n">
        <f aca="false">(((OR32*OS32)/1000)/40)*OU32</f>
        <v>0</v>
      </c>
      <c r="OR32" s="146" t="n">
        <f aca="false">'Control de producción'!E797</f>
        <v>0</v>
      </c>
      <c r="OS32" s="147"/>
      <c r="OT32" s="146" t="n">
        <f aca="false">OS32*OR32</f>
        <v>0</v>
      </c>
      <c r="OU32" s="147"/>
      <c r="OV32" s="148" t="n">
        <f aca="false">(((OR32*OS32)/1000)/40)</f>
        <v>0</v>
      </c>
      <c r="OW32" s="148" t="n">
        <f aca="false">OV32*40</f>
        <v>0</v>
      </c>
      <c r="OX32" s="137"/>
      <c r="OY32" s="146" t="n">
        <f aca="false">(((OZ32*PA32)/1000)/40)*PC32</f>
        <v>0</v>
      </c>
      <c r="OZ32" s="146" t="n">
        <f aca="false">'Control de producción'!T797</f>
        <v>0</v>
      </c>
      <c r="PA32" s="147"/>
      <c r="PB32" s="146" t="n">
        <f aca="false">PA32*OZ32</f>
        <v>0</v>
      </c>
      <c r="PC32" s="147"/>
      <c r="PD32" s="148" t="n">
        <f aca="false">(((OZ32*PA32)/1000)/40)</f>
        <v>0</v>
      </c>
      <c r="PE32" s="148" t="n">
        <f aca="false">PD32*40</f>
        <v>0</v>
      </c>
      <c r="PF32" s="149"/>
      <c r="PG32" s="140" t="n">
        <f aca="false">(((PH32*PI32)/1000)/40)*PK32</f>
        <v>0</v>
      </c>
      <c r="PH32" s="140" t="n">
        <f aca="false">'Control de producción'!E825</f>
        <v>0</v>
      </c>
      <c r="PI32" s="143"/>
      <c r="PJ32" s="140" t="n">
        <f aca="false">PI32*PH32</f>
        <v>0</v>
      </c>
      <c r="PK32" s="143"/>
      <c r="PL32" s="142" t="n">
        <f aca="false">(((PH32*PI32)/1000)/40)</f>
        <v>0</v>
      </c>
      <c r="PM32" s="142" t="n">
        <f aca="false">PL32*40</f>
        <v>0</v>
      </c>
      <c r="PN32" s="137"/>
      <c r="PO32" s="140" t="n">
        <f aca="false">(((PP32*PQ32)/1000)/40)*PS32</f>
        <v>0</v>
      </c>
      <c r="PP32" s="140" t="n">
        <f aca="false">'Control de producción'!T825</f>
        <v>0</v>
      </c>
      <c r="PQ32" s="143"/>
      <c r="PR32" s="140" t="n">
        <f aca="false">PQ32*PP32</f>
        <v>0</v>
      </c>
      <c r="PS32" s="143"/>
      <c r="PT32" s="142" t="n">
        <f aca="false">(((PP32*PQ32)/1000)/40)</f>
        <v>0</v>
      </c>
      <c r="PU32" s="142" t="n">
        <f aca="false">PT32*40</f>
        <v>0</v>
      </c>
      <c r="PV32" s="149"/>
      <c r="PW32" s="146" t="n">
        <f aca="false">(((PX32*PY32)/1000)/40)*QA32</f>
        <v>0</v>
      </c>
      <c r="PX32" s="146" t="n">
        <f aca="false">'Control de producción'!E856</f>
        <v>0</v>
      </c>
      <c r="PY32" s="147"/>
      <c r="PZ32" s="146" t="n">
        <f aca="false">PY32*PX32</f>
        <v>0</v>
      </c>
      <c r="QA32" s="147"/>
      <c r="QB32" s="148" t="n">
        <f aca="false">(((PX32*PY32)/1000)/40)</f>
        <v>0</v>
      </c>
      <c r="QC32" s="148" t="n">
        <f aca="false">QB32*40</f>
        <v>0</v>
      </c>
      <c r="QD32" s="149"/>
      <c r="QE32" s="146" t="n">
        <f aca="false">(((QF32*QG32)/1000)/40)*QI32</f>
        <v>0</v>
      </c>
      <c r="QF32" s="146" t="n">
        <f aca="false">'Control de producción'!T856</f>
        <v>0</v>
      </c>
      <c r="QG32" s="147"/>
      <c r="QH32" s="146" t="n">
        <f aca="false">QG32*QF32</f>
        <v>0</v>
      </c>
      <c r="QI32" s="147"/>
      <c r="QJ32" s="148" t="n">
        <f aca="false">(((QF32*QG32)/1000)/40)</f>
        <v>0</v>
      </c>
      <c r="QK32" s="148" t="n">
        <f aca="false">QJ32*40</f>
        <v>0</v>
      </c>
      <c r="QL32" s="137"/>
      <c r="QM32" s="140" t="n">
        <f aca="false">(((QN32*QO32)/1000)/40)*QQ32</f>
        <v>0</v>
      </c>
      <c r="QN32" s="140" t="n">
        <f aca="false">'Control de producción'!E886</f>
        <v>0</v>
      </c>
      <c r="QO32" s="143"/>
      <c r="QP32" s="140" t="n">
        <f aca="false">QO32*QN32</f>
        <v>0</v>
      </c>
      <c r="QQ32" s="143"/>
      <c r="QR32" s="142" t="n">
        <f aca="false">(((QN32*QO32)/1000)/40)</f>
        <v>0</v>
      </c>
      <c r="QS32" s="142" t="n">
        <f aca="false">QR32*40</f>
        <v>0</v>
      </c>
      <c r="QT32" s="137"/>
      <c r="QU32" s="140" t="n">
        <f aca="false">(((QV32*QW32)/1000)/40)*QY32</f>
        <v>0</v>
      </c>
      <c r="QV32" s="140" t="n">
        <f aca="false">'Control de producción'!T886</f>
        <v>0</v>
      </c>
      <c r="QW32" s="143"/>
      <c r="QX32" s="140" t="n">
        <f aca="false">QW32*QV32</f>
        <v>0</v>
      </c>
      <c r="QY32" s="143"/>
      <c r="QZ32" s="142" t="n">
        <f aca="false">(((QV32*QW32)/1000)/40)</f>
        <v>0</v>
      </c>
      <c r="RA32" s="142" t="n">
        <f aca="false">QZ32*40</f>
        <v>0</v>
      </c>
      <c r="RB32" s="137"/>
      <c r="RC32" s="146" t="n">
        <f aca="false">(((RD32*RE32)/1000)/40)*RG32</f>
        <v>0</v>
      </c>
      <c r="RD32" s="146" t="n">
        <f aca="false">'Control de producción'!E917</f>
        <v>0</v>
      </c>
      <c r="RE32" s="147"/>
      <c r="RF32" s="146" t="n">
        <f aca="false">RE32*RD32</f>
        <v>0</v>
      </c>
      <c r="RG32" s="147"/>
      <c r="RH32" s="148" t="n">
        <f aca="false">(((RD32*RE32)/1000)/40)</f>
        <v>0</v>
      </c>
      <c r="RI32" s="148" t="n">
        <f aca="false">RH32*40</f>
        <v>0</v>
      </c>
      <c r="RJ32" s="149"/>
      <c r="RK32" s="146" t="n">
        <f aca="false">(((RL32*RM32)/1000)/40)*RO32</f>
        <v>0</v>
      </c>
      <c r="RL32" s="146" t="n">
        <f aca="false">'Control de producción'!T917</f>
        <v>0</v>
      </c>
      <c r="RM32" s="147"/>
      <c r="RN32" s="146" t="n">
        <f aca="false">RM32*RL32</f>
        <v>0</v>
      </c>
      <c r="RO32" s="147"/>
      <c r="RP32" s="148" t="n">
        <f aca="false">(((RL32*RM32)/1000)/40)</f>
        <v>0</v>
      </c>
      <c r="RQ32" s="148" t="n">
        <f aca="false">RP32*40</f>
        <v>0</v>
      </c>
      <c r="RR32" s="149"/>
      <c r="RS32" s="140" t="n">
        <f aca="false">(((RT32*RU32)/1000)/40)*RW32</f>
        <v>0</v>
      </c>
      <c r="RT32" s="140" t="n">
        <f aca="false">'Control de producción'!E947</f>
        <v>0</v>
      </c>
      <c r="RU32" s="143"/>
      <c r="RV32" s="140" t="n">
        <f aca="false">RU32*RT32</f>
        <v>0</v>
      </c>
      <c r="RW32" s="143"/>
      <c r="RX32" s="142" t="n">
        <f aca="false">(((RT32*RU32)/1000)/40)</f>
        <v>0</v>
      </c>
      <c r="RY32" s="142" t="n">
        <f aca="false">RX32*40</f>
        <v>0</v>
      </c>
      <c r="RZ32" s="137"/>
      <c r="SA32" s="140" t="n">
        <f aca="false">(((SB32*SC32)/1000)/40)*SE32</f>
        <v>0</v>
      </c>
      <c r="SB32" s="140" t="n">
        <f aca="false">'Control de producción'!T947</f>
        <v>0</v>
      </c>
      <c r="SC32" s="143"/>
      <c r="SD32" s="140" t="n">
        <f aca="false">SC32*SB32</f>
        <v>0</v>
      </c>
      <c r="SE32" s="143"/>
      <c r="SF32" s="142" t="n">
        <f aca="false">(((SB32*SC32)/1000)/40)</f>
        <v>0</v>
      </c>
      <c r="SG32" s="142" t="n">
        <f aca="false">SF32*40</f>
        <v>0</v>
      </c>
      <c r="SH32" s="137"/>
      <c r="SI32" s="146" t="n">
        <f aca="false">(((SJ32*SK32)/1000)/40)*SM32</f>
        <v>0</v>
      </c>
      <c r="SJ32" s="146" t="n">
        <f aca="false">'Control de producción'!E978</f>
        <v>0</v>
      </c>
      <c r="SK32" s="147"/>
      <c r="SL32" s="146" t="n">
        <f aca="false">SK32*SJ32</f>
        <v>0</v>
      </c>
      <c r="SM32" s="147"/>
      <c r="SN32" s="148" t="n">
        <f aca="false">(((SJ32*SK32)/1000)/40)</f>
        <v>0</v>
      </c>
      <c r="SO32" s="148" t="n">
        <f aca="false">SN32*40</f>
        <v>0</v>
      </c>
      <c r="SP32" s="137"/>
      <c r="SQ32" s="146" t="n">
        <f aca="false">(((SR32*SS32)/1000)/40)*SU32</f>
        <v>0</v>
      </c>
      <c r="SR32" s="146" t="n">
        <f aca="false">'Control de producción'!T978</f>
        <v>0</v>
      </c>
      <c r="SS32" s="147"/>
      <c r="ST32" s="146" t="n">
        <f aca="false">SS32*SR32</f>
        <v>0</v>
      </c>
      <c r="SU32" s="147"/>
      <c r="SV32" s="148" t="n">
        <f aca="false">(((SR32*SS32)/1000)/40)</f>
        <v>0</v>
      </c>
      <c r="SW32" s="148" t="n">
        <f aca="false">SV32*40</f>
        <v>0</v>
      </c>
      <c r="SX32" s="144"/>
      <c r="SY32" s="140" t="n">
        <f aca="false">(((SZ32*TA32)/1000)/40)*TC32</f>
        <v>0</v>
      </c>
      <c r="SZ32" s="140" t="n">
        <f aca="false">'Control de producción'!E1009</f>
        <v>0</v>
      </c>
      <c r="TA32" s="143"/>
      <c r="TB32" s="140" t="n">
        <f aca="false">TA32*SZ32</f>
        <v>0</v>
      </c>
      <c r="TC32" s="143"/>
      <c r="TD32" s="142" t="n">
        <f aca="false">(((SZ32*TA32)/1000)/40)</f>
        <v>0</v>
      </c>
      <c r="TE32" s="142" t="n">
        <f aca="false">TD32*40</f>
        <v>0</v>
      </c>
      <c r="TF32" s="137"/>
      <c r="TG32" s="140" t="n">
        <f aca="false">(((TH32*TI32)/1000)/40)*TK32</f>
        <v>0</v>
      </c>
      <c r="TH32" s="140" t="n">
        <f aca="false">'Control de producción'!T1009</f>
        <v>0</v>
      </c>
      <c r="TI32" s="143"/>
      <c r="TJ32" s="140" t="n">
        <f aca="false">TI32*TH32</f>
        <v>0</v>
      </c>
      <c r="TK32" s="143"/>
      <c r="TL32" s="142" t="n">
        <f aca="false">(((TH32*TI32)/1000)/40)</f>
        <v>0</v>
      </c>
      <c r="TM32" s="142" t="n">
        <f aca="false">TL32*40</f>
        <v>0</v>
      </c>
      <c r="TN32" s="149"/>
      <c r="TO32" s="146" t="n">
        <f aca="false">(((TP32*TQ32)/1000)/40)*TS32</f>
        <v>0</v>
      </c>
      <c r="TP32" s="146" t="n">
        <f aca="false">'Control de producción'!E1039</f>
        <v>0</v>
      </c>
      <c r="TQ32" s="147"/>
      <c r="TR32" s="146" t="n">
        <f aca="false">TQ32*TP32</f>
        <v>0</v>
      </c>
      <c r="TS32" s="147"/>
      <c r="TT32" s="148" t="n">
        <f aca="false">(((TP32*TQ32)/1000)/40)</f>
        <v>0</v>
      </c>
      <c r="TU32" s="148" t="n">
        <f aca="false">TT32*40</f>
        <v>0</v>
      </c>
      <c r="TV32" s="149"/>
      <c r="TW32" s="146" t="n">
        <f aca="false">(((TX32*TY32)/1000)/40)*UA32</f>
        <v>0</v>
      </c>
      <c r="TX32" s="146" t="n">
        <f aca="false">'Control de producción'!T1039</f>
        <v>0</v>
      </c>
      <c r="TY32" s="147"/>
      <c r="TZ32" s="146" t="n">
        <f aca="false">TY32*TX32</f>
        <v>0</v>
      </c>
      <c r="UA32" s="147"/>
      <c r="UB32" s="148" t="n">
        <f aca="false">(((TX32*TY32)/1000)/40)</f>
        <v>0</v>
      </c>
      <c r="UC32" s="148" t="n">
        <f aca="false">UB32*40</f>
        <v>0</v>
      </c>
      <c r="UD32" s="137"/>
      <c r="UE32" s="140" t="n">
        <f aca="false">(((UF32*UG32)/1000)/40)*UI32</f>
        <v>0</v>
      </c>
      <c r="UF32" s="140" t="n">
        <f aca="false">'Control de producción'!E1070</f>
        <v>0</v>
      </c>
      <c r="UG32" s="143"/>
      <c r="UH32" s="140" t="n">
        <f aca="false">UG32*UF32</f>
        <v>0</v>
      </c>
      <c r="UI32" s="143"/>
      <c r="UJ32" s="142" t="n">
        <f aca="false">(((UF32*UG32)/1000)/40)</f>
        <v>0</v>
      </c>
      <c r="UK32" s="142" t="n">
        <f aca="false">UJ32*40</f>
        <v>0</v>
      </c>
      <c r="UL32" s="137"/>
      <c r="UM32" s="140" t="n">
        <f aca="false">(((UN32*UO32)/1000)/40)*UQ32</f>
        <v>0</v>
      </c>
      <c r="UN32" s="140" t="n">
        <f aca="false">'Control de producción'!T1070</f>
        <v>0</v>
      </c>
      <c r="UO32" s="143"/>
      <c r="UP32" s="140" t="n">
        <f aca="false">UO32*UN32</f>
        <v>0</v>
      </c>
      <c r="UQ32" s="143"/>
      <c r="UR32" s="142" t="n">
        <f aca="false">(((UN32*UO32)/1000)/40)</f>
        <v>0</v>
      </c>
      <c r="US32" s="142" t="n">
        <f aca="false">UR32*40</f>
        <v>0</v>
      </c>
      <c r="UT32" s="137"/>
      <c r="UU32" s="146" t="n">
        <f aca="false">(((UV32*UW32)/1000)/40)*UY32</f>
        <v>0</v>
      </c>
      <c r="UV32" s="146" t="n">
        <f aca="false">'Control de producción'!E1100</f>
        <v>0</v>
      </c>
      <c r="UW32" s="147"/>
      <c r="UX32" s="146" t="n">
        <f aca="false">UW32*UV32</f>
        <v>0</v>
      </c>
      <c r="UY32" s="147"/>
      <c r="UZ32" s="148" t="n">
        <f aca="false">(((UV32*UW32)/1000)/40)</f>
        <v>0</v>
      </c>
      <c r="VA32" s="148" t="n">
        <f aca="false">UZ32*40</f>
        <v>0</v>
      </c>
      <c r="VB32" s="137"/>
      <c r="VC32" s="146" t="n">
        <f aca="false">(((VD32*VE32)/1000)/40)*VG32</f>
        <v>0</v>
      </c>
      <c r="VD32" s="146" t="n">
        <f aca="false">'Control de producción'!T1100</f>
        <v>0</v>
      </c>
      <c r="VE32" s="147"/>
      <c r="VF32" s="146" t="n">
        <f aca="false">VE32*VD32</f>
        <v>0</v>
      </c>
      <c r="VG32" s="147"/>
      <c r="VH32" s="148" t="n">
        <f aca="false">(((VD32*VE32)/1000)/40)</f>
        <v>0</v>
      </c>
      <c r="VI32" s="148" t="n">
        <f aca="false">VH32*40</f>
        <v>0</v>
      </c>
      <c r="VJ32" s="137"/>
    </row>
    <row r="33" customFormat="false" ht="14.25" hidden="false" customHeight="true" outlineLevel="0" collapsed="false">
      <c r="A33" s="137"/>
      <c r="B33" s="153" t="n">
        <v>28</v>
      </c>
      <c r="C33" s="140" t="n">
        <f aca="false">(((D33*E33)/1000)/40)*G33</f>
        <v>0</v>
      </c>
      <c r="D33" s="140" t="n">
        <f aca="false">'Control de producción'!E36</f>
        <v>0</v>
      </c>
      <c r="E33" s="141"/>
      <c r="F33" s="140" t="n">
        <f aca="false">E33*D33</f>
        <v>0</v>
      </c>
      <c r="G33" s="141"/>
      <c r="H33" s="142" t="n">
        <f aca="false">(((D33*E33)/1000)/40)</f>
        <v>0</v>
      </c>
      <c r="I33" s="142" t="n">
        <f aca="false">H33*40</f>
        <v>0</v>
      </c>
      <c r="J33" s="137"/>
      <c r="K33" s="140" t="n">
        <f aca="false">(((L33*M33)/1000)/40)*O33</f>
        <v>0</v>
      </c>
      <c r="L33" s="140" t="n">
        <f aca="false">'Control de producción'!T36</f>
        <v>0</v>
      </c>
      <c r="M33" s="143"/>
      <c r="N33" s="140" t="n">
        <f aca="false">M33*L33</f>
        <v>0</v>
      </c>
      <c r="O33" s="143"/>
      <c r="P33" s="142" t="n">
        <f aca="false">(((L33*M33)/1000)/40)</f>
        <v>0</v>
      </c>
      <c r="Q33" s="142" t="n">
        <f aca="false">P33*40</f>
        <v>0</v>
      </c>
      <c r="R33" s="137"/>
      <c r="S33" s="146" t="n">
        <f aca="false">(((T33*U33)/1000)/40)*W33</f>
        <v>0</v>
      </c>
      <c r="T33" s="146" t="n">
        <f aca="false">'Control de producción'!E67</f>
        <v>0</v>
      </c>
      <c r="U33" s="147"/>
      <c r="V33" s="146" t="n">
        <f aca="false">U33*T33</f>
        <v>0</v>
      </c>
      <c r="W33" s="147"/>
      <c r="X33" s="148" t="n">
        <f aca="false">(((T33*U33)/1000)/40)</f>
        <v>0</v>
      </c>
      <c r="Y33" s="148" t="n">
        <f aca="false">X33*40</f>
        <v>0</v>
      </c>
      <c r="Z33" s="137"/>
      <c r="AA33" s="146" t="n">
        <f aca="false">(((AB33*AC33)/1000)/40)*AE33</f>
        <v>0</v>
      </c>
      <c r="AB33" s="146" t="n">
        <f aca="false">'Control de producción'!T67</f>
        <v>0</v>
      </c>
      <c r="AC33" s="147"/>
      <c r="AD33" s="146" t="n">
        <f aca="false">AC33*AB33</f>
        <v>0</v>
      </c>
      <c r="AE33" s="147"/>
      <c r="AF33" s="148" t="n">
        <f aca="false">(((AB33*AC33)/1000)/40)</f>
        <v>0</v>
      </c>
      <c r="AG33" s="148" t="n">
        <f aca="false">AF33*40</f>
        <v>0</v>
      </c>
      <c r="AH33" s="137"/>
      <c r="AI33" s="140" t="n">
        <f aca="false">(((AJ33*AK33)/1000)/40)*AM33</f>
        <v>0</v>
      </c>
      <c r="AJ33" s="140" t="n">
        <f aca="false">'Control de producción'!E96</f>
        <v>0</v>
      </c>
      <c r="AK33" s="143"/>
      <c r="AL33" s="140" t="n">
        <f aca="false">AK33*AJ33</f>
        <v>0</v>
      </c>
      <c r="AM33" s="143"/>
      <c r="AN33" s="142" t="n">
        <f aca="false">(((AJ33*AK33)/1000)/40)</f>
        <v>0</v>
      </c>
      <c r="AO33" s="142" t="n">
        <f aca="false">AN33*40</f>
        <v>0</v>
      </c>
      <c r="AP33" s="137"/>
      <c r="AQ33" s="140" t="n">
        <f aca="false">(((AR33*AS33)/1000)/40)*AU33</f>
        <v>0</v>
      </c>
      <c r="AR33" s="140" t="n">
        <f aca="false">'Control de producción'!T96</f>
        <v>0</v>
      </c>
      <c r="AS33" s="143"/>
      <c r="AT33" s="140" t="n">
        <f aca="false">AS33*AR33</f>
        <v>0</v>
      </c>
      <c r="AU33" s="143"/>
      <c r="AV33" s="142" t="n">
        <f aca="false">(((AR33*AS33)/1000)/40)</f>
        <v>0</v>
      </c>
      <c r="AW33" s="142" t="n">
        <f aca="false">AV33*40</f>
        <v>0</v>
      </c>
      <c r="AX33" s="137"/>
      <c r="AY33" s="146" t="n">
        <f aca="false">(((AZ33*BA33)/1000)/40)*BC33</f>
        <v>0</v>
      </c>
      <c r="AZ33" s="146" t="n">
        <f aca="false">'Control de producción'!E127</f>
        <v>0</v>
      </c>
      <c r="BA33" s="147"/>
      <c r="BB33" s="146" t="n">
        <f aca="false">BA33*AZ33</f>
        <v>0</v>
      </c>
      <c r="BC33" s="147"/>
      <c r="BD33" s="148" t="n">
        <f aca="false">(((AZ33*BA33)/1000)/40)</f>
        <v>0</v>
      </c>
      <c r="BE33" s="148" t="n">
        <f aca="false">BD33*40</f>
        <v>0</v>
      </c>
      <c r="BF33" s="137"/>
      <c r="BG33" s="146" t="n">
        <f aca="false">(((BH33*BI33)/1000)/40)*BK33</f>
        <v>0</v>
      </c>
      <c r="BH33" s="146" t="n">
        <f aca="false">'Control de producción'!T127</f>
        <v>0</v>
      </c>
      <c r="BI33" s="147"/>
      <c r="BJ33" s="146" t="n">
        <f aca="false">BI33*BH33</f>
        <v>0</v>
      </c>
      <c r="BK33" s="147"/>
      <c r="BL33" s="148" t="n">
        <f aca="false">(((BH33*BI33)/1000)/40)</f>
        <v>0</v>
      </c>
      <c r="BM33" s="148" t="n">
        <f aca="false">BL33*40</f>
        <v>0</v>
      </c>
      <c r="BN33" s="137"/>
      <c r="BO33" s="140" t="n">
        <f aca="false">(((BP33*BQ33)/1000)/40)*BS33</f>
        <v>0</v>
      </c>
      <c r="BP33" s="140" t="n">
        <f aca="false">'Control de producción'!E157</f>
        <v>0</v>
      </c>
      <c r="BQ33" s="143"/>
      <c r="BR33" s="140" t="n">
        <f aca="false">BQ33*BP33</f>
        <v>0</v>
      </c>
      <c r="BS33" s="143"/>
      <c r="BT33" s="142" t="n">
        <f aca="false">(((BP33*BQ33)/1000)/40)</f>
        <v>0</v>
      </c>
      <c r="BU33" s="142" t="n">
        <f aca="false">BT33*40</f>
        <v>0</v>
      </c>
      <c r="BV33" s="137"/>
      <c r="BW33" s="140" t="n">
        <f aca="false">(((BX33*BY33)/1000)/40)*CA33</f>
        <v>0</v>
      </c>
      <c r="BX33" s="140" t="n">
        <f aca="false">'Control de producción'!T157</f>
        <v>0</v>
      </c>
      <c r="BY33" s="143"/>
      <c r="BZ33" s="140" t="n">
        <f aca="false">BY33*BX33</f>
        <v>0</v>
      </c>
      <c r="CA33" s="143"/>
      <c r="CB33" s="142" t="n">
        <f aca="false">(((BX33*BY33)/1000)/40)</f>
        <v>0</v>
      </c>
      <c r="CC33" s="142" t="n">
        <f aca="false">CB33*40</f>
        <v>0</v>
      </c>
      <c r="CD33" s="137"/>
      <c r="CE33" s="146" t="n">
        <f aca="false">(((CF33*CG33)/1000)/40)*CI33</f>
        <v>0</v>
      </c>
      <c r="CF33" s="146" t="n">
        <f aca="false">'Control de producción'!E188</f>
        <v>0</v>
      </c>
      <c r="CG33" s="147"/>
      <c r="CH33" s="146" t="n">
        <f aca="false">CG33*CF33</f>
        <v>0</v>
      </c>
      <c r="CI33" s="147"/>
      <c r="CJ33" s="148" t="n">
        <f aca="false">(((CF33*CG33)/1000)/40)</f>
        <v>0</v>
      </c>
      <c r="CK33" s="148" t="n">
        <f aca="false">CJ33*40</f>
        <v>0</v>
      </c>
      <c r="CL33" s="137"/>
      <c r="CM33" s="146" t="n">
        <f aca="false">(((CN33*CO33)/1000)/40)*CQ33</f>
        <v>0</v>
      </c>
      <c r="CN33" s="146" t="n">
        <f aca="false">'Control de producción'!T188</f>
        <v>0</v>
      </c>
      <c r="CO33" s="147"/>
      <c r="CP33" s="146" t="n">
        <f aca="false">CO33*CN33</f>
        <v>0</v>
      </c>
      <c r="CQ33" s="147"/>
      <c r="CR33" s="148" t="n">
        <f aca="false">(((CN33*CO33)/1000)/40)</f>
        <v>0</v>
      </c>
      <c r="CS33" s="148" t="n">
        <f aca="false">CR33*40</f>
        <v>0</v>
      </c>
      <c r="CT33" s="137"/>
      <c r="CU33" s="140" t="n">
        <f aca="false">(((CV33*CW33)/1000)/40)*CY33</f>
        <v>0</v>
      </c>
      <c r="CV33" s="140" t="n">
        <f aca="false">'Control de producción'!E218</f>
        <v>0</v>
      </c>
      <c r="CW33" s="143"/>
      <c r="CX33" s="140" t="n">
        <f aca="false">CW33*CV33</f>
        <v>0</v>
      </c>
      <c r="CY33" s="143"/>
      <c r="CZ33" s="142" t="n">
        <f aca="false">(((CV33*CW33)/1000)/40)</f>
        <v>0</v>
      </c>
      <c r="DA33" s="142" t="n">
        <f aca="false">CZ33*40</f>
        <v>0</v>
      </c>
      <c r="DB33" s="137"/>
      <c r="DC33" s="140" t="n">
        <f aca="false">(((DD33*DE33)/1000)/40)*DG33</f>
        <v>0</v>
      </c>
      <c r="DD33" s="140" t="n">
        <f aca="false">'Control de producción'!T218</f>
        <v>0</v>
      </c>
      <c r="DE33" s="143"/>
      <c r="DF33" s="140" t="n">
        <f aca="false">DE33*DD33</f>
        <v>0</v>
      </c>
      <c r="DG33" s="143"/>
      <c r="DH33" s="142" t="n">
        <f aca="false">(((DD33*DE33)/1000)/40)</f>
        <v>0</v>
      </c>
      <c r="DI33" s="142" t="n">
        <f aca="false">DH33*40</f>
        <v>0</v>
      </c>
      <c r="DJ33" s="137"/>
      <c r="DK33" s="146" t="n">
        <f aca="false">(((DL33*DM33)/1000)/40)*DO33</f>
        <v>0</v>
      </c>
      <c r="DL33" s="146" t="n">
        <f aca="false">'Control de producción'!E249</f>
        <v>0</v>
      </c>
      <c r="DM33" s="147"/>
      <c r="DN33" s="146" t="n">
        <f aca="false">DM33*DL33</f>
        <v>0</v>
      </c>
      <c r="DO33" s="147"/>
      <c r="DP33" s="148" t="n">
        <f aca="false">(((DL33*DM33)/1000)/40)</f>
        <v>0</v>
      </c>
      <c r="DQ33" s="148" t="n">
        <f aca="false">DP33*40</f>
        <v>0</v>
      </c>
      <c r="DR33" s="149"/>
      <c r="DS33" s="146" t="n">
        <f aca="false">(((DT33*DU33)/1000)/40)*DW33</f>
        <v>0</v>
      </c>
      <c r="DT33" s="146" t="n">
        <f aca="false">'Control de producción'!T249</f>
        <v>0</v>
      </c>
      <c r="DU33" s="147"/>
      <c r="DV33" s="146" t="n">
        <f aca="false">DU33*DT33</f>
        <v>0</v>
      </c>
      <c r="DW33" s="147"/>
      <c r="DX33" s="148" t="n">
        <f aca="false">(((DT33*DU33)/1000)/40)</f>
        <v>0</v>
      </c>
      <c r="DY33" s="148" t="n">
        <f aca="false">DX33*40</f>
        <v>0</v>
      </c>
      <c r="DZ33" s="149"/>
      <c r="EA33" s="140" t="n">
        <f aca="false">(((EB33*EC33)/1000)/40)*EE33</f>
        <v>0</v>
      </c>
      <c r="EB33" s="140" t="n">
        <f aca="false">'Control de producción'!E280</f>
        <v>0</v>
      </c>
      <c r="EC33" s="143"/>
      <c r="ED33" s="140" t="n">
        <f aca="false">EC33*EB33</f>
        <v>0</v>
      </c>
      <c r="EE33" s="143"/>
      <c r="EF33" s="142" t="n">
        <f aca="false">(((EB33*EC33)/1000)/40)</f>
        <v>0</v>
      </c>
      <c r="EG33" s="142" t="n">
        <f aca="false">EF33*40</f>
        <v>0</v>
      </c>
      <c r="EH33" s="137"/>
      <c r="EI33" s="151" t="n">
        <f aca="false">(((EJ33*EK33)/1000)/40)*EM33</f>
        <v>0</v>
      </c>
      <c r="EJ33" s="151" t="n">
        <f aca="false">'Control de producción'!T280</f>
        <v>0</v>
      </c>
      <c r="EK33" s="143"/>
      <c r="EL33" s="140" t="n">
        <f aca="false">EK33*EJ33</f>
        <v>0</v>
      </c>
      <c r="EM33" s="143"/>
      <c r="EN33" s="152" t="n">
        <f aca="false">(((EJ33*EK33)/1000)/40)</f>
        <v>0</v>
      </c>
      <c r="EO33" s="152" t="n">
        <f aca="false">EN33*40</f>
        <v>0</v>
      </c>
      <c r="EP33" s="149"/>
      <c r="EQ33" s="146" t="n">
        <f aca="false">(((ER33*ES33)/1000)/40)*EU33</f>
        <v>0</v>
      </c>
      <c r="ER33" s="146" t="n">
        <f aca="false">'Control de producción'!E310</f>
        <v>0</v>
      </c>
      <c r="ES33" s="147"/>
      <c r="ET33" s="146" t="n">
        <f aca="false">ES33*ER33</f>
        <v>0</v>
      </c>
      <c r="EU33" s="147"/>
      <c r="EV33" s="148" t="n">
        <f aca="false">(((ER33*ES33)/1000)/40)</f>
        <v>0</v>
      </c>
      <c r="EW33" s="148" t="n">
        <f aca="false">EV33*40</f>
        <v>0</v>
      </c>
      <c r="EX33" s="149"/>
      <c r="EY33" s="146" t="n">
        <f aca="false">(((EZ33*FA33)/1000)/40)*FC33</f>
        <v>0</v>
      </c>
      <c r="EZ33" s="146" t="n">
        <f aca="false">'Control de producción'!T310</f>
        <v>0</v>
      </c>
      <c r="FA33" s="147"/>
      <c r="FB33" s="146" t="n">
        <f aca="false">FA33*EZ33</f>
        <v>0</v>
      </c>
      <c r="FC33" s="147"/>
      <c r="FD33" s="148" t="n">
        <f aca="false">(((EZ33*FA33)/1000)/40)</f>
        <v>0</v>
      </c>
      <c r="FE33" s="148" t="n">
        <f aca="false">FD33*40</f>
        <v>0</v>
      </c>
      <c r="FF33" s="137"/>
      <c r="FG33" s="140" t="n">
        <f aca="false">(((FH33*FI33)/1000)/40)*FK33</f>
        <v>0</v>
      </c>
      <c r="FH33" s="140" t="n">
        <f aca="false">'Control de producción'!E341</f>
        <v>0</v>
      </c>
      <c r="FI33" s="143"/>
      <c r="FJ33" s="140" t="n">
        <f aca="false">FI33*FH33</f>
        <v>0</v>
      </c>
      <c r="FK33" s="143"/>
      <c r="FL33" s="142" t="n">
        <f aca="false">(((FH33*FI33)/1000)/40)</f>
        <v>0</v>
      </c>
      <c r="FM33" s="142" t="n">
        <f aca="false">FL33*40</f>
        <v>0</v>
      </c>
      <c r="FN33" s="137"/>
      <c r="FO33" s="140" t="n">
        <f aca="false">(((FP33*FQ33)/1000)/40)*FS33</f>
        <v>0</v>
      </c>
      <c r="FP33" s="140" t="n">
        <f aca="false">'Control de producción'!T341</f>
        <v>0</v>
      </c>
      <c r="FQ33" s="143"/>
      <c r="FR33" s="140" t="n">
        <f aca="false">FQ33*FP33</f>
        <v>0</v>
      </c>
      <c r="FS33" s="143"/>
      <c r="FT33" s="142" t="n">
        <f aca="false">(((FP33*FQ33)/1000)/40)</f>
        <v>0</v>
      </c>
      <c r="FU33" s="142" t="n">
        <f aca="false">FT33*40</f>
        <v>0</v>
      </c>
      <c r="FV33" s="137"/>
      <c r="FW33" s="146" t="n">
        <f aca="false">(((FX33*FY33)/1000)/40)*GA33</f>
        <v>0</v>
      </c>
      <c r="FX33" s="146" t="n">
        <f aca="false">'Control de producción'!E371</f>
        <v>0</v>
      </c>
      <c r="FY33" s="147"/>
      <c r="FZ33" s="146" t="n">
        <f aca="false">FY33*FX33</f>
        <v>0</v>
      </c>
      <c r="GA33" s="147"/>
      <c r="GB33" s="148" t="n">
        <f aca="false">(((FX33*FY33)/1000)/40)</f>
        <v>0</v>
      </c>
      <c r="GC33" s="148" t="n">
        <f aca="false">GB33*40</f>
        <v>0</v>
      </c>
      <c r="GD33" s="137"/>
      <c r="GE33" s="146" t="n">
        <f aca="false">(((GF33*GG33)/1000)/40)*GI33</f>
        <v>0</v>
      </c>
      <c r="GF33" s="146" t="n">
        <f aca="false">'Control de producción'!T371</f>
        <v>0</v>
      </c>
      <c r="GG33" s="147"/>
      <c r="GH33" s="146" t="n">
        <f aca="false">GG33*GF33</f>
        <v>0</v>
      </c>
      <c r="GI33" s="147"/>
      <c r="GJ33" s="148" t="n">
        <f aca="false">(((GF33*GG33)/1000)/40)</f>
        <v>0</v>
      </c>
      <c r="GK33" s="148" t="n">
        <f aca="false">GJ33*40</f>
        <v>0</v>
      </c>
      <c r="GL33" s="149"/>
      <c r="GM33" s="149"/>
      <c r="GN33" s="149"/>
      <c r="GO33" s="140" t="n">
        <f aca="false">(((GP33*GQ33)/1000)/40)*GS33</f>
        <v>0</v>
      </c>
      <c r="GP33" s="140" t="n">
        <f aca="false">'Control de producción'!E402</f>
        <v>0</v>
      </c>
      <c r="GQ33" s="143"/>
      <c r="GR33" s="140" t="n">
        <f aca="false">GQ33*GP33</f>
        <v>0</v>
      </c>
      <c r="GS33" s="143"/>
      <c r="GT33" s="142" t="n">
        <f aca="false">(((GP33*GQ33)/1000)/40)</f>
        <v>0</v>
      </c>
      <c r="GU33" s="142" t="n">
        <f aca="false">GT33*40</f>
        <v>0</v>
      </c>
      <c r="GV33" s="137"/>
      <c r="GW33" s="140" t="n">
        <f aca="false">(((GX33*GY33)/1000)/40)*HA33</f>
        <v>0</v>
      </c>
      <c r="GX33" s="140" t="n">
        <f aca="false">'Control de producción'!T402</f>
        <v>0</v>
      </c>
      <c r="GY33" s="143"/>
      <c r="GZ33" s="140" t="n">
        <f aca="false">GY33*GX33</f>
        <v>0</v>
      </c>
      <c r="HA33" s="143"/>
      <c r="HB33" s="142" t="n">
        <f aca="false">(((GX33*GY33)/1000)/40)</f>
        <v>0</v>
      </c>
      <c r="HC33" s="142" t="n">
        <f aca="false">HB33*40</f>
        <v>0</v>
      </c>
      <c r="HD33" s="137"/>
      <c r="HE33" s="146" t="n">
        <f aca="false">(((HF33*HG33)/1000)/40)*HI33</f>
        <v>0</v>
      </c>
      <c r="HF33" s="146" t="n">
        <f aca="false">'Control de producción'!E433</f>
        <v>0</v>
      </c>
      <c r="HG33" s="147"/>
      <c r="HH33" s="146" t="n">
        <f aca="false">HG33*HF33</f>
        <v>0</v>
      </c>
      <c r="HI33" s="147"/>
      <c r="HJ33" s="148" t="n">
        <f aca="false">(((HF33*HG33)/1000)/40)</f>
        <v>0</v>
      </c>
      <c r="HK33" s="148" t="n">
        <f aca="false">HJ33*40</f>
        <v>0</v>
      </c>
      <c r="HL33" s="137"/>
      <c r="HM33" s="146" t="n">
        <f aca="false">(((HN33*HO33)/1000)/40)*HQ33</f>
        <v>0</v>
      </c>
      <c r="HN33" s="146" t="n">
        <f aca="false">'Control de producción'!T433</f>
        <v>0</v>
      </c>
      <c r="HO33" s="147"/>
      <c r="HP33" s="146" t="n">
        <f aca="false">HO33*HN33</f>
        <v>0</v>
      </c>
      <c r="HQ33" s="147"/>
      <c r="HR33" s="148" t="n">
        <f aca="false">(((HN33*HO33)/1000)/40)</f>
        <v>0</v>
      </c>
      <c r="HS33" s="148" t="n">
        <f aca="false">HR33*40</f>
        <v>0</v>
      </c>
      <c r="HT33" s="149"/>
      <c r="HU33" s="140" t="n">
        <f aca="false">(((HV33*HW33)/1000)/40)*HY33</f>
        <v>0</v>
      </c>
      <c r="HV33" s="140" t="n">
        <f aca="false">'Control de producción'!E461</f>
        <v>0</v>
      </c>
      <c r="HW33" s="143"/>
      <c r="HX33" s="140" t="n">
        <f aca="false">HW33*HV33</f>
        <v>0</v>
      </c>
      <c r="HY33" s="143"/>
      <c r="HZ33" s="142" t="n">
        <f aca="false">(((HV33*HW33)/1000)/40)</f>
        <v>0</v>
      </c>
      <c r="IA33" s="142" t="n">
        <f aca="false">HZ33*40</f>
        <v>0</v>
      </c>
      <c r="IB33" s="137"/>
      <c r="IC33" s="140" t="n">
        <f aca="false">(((ID33*IE33)/1000)/40)*IG33</f>
        <v>0</v>
      </c>
      <c r="ID33" s="140" t="n">
        <f aca="false">'Control de producción'!T461</f>
        <v>0</v>
      </c>
      <c r="IE33" s="143"/>
      <c r="IF33" s="140" t="n">
        <f aca="false">IE33*ID33</f>
        <v>0</v>
      </c>
      <c r="IG33" s="143"/>
      <c r="IH33" s="142" t="n">
        <f aca="false">(((ID33*IE33)/1000)/40)</f>
        <v>0</v>
      </c>
      <c r="II33" s="142" t="n">
        <f aca="false">IH33*40</f>
        <v>0</v>
      </c>
      <c r="IJ33" s="149"/>
      <c r="IK33" s="146" t="n">
        <f aca="false">(((IL33*IM33)/1000)/40)*IO33</f>
        <v>0</v>
      </c>
      <c r="IL33" s="146" t="n">
        <f aca="false">'Control de producción'!E492</f>
        <v>0</v>
      </c>
      <c r="IM33" s="147"/>
      <c r="IN33" s="146" t="n">
        <f aca="false">IM33*IL33</f>
        <v>0</v>
      </c>
      <c r="IO33" s="147"/>
      <c r="IP33" s="148" t="n">
        <f aca="false">(((IL33*IM33)/1000)/40)</f>
        <v>0</v>
      </c>
      <c r="IQ33" s="148" t="n">
        <f aca="false">IP33*40</f>
        <v>0</v>
      </c>
      <c r="IR33" s="149"/>
      <c r="IS33" s="146" t="n">
        <f aca="false">(((IT33*IU33)/1000)/40)*IW33</f>
        <v>0</v>
      </c>
      <c r="IT33" s="146" t="n">
        <f aca="false">'Control de producción'!T492</f>
        <v>0</v>
      </c>
      <c r="IU33" s="147"/>
      <c r="IV33" s="146" t="n">
        <f aca="false">IU33*IT33</f>
        <v>0</v>
      </c>
      <c r="IW33" s="147"/>
      <c r="IX33" s="148" t="n">
        <f aca="false">(((IT33*IU33)/1000)/40)</f>
        <v>0</v>
      </c>
      <c r="IY33" s="148" t="n">
        <f aca="false">IX33*40</f>
        <v>0</v>
      </c>
      <c r="IZ33" s="137"/>
      <c r="JA33" s="140" t="n">
        <f aca="false">(((JB33*JC33)/1000)/40)*JE33</f>
        <v>0</v>
      </c>
      <c r="JB33" s="140" t="n">
        <f aca="false">'Control de producción'!E522</f>
        <v>0</v>
      </c>
      <c r="JC33" s="143"/>
      <c r="JD33" s="140" t="n">
        <f aca="false">JC33*JB33</f>
        <v>0</v>
      </c>
      <c r="JE33" s="143"/>
      <c r="JF33" s="142" t="n">
        <f aca="false">(((JB33*JC33)/1000)/40)</f>
        <v>0</v>
      </c>
      <c r="JG33" s="142" t="n">
        <f aca="false">JF33*40</f>
        <v>0</v>
      </c>
      <c r="JH33" s="137"/>
      <c r="JI33" s="140" t="n">
        <f aca="false">(((JJ33*JK33)/1000)/40)*JM33</f>
        <v>0</v>
      </c>
      <c r="JJ33" s="140" t="n">
        <f aca="false">'Control de producción'!T522</f>
        <v>0</v>
      </c>
      <c r="JK33" s="143"/>
      <c r="JL33" s="140" t="n">
        <f aca="false">JK33*JJ33</f>
        <v>0</v>
      </c>
      <c r="JM33" s="143"/>
      <c r="JN33" s="142" t="n">
        <f aca="false">(((JJ33*JK33)/1000)/40)</f>
        <v>0</v>
      </c>
      <c r="JO33" s="142" t="n">
        <f aca="false">JN33*40</f>
        <v>0</v>
      </c>
      <c r="JP33" s="137"/>
      <c r="JQ33" s="146" t="n">
        <f aca="false">(((JR33*JS33)/1000)/40)*JU33</f>
        <v>0</v>
      </c>
      <c r="JR33" s="146" t="n">
        <f aca="false">'Control de producción'!E553</f>
        <v>0</v>
      </c>
      <c r="JS33" s="147"/>
      <c r="JT33" s="146" t="n">
        <f aca="false">JS33*JR33</f>
        <v>0</v>
      </c>
      <c r="JU33" s="147"/>
      <c r="JV33" s="148" t="n">
        <f aca="false">(((JR33*JS33)/1000)/40)</f>
        <v>0</v>
      </c>
      <c r="JW33" s="148" t="n">
        <f aca="false">JV33*40</f>
        <v>0</v>
      </c>
      <c r="JX33" s="149"/>
      <c r="JY33" s="146" t="n">
        <f aca="false">(((JZ33*KA33)/1000)/40)*KC33</f>
        <v>0</v>
      </c>
      <c r="JZ33" s="146" t="n">
        <f aca="false">'Control de producción'!T553</f>
        <v>0</v>
      </c>
      <c r="KA33" s="147"/>
      <c r="KB33" s="146" t="n">
        <f aca="false">KA33*JZ33</f>
        <v>0</v>
      </c>
      <c r="KC33" s="147"/>
      <c r="KD33" s="148" t="n">
        <f aca="false">(((JZ33*KA33)/1000)/40)</f>
        <v>0</v>
      </c>
      <c r="KE33" s="148" t="n">
        <f aca="false">KD33*40</f>
        <v>0</v>
      </c>
      <c r="KF33" s="149"/>
      <c r="KG33" s="140" t="n">
        <f aca="false">(((KH33*KI33)/1000)/40)*KK33</f>
        <v>0</v>
      </c>
      <c r="KH33" s="140" t="n">
        <f aca="false">'Control de producción'!E583</f>
        <v>0</v>
      </c>
      <c r="KI33" s="143"/>
      <c r="KJ33" s="140" t="n">
        <f aca="false">KI33*KH33</f>
        <v>0</v>
      </c>
      <c r="KK33" s="143"/>
      <c r="KL33" s="142" t="n">
        <f aca="false">(((KH33*KI33)/1000)/40)</f>
        <v>0</v>
      </c>
      <c r="KM33" s="142" t="n">
        <f aca="false">KL33*40</f>
        <v>0</v>
      </c>
      <c r="KN33" s="137"/>
      <c r="KO33" s="140" t="n">
        <f aca="false">(((KP33*KQ33)/1000)/40)*KS33</f>
        <v>0</v>
      </c>
      <c r="KP33" s="140" t="n">
        <f aca="false">'Control de producción'!T583</f>
        <v>0</v>
      </c>
      <c r="KQ33" s="143"/>
      <c r="KR33" s="140" t="n">
        <f aca="false">KQ33*KP33</f>
        <v>0</v>
      </c>
      <c r="KS33" s="143"/>
      <c r="KT33" s="142" t="n">
        <f aca="false">(((KP33*KQ33)/1000)/40)</f>
        <v>0</v>
      </c>
      <c r="KU33" s="142" t="n">
        <f aca="false">KT33*40</f>
        <v>0</v>
      </c>
      <c r="KV33" s="137"/>
      <c r="KW33" s="146" t="n">
        <f aca="false">(((KX33*KY33)/1000)/40)*LA33</f>
        <v>0</v>
      </c>
      <c r="KX33" s="146" t="n">
        <f aca="false">'Control de producción'!E614</f>
        <v>0</v>
      </c>
      <c r="KY33" s="147"/>
      <c r="KZ33" s="146" t="n">
        <f aca="false">KY33*KX33</f>
        <v>0</v>
      </c>
      <c r="LA33" s="147"/>
      <c r="LB33" s="148" t="n">
        <f aca="false">(((KX33*KY33)/1000)/40)</f>
        <v>0</v>
      </c>
      <c r="LC33" s="148" t="n">
        <f aca="false">LB33*40</f>
        <v>0</v>
      </c>
      <c r="LD33" s="149"/>
      <c r="LE33" s="146" t="n">
        <f aca="false">(((LF33*LG33)/1000)/40)*LI33</f>
        <v>0</v>
      </c>
      <c r="LF33" s="146" t="n">
        <f aca="false">'Control de producción'!T614</f>
        <v>0</v>
      </c>
      <c r="LG33" s="147"/>
      <c r="LH33" s="146" t="n">
        <f aca="false">LG33*LF33</f>
        <v>0</v>
      </c>
      <c r="LI33" s="147"/>
      <c r="LJ33" s="148" t="n">
        <f aca="false">(((LF33*LG33)/1000)/40)</f>
        <v>0</v>
      </c>
      <c r="LK33" s="148" t="n">
        <f aca="false">LJ33*40</f>
        <v>0</v>
      </c>
      <c r="LL33" s="149"/>
      <c r="LM33" s="140" t="n">
        <f aca="false">(((LN33*LO33)/1000)/40)*LQ33</f>
        <v>0</v>
      </c>
      <c r="LN33" s="140" t="n">
        <f aca="false">'Control de producción'!E645</f>
        <v>0</v>
      </c>
      <c r="LO33" s="143"/>
      <c r="LP33" s="140" t="n">
        <f aca="false">LO33*LN33</f>
        <v>0</v>
      </c>
      <c r="LQ33" s="143"/>
      <c r="LR33" s="142" t="n">
        <f aca="false">(((LN33*LO33)/1000)/40)</f>
        <v>0</v>
      </c>
      <c r="LS33" s="142" t="n">
        <f aca="false">LR33*40</f>
        <v>0</v>
      </c>
      <c r="LT33" s="137"/>
      <c r="LU33" s="140" t="n">
        <f aca="false">(((LV33*LW33)/1000)/40)*LY33</f>
        <v>0</v>
      </c>
      <c r="LV33" s="140" t="n">
        <f aca="false">'Control de producción'!T645</f>
        <v>0</v>
      </c>
      <c r="LW33" s="143"/>
      <c r="LX33" s="140" t="n">
        <f aca="false">LW33*LV33</f>
        <v>0</v>
      </c>
      <c r="LY33" s="143"/>
      <c r="LZ33" s="142" t="n">
        <f aca="false">(((LV33*LW33)/1000)/40)</f>
        <v>0</v>
      </c>
      <c r="MA33" s="142" t="n">
        <f aca="false">LZ33*40</f>
        <v>0</v>
      </c>
      <c r="MB33" s="149"/>
      <c r="MC33" s="146" t="n">
        <f aca="false">(((MD33*ME33)/1000)/40)*MG33</f>
        <v>0</v>
      </c>
      <c r="MD33" s="146" t="n">
        <f aca="false">'Control de producción'!E675</f>
        <v>0</v>
      </c>
      <c r="ME33" s="147"/>
      <c r="MF33" s="146" t="n">
        <f aca="false">ME33*MD33</f>
        <v>0</v>
      </c>
      <c r="MG33" s="147"/>
      <c r="MH33" s="148" t="n">
        <f aca="false">(((MD33*ME33)/1000)/40)</f>
        <v>0</v>
      </c>
      <c r="MI33" s="148" t="n">
        <f aca="false">MH33*40</f>
        <v>0</v>
      </c>
      <c r="MJ33" s="149"/>
      <c r="MK33" s="146" t="n">
        <f aca="false">(((ML33*MM33)/1000)/40)*MO33</f>
        <v>0</v>
      </c>
      <c r="ML33" s="146" t="n">
        <f aca="false">'Control de producción'!T675</f>
        <v>0</v>
      </c>
      <c r="MM33" s="147"/>
      <c r="MN33" s="146" t="n">
        <f aca="false">MM33*ML33</f>
        <v>0</v>
      </c>
      <c r="MO33" s="147"/>
      <c r="MP33" s="148" t="n">
        <f aca="false">(((ML33*MM33)/1000)/40)</f>
        <v>0</v>
      </c>
      <c r="MQ33" s="148" t="n">
        <f aca="false">MP33*40</f>
        <v>0</v>
      </c>
      <c r="MR33" s="137"/>
      <c r="MS33" s="140" t="n">
        <f aca="false">(((MT33*MU33)/1000)/40)*MW33</f>
        <v>0</v>
      </c>
      <c r="MT33" s="140" t="n">
        <f aca="false">'Control de producción'!E706</f>
        <v>0</v>
      </c>
      <c r="MU33" s="143"/>
      <c r="MV33" s="140" t="n">
        <f aca="false">MU33*MT33</f>
        <v>0</v>
      </c>
      <c r="MW33" s="143"/>
      <c r="MX33" s="142" t="n">
        <f aca="false">(((MT33*MU33)/1000)/40)</f>
        <v>0</v>
      </c>
      <c r="MY33" s="142" t="n">
        <f aca="false">MX33*40</f>
        <v>0</v>
      </c>
      <c r="MZ33" s="137"/>
      <c r="NA33" s="140" t="n">
        <f aca="false">(((NB33*NC33)/1000)/40)*NE33</f>
        <v>0</v>
      </c>
      <c r="NB33" s="140" t="n">
        <f aca="false">'Control de producción'!T706</f>
        <v>0</v>
      </c>
      <c r="NC33" s="143"/>
      <c r="ND33" s="140" t="n">
        <f aca="false">NC33*NB33</f>
        <v>0</v>
      </c>
      <c r="NE33" s="143"/>
      <c r="NF33" s="142" t="n">
        <f aca="false">(((NB33*NC33)/1000)/40)</f>
        <v>0</v>
      </c>
      <c r="NG33" s="142" t="n">
        <f aca="false">NF33*40</f>
        <v>0</v>
      </c>
      <c r="NH33" s="137"/>
      <c r="NI33" s="146" t="n">
        <f aca="false">(((NJ33*NK33)/1000)/40)*NM33</f>
        <v>0</v>
      </c>
      <c r="NJ33" s="146" t="n">
        <f aca="false">'Control de producción'!E736</f>
        <v>0</v>
      </c>
      <c r="NK33" s="147"/>
      <c r="NL33" s="146" t="n">
        <f aca="false">NK33*NJ33</f>
        <v>0</v>
      </c>
      <c r="NM33" s="147"/>
      <c r="NN33" s="148" t="n">
        <f aca="false">(((NJ33*NK33)/1000)/40)</f>
        <v>0</v>
      </c>
      <c r="NO33" s="148" t="n">
        <f aca="false">NN33*40</f>
        <v>0</v>
      </c>
      <c r="NP33" s="137"/>
      <c r="NQ33" s="146" t="n">
        <f aca="false">(((NR33*NS33)/1000)/40)*NU33</f>
        <v>0</v>
      </c>
      <c r="NR33" s="146" t="n">
        <f aca="false">'Control de producción'!T736</f>
        <v>0</v>
      </c>
      <c r="NS33" s="147"/>
      <c r="NT33" s="146" t="n">
        <f aca="false">NS33*NR33</f>
        <v>0</v>
      </c>
      <c r="NU33" s="147"/>
      <c r="NV33" s="148" t="n">
        <f aca="false">(((NR33*NS33)/1000)/40)</f>
        <v>0</v>
      </c>
      <c r="NW33" s="148" t="n">
        <f aca="false">NV33*40</f>
        <v>0</v>
      </c>
      <c r="NX33" s="137"/>
      <c r="NY33" s="137"/>
      <c r="NZ33" s="137"/>
      <c r="OA33" s="140" t="n">
        <f aca="false">(((OB33*OC33)/1000)/40)*OE33</f>
        <v>0</v>
      </c>
      <c r="OB33" s="140" t="n">
        <f aca="false">'Control de producción'!E767</f>
        <v>0</v>
      </c>
      <c r="OC33" s="143"/>
      <c r="OD33" s="140" t="n">
        <f aca="false">OC33*OB33</f>
        <v>0</v>
      </c>
      <c r="OE33" s="143"/>
      <c r="OF33" s="142" t="n">
        <f aca="false">(((OB33*OC33)/1000)/40)</f>
        <v>0</v>
      </c>
      <c r="OG33" s="142" t="n">
        <f aca="false">OF33*40</f>
        <v>0</v>
      </c>
      <c r="OH33" s="137"/>
      <c r="OI33" s="140" t="n">
        <f aca="false">(((OJ33*OK33)/1000)/40)*OM33</f>
        <v>0</v>
      </c>
      <c r="OJ33" s="140" t="n">
        <f aca="false">'Control de producción'!T767</f>
        <v>0</v>
      </c>
      <c r="OK33" s="143"/>
      <c r="OL33" s="140" t="n">
        <f aca="false">OK33*OJ33</f>
        <v>0</v>
      </c>
      <c r="OM33" s="143"/>
      <c r="ON33" s="142" t="n">
        <f aca="false">(((OJ33*OK33)/1000)/40)</f>
        <v>0</v>
      </c>
      <c r="OO33" s="142" t="n">
        <f aca="false">ON33*40</f>
        <v>0</v>
      </c>
      <c r="OP33" s="137"/>
      <c r="OQ33" s="146" t="n">
        <f aca="false">(((OR33*OS33)/1000)/40)*OU33</f>
        <v>0</v>
      </c>
      <c r="OR33" s="146" t="n">
        <f aca="false">'Control de producción'!E798</f>
        <v>0</v>
      </c>
      <c r="OS33" s="147"/>
      <c r="OT33" s="146" t="n">
        <f aca="false">OS33*OR33</f>
        <v>0</v>
      </c>
      <c r="OU33" s="147"/>
      <c r="OV33" s="148" t="n">
        <f aca="false">(((OR33*OS33)/1000)/40)</f>
        <v>0</v>
      </c>
      <c r="OW33" s="148" t="n">
        <f aca="false">OV33*40</f>
        <v>0</v>
      </c>
      <c r="OX33" s="137"/>
      <c r="OY33" s="146" t="n">
        <f aca="false">(((OZ33*PA33)/1000)/40)*PC33</f>
        <v>0</v>
      </c>
      <c r="OZ33" s="146" t="n">
        <f aca="false">'Control de producción'!T798</f>
        <v>0</v>
      </c>
      <c r="PA33" s="147"/>
      <c r="PB33" s="146" t="n">
        <f aca="false">PA33*OZ33</f>
        <v>0</v>
      </c>
      <c r="PC33" s="147"/>
      <c r="PD33" s="148" t="n">
        <f aca="false">(((OZ33*PA33)/1000)/40)</f>
        <v>0</v>
      </c>
      <c r="PE33" s="148" t="n">
        <f aca="false">PD33*40</f>
        <v>0</v>
      </c>
      <c r="PF33" s="149"/>
      <c r="PG33" s="140" t="n">
        <f aca="false">(((PH33*PI33)/1000)/40)*PK33</f>
        <v>0</v>
      </c>
      <c r="PH33" s="140" t="n">
        <f aca="false">'Control de producción'!E826</f>
        <v>0</v>
      </c>
      <c r="PI33" s="143"/>
      <c r="PJ33" s="140" t="n">
        <f aca="false">PI33*PH33</f>
        <v>0</v>
      </c>
      <c r="PK33" s="143"/>
      <c r="PL33" s="142" t="n">
        <f aca="false">(((PH33*PI33)/1000)/40)</f>
        <v>0</v>
      </c>
      <c r="PM33" s="142" t="n">
        <f aca="false">PL33*40</f>
        <v>0</v>
      </c>
      <c r="PN33" s="137"/>
      <c r="PO33" s="140" t="n">
        <f aca="false">(((PP33*PQ33)/1000)/40)*PS33</f>
        <v>0</v>
      </c>
      <c r="PP33" s="140" t="n">
        <f aca="false">'Control de producción'!T826</f>
        <v>0</v>
      </c>
      <c r="PQ33" s="143"/>
      <c r="PR33" s="140" t="n">
        <f aca="false">PQ33*PP33</f>
        <v>0</v>
      </c>
      <c r="PS33" s="143"/>
      <c r="PT33" s="142" t="n">
        <f aca="false">(((PP33*PQ33)/1000)/40)</f>
        <v>0</v>
      </c>
      <c r="PU33" s="142" t="n">
        <f aca="false">PT33*40</f>
        <v>0</v>
      </c>
      <c r="PV33" s="149"/>
      <c r="PW33" s="146" t="n">
        <f aca="false">(((PX33*PY33)/1000)/40)*QA33</f>
        <v>0</v>
      </c>
      <c r="PX33" s="146" t="n">
        <f aca="false">'Control de producción'!E857</f>
        <v>0</v>
      </c>
      <c r="PY33" s="147"/>
      <c r="PZ33" s="146" t="n">
        <f aca="false">PY33*PX33</f>
        <v>0</v>
      </c>
      <c r="QA33" s="147"/>
      <c r="QB33" s="148" t="n">
        <f aca="false">(((PX33*PY33)/1000)/40)</f>
        <v>0</v>
      </c>
      <c r="QC33" s="148" t="n">
        <f aca="false">QB33*40</f>
        <v>0</v>
      </c>
      <c r="QD33" s="149"/>
      <c r="QE33" s="146" t="n">
        <f aca="false">(((QF33*QG33)/1000)/40)*QI33</f>
        <v>0</v>
      </c>
      <c r="QF33" s="146" t="n">
        <f aca="false">'Control de producción'!T857</f>
        <v>0</v>
      </c>
      <c r="QG33" s="147"/>
      <c r="QH33" s="146" t="n">
        <f aca="false">QG33*QF33</f>
        <v>0</v>
      </c>
      <c r="QI33" s="147"/>
      <c r="QJ33" s="148" t="n">
        <f aca="false">(((QF33*QG33)/1000)/40)</f>
        <v>0</v>
      </c>
      <c r="QK33" s="148" t="n">
        <f aca="false">QJ33*40</f>
        <v>0</v>
      </c>
      <c r="QL33" s="137"/>
      <c r="QM33" s="140" t="n">
        <f aca="false">(((QN33*QO33)/1000)/40)*QQ33</f>
        <v>0</v>
      </c>
      <c r="QN33" s="140" t="n">
        <f aca="false">'Control de producción'!E887</f>
        <v>0</v>
      </c>
      <c r="QO33" s="143"/>
      <c r="QP33" s="140" t="n">
        <f aca="false">QO33*QN33</f>
        <v>0</v>
      </c>
      <c r="QQ33" s="143"/>
      <c r="QR33" s="142" t="n">
        <f aca="false">(((QN33*QO33)/1000)/40)</f>
        <v>0</v>
      </c>
      <c r="QS33" s="142" t="n">
        <f aca="false">QR33*40</f>
        <v>0</v>
      </c>
      <c r="QT33" s="137"/>
      <c r="QU33" s="140" t="n">
        <f aca="false">(((QV33*QW33)/1000)/40)*QY33</f>
        <v>0</v>
      </c>
      <c r="QV33" s="140" t="n">
        <f aca="false">'Control de producción'!T887</f>
        <v>0</v>
      </c>
      <c r="QW33" s="143"/>
      <c r="QX33" s="140" t="n">
        <f aca="false">QW33*QV33</f>
        <v>0</v>
      </c>
      <c r="QY33" s="143"/>
      <c r="QZ33" s="142" t="n">
        <f aca="false">(((QV33*QW33)/1000)/40)</f>
        <v>0</v>
      </c>
      <c r="RA33" s="142" t="n">
        <f aca="false">QZ33*40</f>
        <v>0</v>
      </c>
      <c r="RB33" s="137"/>
      <c r="RC33" s="146" t="n">
        <f aca="false">(((RD33*RE33)/1000)/40)*RG33</f>
        <v>0</v>
      </c>
      <c r="RD33" s="146" t="n">
        <f aca="false">'Control de producción'!E918</f>
        <v>0</v>
      </c>
      <c r="RE33" s="147"/>
      <c r="RF33" s="146" t="n">
        <f aca="false">RE33*RD33</f>
        <v>0</v>
      </c>
      <c r="RG33" s="147"/>
      <c r="RH33" s="148" t="n">
        <f aca="false">(((RD33*RE33)/1000)/40)</f>
        <v>0</v>
      </c>
      <c r="RI33" s="148" t="n">
        <f aca="false">RH33*40</f>
        <v>0</v>
      </c>
      <c r="RJ33" s="149"/>
      <c r="RK33" s="146" t="n">
        <f aca="false">(((RL33*RM33)/1000)/40)*RO33</f>
        <v>0</v>
      </c>
      <c r="RL33" s="146" t="n">
        <f aca="false">'Control de producción'!T918</f>
        <v>0</v>
      </c>
      <c r="RM33" s="147"/>
      <c r="RN33" s="146" t="n">
        <f aca="false">RM33*RL33</f>
        <v>0</v>
      </c>
      <c r="RO33" s="147"/>
      <c r="RP33" s="148" t="n">
        <f aca="false">(((RL33*RM33)/1000)/40)</f>
        <v>0</v>
      </c>
      <c r="RQ33" s="148" t="n">
        <f aca="false">RP33*40</f>
        <v>0</v>
      </c>
      <c r="RR33" s="149"/>
      <c r="RS33" s="140" t="n">
        <f aca="false">(((RT33*RU33)/1000)/40)*RW33</f>
        <v>0</v>
      </c>
      <c r="RT33" s="140" t="n">
        <f aca="false">'Control de producción'!E948</f>
        <v>0</v>
      </c>
      <c r="RU33" s="143"/>
      <c r="RV33" s="140" t="n">
        <f aca="false">RU33*RT33</f>
        <v>0</v>
      </c>
      <c r="RW33" s="143"/>
      <c r="RX33" s="142" t="n">
        <f aca="false">(((RT33*RU33)/1000)/40)</f>
        <v>0</v>
      </c>
      <c r="RY33" s="142" t="n">
        <f aca="false">RX33*40</f>
        <v>0</v>
      </c>
      <c r="RZ33" s="137"/>
      <c r="SA33" s="140" t="n">
        <f aca="false">(((SB33*SC33)/1000)/40)*SE33</f>
        <v>0</v>
      </c>
      <c r="SB33" s="140" t="n">
        <f aca="false">'Control de producción'!T948</f>
        <v>0</v>
      </c>
      <c r="SC33" s="143"/>
      <c r="SD33" s="140" t="n">
        <f aca="false">SC33*SB33</f>
        <v>0</v>
      </c>
      <c r="SE33" s="143"/>
      <c r="SF33" s="142" t="n">
        <f aca="false">(((SB33*SC33)/1000)/40)</f>
        <v>0</v>
      </c>
      <c r="SG33" s="142" t="n">
        <f aca="false">SF33*40</f>
        <v>0</v>
      </c>
      <c r="SH33" s="137"/>
      <c r="SI33" s="146" t="n">
        <f aca="false">(((SJ33*SK33)/1000)/40)*SM33</f>
        <v>0</v>
      </c>
      <c r="SJ33" s="146" t="n">
        <f aca="false">'Control de producción'!E979</f>
        <v>0</v>
      </c>
      <c r="SK33" s="147"/>
      <c r="SL33" s="146" t="n">
        <f aca="false">SK33*SJ33</f>
        <v>0</v>
      </c>
      <c r="SM33" s="147"/>
      <c r="SN33" s="148" t="n">
        <f aca="false">(((SJ33*SK33)/1000)/40)</f>
        <v>0</v>
      </c>
      <c r="SO33" s="148" t="n">
        <f aca="false">SN33*40</f>
        <v>0</v>
      </c>
      <c r="SP33" s="137"/>
      <c r="SQ33" s="146" t="n">
        <f aca="false">(((SR33*SS33)/1000)/40)*SU33</f>
        <v>0</v>
      </c>
      <c r="SR33" s="146" t="n">
        <f aca="false">'Control de producción'!T979</f>
        <v>0</v>
      </c>
      <c r="SS33" s="147"/>
      <c r="ST33" s="146" t="n">
        <f aca="false">SS33*SR33</f>
        <v>0</v>
      </c>
      <c r="SU33" s="147"/>
      <c r="SV33" s="148" t="n">
        <f aca="false">(((SR33*SS33)/1000)/40)</f>
        <v>0</v>
      </c>
      <c r="SW33" s="148" t="n">
        <f aca="false">SV33*40</f>
        <v>0</v>
      </c>
      <c r="SX33" s="144"/>
      <c r="SY33" s="140" t="n">
        <f aca="false">(((SZ33*TA33)/1000)/40)*TC33</f>
        <v>0</v>
      </c>
      <c r="SZ33" s="140" t="n">
        <f aca="false">'Control de producción'!E1010</f>
        <v>0</v>
      </c>
      <c r="TA33" s="143"/>
      <c r="TB33" s="140" t="n">
        <f aca="false">TA33*SZ33</f>
        <v>0</v>
      </c>
      <c r="TC33" s="143"/>
      <c r="TD33" s="142" t="n">
        <f aca="false">(((SZ33*TA33)/1000)/40)</f>
        <v>0</v>
      </c>
      <c r="TE33" s="142" t="n">
        <f aca="false">TD33*40</f>
        <v>0</v>
      </c>
      <c r="TF33" s="137"/>
      <c r="TG33" s="140" t="n">
        <f aca="false">(((TH33*TI33)/1000)/40)*TK33</f>
        <v>0</v>
      </c>
      <c r="TH33" s="140" t="n">
        <f aca="false">'Control de producción'!T1010</f>
        <v>0</v>
      </c>
      <c r="TI33" s="143"/>
      <c r="TJ33" s="140" t="n">
        <f aca="false">TI33*TH33</f>
        <v>0</v>
      </c>
      <c r="TK33" s="143"/>
      <c r="TL33" s="142" t="n">
        <f aca="false">(((TH33*TI33)/1000)/40)</f>
        <v>0</v>
      </c>
      <c r="TM33" s="142" t="n">
        <f aca="false">TL33*40</f>
        <v>0</v>
      </c>
      <c r="TN33" s="149"/>
      <c r="TO33" s="146" t="n">
        <f aca="false">(((TP33*TQ33)/1000)/40)*TS33</f>
        <v>0</v>
      </c>
      <c r="TP33" s="146" t="n">
        <f aca="false">'Control de producción'!E1040</f>
        <v>0</v>
      </c>
      <c r="TQ33" s="147"/>
      <c r="TR33" s="146" t="n">
        <f aca="false">TQ33*TP33</f>
        <v>0</v>
      </c>
      <c r="TS33" s="147"/>
      <c r="TT33" s="148" t="n">
        <f aca="false">(((TP33*TQ33)/1000)/40)</f>
        <v>0</v>
      </c>
      <c r="TU33" s="148" t="n">
        <f aca="false">TT33*40</f>
        <v>0</v>
      </c>
      <c r="TV33" s="149"/>
      <c r="TW33" s="146" t="n">
        <f aca="false">(((TX33*TY33)/1000)/40)*UA33</f>
        <v>0</v>
      </c>
      <c r="TX33" s="146" t="n">
        <f aca="false">'Control de producción'!T1040</f>
        <v>0</v>
      </c>
      <c r="TY33" s="147"/>
      <c r="TZ33" s="146" t="n">
        <f aca="false">TY33*TX33</f>
        <v>0</v>
      </c>
      <c r="UA33" s="147"/>
      <c r="UB33" s="148" t="n">
        <f aca="false">(((TX33*TY33)/1000)/40)</f>
        <v>0</v>
      </c>
      <c r="UC33" s="148" t="n">
        <f aca="false">UB33*40</f>
        <v>0</v>
      </c>
      <c r="UD33" s="137"/>
      <c r="UE33" s="140" t="n">
        <f aca="false">(((UF33*UG33)/1000)/40)*UI33</f>
        <v>0</v>
      </c>
      <c r="UF33" s="140" t="n">
        <f aca="false">'Control de producción'!E1071</f>
        <v>0</v>
      </c>
      <c r="UG33" s="143"/>
      <c r="UH33" s="140" t="n">
        <f aca="false">UG33*UF33</f>
        <v>0</v>
      </c>
      <c r="UI33" s="143"/>
      <c r="UJ33" s="142" t="n">
        <f aca="false">(((UF33*UG33)/1000)/40)</f>
        <v>0</v>
      </c>
      <c r="UK33" s="142" t="n">
        <f aca="false">UJ33*40</f>
        <v>0</v>
      </c>
      <c r="UL33" s="137"/>
      <c r="UM33" s="140" t="n">
        <f aca="false">(((UN33*UO33)/1000)/40)*UQ33</f>
        <v>0</v>
      </c>
      <c r="UN33" s="140" t="n">
        <f aca="false">'Control de producción'!T1071</f>
        <v>0</v>
      </c>
      <c r="UO33" s="143"/>
      <c r="UP33" s="140" t="n">
        <f aca="false">UO33*UN33</f>
        <v>0</v>
      </c>
      <c r="UQ33" s="143"/>
      <c r="UR33" s="142" t="n">
        <f aca="false">(((UN33*UO33)/1000)/40)</f>
        <v>0</v>
      </c>
      <c r="US33" s="142" t="n">
        <f aca="false">UR33*40</f>
        <v>0</v>
      </c>
      <c r="UT33" s="137"/>
      <c r="UU33" s="146" t="n">
        <f aca="false">(((UV33*UW33)/1000)/40)*UY33</f>
        <v>0</v>
      </c>
      <c r="UV33" s="146" t="n">
        <f aca="false">'Control de producción'!E1101</f>
        <v>0</v>
      </c>
      <c r="UW33" s="147"/>
      <c r="UX33" s="146" t="n">
        <f aca="false">UW33*UV33</f>
        <v>0</v>
      </c>
      <c r="UY33" s="147"/>
      <c r="UZ33" s="148" t="n">
        <f aca="false">(((UV33*UW33)/1000)/40)</f>
        <v>0</v>
      </c>
      <c r="VA33" s="148" t="n">
        <f aca="false">UZ33*40</f>
        <v>0</v>
      </c>
      <c r="VB33" s="137"/>
      <c r="VC33" s="146" t="n">
        <f aca="false">(((VD33*VE33)/1000)/40)*VG33</f>
        <v>0</v>
      </c>
      <c r="VD33" s="146" t="n">
        <f aca="false">'Control de producción'!T1101</f>
        <v>0</v>
      </c>
      <c r="VE33" s="147"/>
      <c r="VF33" s="146" t="n">
        <f aca="false">VE33*VD33</f>
        <v>0</v>
      </c>
      <c r="VG33" s="147"/>
      <c r="VH33" s="148" t="n">
        <f aca="false">(((VD33*VE33)/1000)/40)</f>
        <v>0</v>
      </c>
      <c r="VI33" s="148" t="n">
        <f aca="false">VH33*40</f>
        <v>0</v>
      </c>
      <c r="VJ33" s="137"/>
    </row>
    <row r="34" customFormat="false" ht="14.25" hidden="false" customHeight="true" outlineLevel="0" collapsed="false">
      <c r="A34" s="137"/>
      <c r="B34" s="153" t="n">
        <v>29</v>
      </c>
      <c r="C34" s="140" t="n">
        <f aca="false">(((D34*E34)/1000)/40)*G34</f>
        <v>0</v>
      </c>
      <c r="D34" s="140" t="n">
        <f aca="false">'Control de producción'!E37</f>
        <v>0</v>
      </c>
      <c r="E34" s="141"/>
      <c r="F34" s="140" t="n">
        <f aca="false">E34*D34</f>
        <v>0</v>
      </c>
      <c r="G34" s="141"/>
      <c r="H34" s="142" t="n">
        <f aca="false">(((D34*E34)/1000)/40)</f>
        <v>0</v>
      </c>
      <c r="I34" s="142" t="n">
        <f aca="false">H34*40</f>
        <v>0</v>
      </c>
      <c r="J34" s="137"/>
      <c r="K34" s="140" t="n">
        <f aca="false">(((L34*M34)/1000)/40)*O34</f>
        <v>0</v>
      </c>
      <c r="L34" s="140" t="n">
        <f aca="false">'Control de producción'!T37</f>
        <v>0</v>
      </c>
      <c r="M34" s="143"/>
      <c r="N34" s="140" t="n">
        <f aca="false">M34*L34</f>
        <v>0</v>
      </c>
      <c r="O34" s="143"/>
      <c r="P34" s="142" t="n">
        <f aca="false">(((L34*M34)/1000)/40)</f>
        <v>0</v>
      </c>
      <c r="Q34" s="142" t="n">
        <f aca="false">P34*40</f>
        <v>0</v>
      </c>
      <c r="R34" s="137"/>
      <c r="S34" s="146" t="n">
        <f aca="false">(((T34*U34)/1000)/40)*W34</f>
        <v>0</v>
      </c>
      <c r="T34" s="146" t="n">
        <f aca="false">'Control de producción'!E68</f>
        <v>0</v>
      </c>
      <c r="U34" s="147"/>
      <c r="V34" s="146" t="n">
        <f aca="false">U34*T34</f>
        <v>0</v>
      </c>
      <c r="W34" s="147"/>
      <c r="X34" s="148" t="n">
        <f aca="false">(((T34*U34)/1000)/40)</f>
        <v>0</v>
      </c>
      <c r="Y34" s="148" t="n">
        <f aca="false">X34*40</f>
        <v>0</v>
      </c>
      <c r="Z34" s="137"/>
      <c r="AA34" s="146" t="n">
        <f aca="false">(((AB34*AC34)/1000)/40)*AE34</f>
        <v>0</v>
      </c>
      <c r="AB34" s="146" t="n">
        <f aca="false">'Control de producción'!T68</f>
        <v>0</v>
      </c>
      <c r="AC34" s="147"/>
      <c r="AD34" s="146" t="n">
        <f aca="false">AC34*AB34</f>
        <v>0</v>
      </c>
      <c r="AE34" s="147"/>
      <c r="AF34" s="148" t="n">
        <f aca="false">(((AB34*AC34)/1000)/40)</f>
        <v>0</v>
      </c>
      <c r="AG34" s="148" t="n">
        <f aca="false">AF34*40</f>
        <v>0</v>
      </c>
      <c r="AH34" s="137"/>
      <c r="AI34" s="140" t="n">
        <f aca="false">(((AJ34*AK34)/1000)/40)*AM34</f>
        <v>0</v>
      </c>
      <c r="AJ34" s="140" t="n">
        <f aca="false">'Control de producción'!E97</f>
        <v>0</v>
      </c>
      <c r="AK34" s="143"/>
      <c r="AL34" s="140" t="n">
        <f aca="false">AK34*AJ34</f>
        <v>0</v>
      </c>
      <c r="AM34" s="143"/>
      <c r="AN34" s="142" t="n">
        <f aca="false">(((AJ34*AK34)/1000)/40)</f>
        <v>0</v>
      </c>
      <c r="AO34" s="142" t="n">
        <f aca="false">AN34*40</f>
        <v>0</v>
      </c>
      <c r="AP34" s="137"/>
      <c r="AQ34" s="140" t="n">
        <f aca="false">(((AR34*AS34)/1000)/40)*AU34</f>
        <v>0</v>
      </c>
      <c r="AR34" s="140" t="n">
        <f aca="false">'Control de producción'!T97</f>
        <v>0</v>
      </c>
      <c r="AS34" s="143"/>
      <c r="AT34" s="140" t="n">
        <f aca="false">AS34*AR34</f>
        <v>0</v>
      </c>
      <c r="AU34" s="143"/>
      <c r="AV34" s="142" t="n">
        <f aca="false">(((AR34*AS34)/1000)/40)</f>
        <v>0</v>
      </c>
      <c r="AW34" s="142" t="n">
        <f aca="false">AV34*40</f>
        <v>0</v>
      </c>
      <c r="AX34" s="137"/>
      <c r="AY34" s="146" t="n">
        <f aca="false">(((AZ34*BA34)/1000)/40)*BC34</f>
        <v>0</v>
      </c>
      <c r="AZ34" s="146" t="n">
        <f aca="false">'Control de producción'!E128</f>
        <v>0</v>
      </c>
      <c r="BA34" s="147"/>
      <c r="BB34" s="146" t="n">
        <f aca="false">BA34*AZ34</f>
        <v>0</v>
      </c>
      <c r="BC34" s="147"/>
      <c r="BD34" s="148" t="n">
        <f aca="false">(((AZ34*BA34)/1000)/40)</f>
        <v>0</v>
      </c>
      <c r="BE34" s="148" t="n">
        <f aca="false">BD34*40</f>
        <v>0</v>
      </c>
      <c r="BF34" s="137"/>
      <c r="BG34" s="146" t="n">
        <f aca="false">(((BH34*BI34)/1000)/40)*BK34</f>
        <v>0</v>
      </c>
      <c r="BH34" s="146" t="n">
        <f aca="false">'Control de producción'!T128</f>
        <v>0</v>
      </c>
      <c r="BI34" s="147"/>
      <c r="BJ34" s="146" t="n">
        <f aca="false">BI34*BH34</f>
        <v>0</v>
      </c>
      <c r="BK34" s="147"/>
      <c r="BL34" s="148" t="n">
        <f aca="false">(((BH34*BI34)/1000)/40)</f>
        <v>0</v>
      </c>
      <c r="BM34" s="148" t="n">
        <f aca="false">BL34*40</f>
        <v>0</v>
      </c>
      <c r="BN34" s="137"/>
      <c r="BO34" s="140" t="n">
        <f aca="false">(((BP34*BQ34)/1000)/40)*BS34</f>
        <v>0</v>
      </c>
      <c r="BP34" s="140" t="n">
        <f aca="false">'Control de producción'!E158</f>
        <v>0</v>
      </c>
      <c r="BQ34" s="143"/>
      <c r="BR34" s="140" t="n">
        <f aca="false">BQ34*BP34</f>
        <v>0</v>
      </c>
      <c r="BS34" s="143"/>
      <c r="BT34" s="142" t="n">
        <f aca="false">(((BP34*BQ34)/1000)/40)</f>
        <v>0</v>
      </c>
      <c r="BU34" s="142" t="n">
        <f aca="false">BT34*40</f>
        <v>0</v>
      </c>
      <c r="BV34" s="137"/>
      <c r="BW34" s="140" t="n">
        <f aca="false">(((BX34*BY34)/1000)/40)*CA34</f>
        <v>0</v>
      </c>
      <c r="BX34" s="140" t="n">
        <f aca="false">'Control de producción'!T158</f>
        <v>0</v>
      </c>
      <c r="BY34" s="143"/>
      <c r="BZ34" s="140" t="n">
        <f aca="false">BY34*BX34</f>
        <v>0</v>
      </c>
      <c r="CA34" s="143"/>
      <c r="CB34" s="142" t="n">
        <f aca="false">(((BX34*BY34)/1000)/40)</f>
        <v>0</v>
      </c>
      <c r="CC34" s="142" t="n">
        <f aca="false">CB34*40</f>
        <v>0</v>
      </c>
      <c r="CD34" s="137"/>
      <c r="CE34" s="146" t="n">
        <f aca="false">(((CF34*CG34)/1000)/40)*CI34</f>
        <v>0</v>
      </c>
      <c r="CF34" s="146" t="n">
        <f aca="false">'Control de producción'!E189</f>
        <v>0</v>
      </c>
      <c r="CG34" s="147"/>
      <c r="CH34" s="146" t="n">
        <f aca="false">CG34*CF34</f>
        <v>0</v>
      </c>
      <c r="CI34" s="147"/>
      <c r="CJ34" s="148" t="n">
        <f aca="false">(((CF34*CG34)/1000)/40)</f>
        <v>0</v>
      </c>
      <c r="CK34" s="148" t="n">
        <f aca="false">CJ34*40</f>
        <v>0</v>
      </c>
      <c r="CL34" s="137"/>
      <c r="CM34" s="146" t="n">
        <f aca="false">(((CN34*CO34)/1000)/40)*CQ34</f>
        <v>0</v>
      </c>
      <c r="CN34" s="146" t="n">
        <f aca="false">'Control de producción'!T189</f>
        <v>0</v>
      </c>
      <c r="CO34" s="147"/>
      <c r="CP34" s="146" t="n">
        <f aca="false">CO34*CN34</f>
        <v>0</v>
      </c>
      <c r="CQ34" s="147"/>
      <c r="CR34" s="148" t="n">
        <f aca="false">(((CN34*CO34)/1000)/40)</f>
        <v>0</v>
      </c>
      <c r="CS34" s="148" t="n">
        <f aca="false">CR34*40</f>
        <v>0</v>
      </c>
      <c r="CT34" s="137"/>
      <c r="CU34" s="140" t="n">
        <f aca="false">(((CV34*CW34)/1000)/40)*CY34</f>
        <v>0</v>
      </c>
      <c r="CV34" s="140" t="n">
        <f aca="false">'Control de producción'!E219</f>
        <v>0</v>
      </c>
      <c r="CW34" s="143"/>
      <c r="CX34" s="140" t="n">
        <f aca="false">CW34*CV34</f>
        <v>0</v>
      </c>
      <c r="CY34" s="143"/>
      <c r="CZ34" s="142" t="n">
        <f aca="false">(((CV34*CW34)/1000)/40)</f>
        <v>0</v>
      </c>
      <c r="DA34" s="142" t="n">
        <f aca="false">CZ34*40</f>
        <v>0</v>
      </c>
      <c r="DB34" s="137"/>
      <c r="DC34" s="140" t="n">
        <f aca="false">(((DD34*DE34)/1000)/40)*DG34</f>
        <v>0</v>
      </c>
      <c r="DD34" s="140" t="n">
        <f aca="false">'Control de producción'!T219</f>
        <v>0</v>
      </c>
      <c r="DE34" s="143"/>
      <c r="DF34" s="140" t="n">
        <f aca="false">DE34*DD34</f>
        <v>0</v>
      </c>
      <c r="DG34" s="143"/>
      <c r="DH34" s="142" t="n">
        <f aca="false">(((DD34*DE34)/1000)/40)</f>
        <v>0</v>
      </c>
      <c r="DI34" s="142" t="n">
        <f aca="false">DH34*40</f>
        <v>0</v>
      </c>
      <c r="DJ34" s="137"/>
      <c r="DK34" s="146" t="n">
        <f aca="false">(((DL34*DM34)/1000)/40)*DO34</f>
        <v>0</v>
      </c>
      <c r="DL34" s="146" t="n">
        <f aca="false">'Control de producción'!E250</f>
        <v>0</v>
      </c>
      <c r="DM34" s="147"/>
      <c r="DN34" s="146" t="n">
        <f aca="false">DM34*DL34</f>
        <v>0</v>
      </c>
      <c r="DO34" s="147"/>
      <c r="DP34" s="148" t="n">
        <f aca="false">(((DL34*DM34)/1000)/40)</f>
        <v>0</v>
      </c>
      <c r="DQ34" s="148" t="n">
        <f aca="false">DP34*40</f>
        <v>0</v>
      </c>
      <c r="DR34" s="149"/>
      <c r="DS34" s="146" t="n">
        <f aca="false">(((DT34*DU34)/1000)/40)*DW34</f>
        <v>0</v>
      </c>
      <c r="DT34" s="146" t="n">
        <f aca="false">'Control de producción'!T250</f>
        <v>0</v>
      </c>
      <c r="DU34" s="147"/>
      <c r="DV34" s="146" t="n">
        <f aca="false">DU34*DT34</f>
        <v>0</v>
      </c>
      <c r="DW34" s="147"/>
      <c r="DX34" s="148" t="n">
        <f aca="false">(((DT34*DU34)/1000)/40)</f>
        <v>0</v>
      </c>
      <c r="DY34" s="148" t="n">
        <f aca="false">DX34*40</f>
        <v>0</v>
      </c>
      <c r="DZ34" s="149"/>
      <c r="EA34" s="140" t="n">
        <f aca="false">(((EB34*EC34)/1000)/40)*EE34</f>
        <v>0</v>
      </c>
      <c r="EB34" s="140" t="n">
        <f aca="false">'Control de producción'!E281</f>
        <v>0</v>
      </c>
      <c r="EC34" s="143"/>
      <c r="ED34" s="140" t="n">
        <f aca="false">EC34*EB34</f>
        <v>0</v>
      </c>
      <c r="EE34" s="143"/>
      <c r="EF34" s="142" t="n">
        <f aca="false">(((EB34*EC34)/1000)/40)</f>
        <v>0</v>
      </c>
      <c r="EG34" s="142" t="n">
        <f aca="false">EF34*40</f>
        <v>0</v>
      </c>
      <c r="EH34" s="137"/>
      <c r="EI34" s="151" t="n">
        <f aca="false">(((EJ34*EK34)/1000)/40)*EM34</f>
        <v>0</v>
      </c>
      <c r="EJ34" s="151" t="n">
        <f aca="false">'Control de producción'!T281</f>
        <v>0</v>
      </c>
      <c r="EK34" s="143"/>
      <c r="EL34" s="140" t="n">
        <f aca="false">EK34*EJ34</f>
        <v>0</v>
      </c>
      <c r="EM34" s="143"/>
      <c r="EN34" s="152" t="n">
        <f aca="false">(((EJ34*EK34)/1000)/40)</f>
        <v>0</v>
      </c>
      <c r="EO34" s="152" t="n">
        <f aca="false">EN34*40</f>
        <v>0</v>
      </c>
      <c r="EP34" s="149"/>
      <c r="EQ34" s="146" t="n">
        <f aca="false">(((ER34*ES34)/1000)/40)*EU34</f>
        <v>0</v>
      </c>
      <c r="ER34" s="146" t="n">
        <f aca="false">'Control de producción'!E311</f>
        <v>0</v>
      </c>
      <c r="ES34" s="147"/>
      <c r="ET34" s="146" t="n">
        <f aca="false">ES34*ER34</f>
        <v>0</v>
      </c>
      <c r="EU34" s="147"/>
      <c r="EV34" s="148" t="n">
        <f aca="false">(((ER34*ES34)/1000)/40)</f>
        <v>0</v>
      </c>
      <c r="EW34" s="148" t="n">
        <f aca="false">EV34*40</f>
        <v>0</v>
      </c>
      <c r="EX34" s="149"/>
      <c r="EY34" s="146" t="n">
        <f aca="false">(((EZ34*FA34)/1000)/40)*FC34</f>
        <v>0</v>
      </c>
      <c r="EZ34" s="146" t="n">
        <f aca="false">'Control de producción'!T311</f>
        <v>0</v>
      </c>
      <c r="FA34" s="147"/>
      <c r="FB34" s="146" t="n">
        <f aca="false">FA34*EZ34</f>
        <v>0</v>
      </c>
      <c r="FC34" s="147"/>
      <c r="FD34" s="148" t="n">
        <f aca="false">(((EZ34*FA34)/1000)/40)</f>
        <v>0</v>
      </c>
      <c r="FE34" s="148" t="n">
        <f aca="false">FD34*40</f>
        <v>0</v>
      </c>
      <c r="FF34" s="137"/>
      <c r="FG34" s="140" t="n">
        <f aca="false">(((FH34*FI34)/1000)/40)*FK34</f>
        <v>0</v>
      </c>
      <c r="FH34" s="140" t="n">
        <f aca="false">'Control de producción'!E342</f>
        <v>0</v>
      </c>
      <c r="FI34" s="143"/>
      <c r="FJ34" s="140" t="n">
        <f aca="false">FI34*FH34</f>
        <v>0</v>
      </c>
      <c r="FK34" s="143"/>
      <c r="FL34" s="142" t="n">
        <f aca="false">(((FH34*FI34)/1000)/40)</f>
        <v>0</v>
      </c>
      <c r="FM34" s="142" t="n">
        <f aca="false">FL34*40</f>
        <v>0</v>
      </c>
      <c r="FN34" s="137"/>
      <c r="FO34" s="140" t="n">
        <f aca="false">(((FP34*FQ34)/1000)/40)*FS34</f>
        <v>0</v>
      </c>
      <c r="FP34" s="140" t="n">
        <f aca="false">'Control de producción'!T342</f>
        <v>0</v>
      </c>
      <c r="FQ34" s="143"/>
      <c r="FR34" s="140" t="n">
        <f aca="false">FQ34*FP34</f>
        <v>0</v>
      </c>
      <c r="FS34" s="143"/>
      <c r="FT34" s="142" t="n">
        <f aca="false">(((FP34*FQ34)/1000)/40)</f>
        <v>0</v>
      </c>
      <c r="FU34" s="142" t="n">
        <f aca="false">FT34*40</f>
        <v>0</v>
      </c>
      <c r="FV34" s="137"/>
      <c r="FW34" s="146" t="n">
        <f aca="false">(((FX34*FY34)/1000)/40)*GA34</f>
        <v>0</v>
      </c>
      <c r="FX34" s="146" t="n">
        <f aca="false">'Control de producción'!E372</f>
        <v>0</v>
      </c>
      <c r="FY34" s="147"/>
      <c r="FZ34" s="146" t="n">
        <f aca="false">FY34*FX34</f>
        <v>0</v>
      </c>
      <c r="GA34" s="147"/>
      <c r="GB34" s="148" t="n">
        <f aca="false">(((FX34*FY34)/1000)/40)</f>
        <v>0</v>
      </c>
      <c r="GC34" s="148" t="n">
        <f aca="false">GB34*40</f>
        <v>0</v>
      </c>
      <c r="GD34" s="137"/>
      <c r="GE34" s="146" t="n">
        <f aca="false">(((GF34*GG34)/1000)/40)*GI34</f>
        <v>0</v>
      </c>
      <c r="GF34" s="146" t="n">
        <f aca="false">'Control de producción'!T372</f>
        <v>0</v>
      </c>
      <c r="GG34" s="147"/>
      <c r="GH34" s="146" t="n">
        <f aca="false">GG34*GF34</f>
        <v>0</v>
      </c>
      <c r="GI34" s="147"/>
      <c r="GJ34" s="148" t="n">
        <f aca="false">(((GF34*GG34)/1000)/40)</f>
        <v>0</v>
      </c>
      <c r="GK34" s="148" t="n">
        <f aca="false">GJ34*40</f>
        <v>0</v>
      </c>
      <c r="GL34" s="149"/>
      <c r="GM34" s="149"/>
      <c r="GN34" s="149"/>
      <c r="GO34" s="140" t="n">
        <f aca="false">(((GP34*GQ34)/1000)/40)*GS34</f>
        <v>0</v>
      </c>
      <c r="GP34" s="140" t="n">
        <f aca="false">'Control de producción'!E403</f>
        <v>0</v>
      </c>
      <c r="GQ34" s="143"/>
      <c r="GR34" s="140" t="n">
        <f aca="false">GQ34*GP34</f>
        <v>0</v>
      </c>
      <c r="GS34" s="143"/>
      <c r="GT34" s="142" t="n">
        <f aca="false">(((GP34*GQ34)/1000)/40)</f>
        <v>0</v>
      </c>
      <c r="GU34" s="142" t="n">
        <f aca="false">GT34*40</f>
        <v>0</v>
      </c>
      <c r="GV34" s="137"/>
      <c r="GW34" s="140" t="n">
        <f aca="false">(((GX34*GY34)/1000)/40)*HA34</f>
        <v>0</v>
      </c>
      <c r="GX34" s="140" t="n">
        <f aca="false">'Control de producción'!T403</f>
        <v>0</v>
      </c>
      <c r="GY34" s="143"/>
      <c r="GZ34" s="140" t="n">
        <f aca="false">GY34*GX34</f>
        <v>0</v>
      </c>
      <c r="HA34" s="143"/>
      <c r="HB34" s="142" t="n">
        <f aca="false">(((GX34*GY34)/1000)/40)</f>
        <v>0</v>
      </c>
      <c r="HC34" s="142" t="n">
        <f aca="false">HB34*40</f>
        <v>0</v>
      </c>
      <c r="HD34" s="137"/>
      <c r="HE34" s="147"/>
      <c r="HF34" s="147"/>
      <c r="HG34" s="147"/>
      <c r="HH34" s="147"/>
      <c r="HI34" s="147"/>
      <c r="HJ34" s="154"/>
      <c r="HK34" s="154"/>
      <c r="HL34" s="137"/>
      <c r="HM34" s="147"/>
      <c r="HN34" s="147"/>
      <c r="HO34" s="147"/>
      <c r="HP34" s="147"/>
      <c r="HQ34" s="147"/>
      <c r="HR34" s="154"/>
      <c r="HS34" s="154"/>
      <c r="HT34" s="149"/>
      <c r="HU34" s="140" t="n">
        <f aca="false">(((HV34*HW34)/1000)/40)*HY34</f>
        <v>0</v>
      </c>
      <c r="HV34" s="140" t="n">
        <f aca="false">'Control de producción'!E462</f>
        <v>0</v>
      </c>
      <c r="HW34" s="143"/>
      <c r="HX34" s="140" t="n">
        <f aca="false">HW34*HV34</f>
        <v>0</v>
      </c>
      <c r="HY34" s="143"/>
      <c r="HZ34" s="142" t="n">
        <f aca="false">(((HV34*HW34)/1000)/40)</f>
        <v>0</v>
      </c>
      <c r="IA34" s="142" t="n">
        <f aca="false">HZ34*40</f>
        <v>0</v>
      </c>
      <c r="IB34" s="137"/>
      <c r="IC34" s="140" t="n">
        <f aca="false">(((ID34*IE34)/1000)/40)*IG34</f>
        <v>0</v>
      </c>
      <c r="ID34" s="140" t="n">
        <f aca="false">'Control de producción'!T462</f>
        <v>0</v>
      </c>
      <c r="IE34" s="143"/>
      <c r="IF34" s="140" t="n">
        <f aca="false">IE34*ID34</f>
        <v>0</v>
      </c>
      <c r="IG34" s="143"/>
      <c r="IH34" s="142" t="n">
        <f aca="false">(((ID34*IE34)/1000)/40)</f>
        <v>0</v>
      </c>
      <c r="II34" s="142" t="n">
        <f aca="false">IH34*40</f>
        <v>0</v>
      </c>
      <c r="IJ34" s="149"/>
      <c r="IK34" s="146" t="n">
        <f aca="false">(((IL34*IM34)/1000)/40)*IO34</f>
        <v>0</v>
      </c>
      <c r="IL34" s="146" t="n">
        <f aca="false">'Control de producción'!E493</f>
        <v>0</v>
      </c>
      <c r="IM34" s="147"/>
      <c r="IN34" s="146" t="n">
        <f aca="false">IM34*IL34</f>
        <v>0</v>
      </c>
      <c r="IO34" s="147"/>
      <c r="IP34" s="148" t="n">
        <f aca="false">(((IL34*IM34)/1000)/40)</f>
        <v>0</v>
      </c>
      <c r="IQ34" s="148" t="n">
        <f aca="false">IP34*40</f>
        <v>0</v>
      </c>
      <c r="IR34" s="149"/>
      <c r="IS34" s="146" t="n">
        <f aca="false">(((IT34*IU34)/1000)/40)*IW34</f>
        <v>0</v>
      </c>
      <c r="IT34" s="146" t="n">
        <f aca="false">'Control de producción'!T493</f>
        <v>0</v>
      </c>
      <c r="IU34" s="147"/>
      <c r="IV34" s="146" t="n">
        <f aca="false">IU34*IT34</f>
        <v>0</v>
      </c>
      <c r="IW34" s="147"/>
      <c r="IX34" s="148" t="n">
        <f aca="false">(((IT34*IU34)/1000)/40)</f>
        <v>0</v>
      </c>
      <c r="IY34" s="148" t="n">
        <f aca="false">IX34*40</f>
        <v>0</v>
      </c>
      <c r="IZ34" s="137"/>
      <c r="JA34" s="140" t="n">
        <f aca="false">(((JB34*JC34)/1000)/40)*JE34</f>
        <v>0</v>
      </c>
      <c r="JB34" s="140" t="n">
        <f aca="false">'Control de producción'!E523</f>
        <v>0</v>
      </c>
      <c r="JC34" s="143"/>
      <c r="JD34" s="140" t="n">
        <f aca="false">JC34*JB34</f>
        <v>0</v>
      </c>
      <c r="JE34" s="143"/>
      <c r="JF34" s="142" t="n">
        <f aca="false">(((JB34*JC34)/1000)/40)</f>
        <v>0</v>
      </c>
      <c r="JG34" s="142" t="n">
        <f aca="false">JF34*40</f>
        <v>0</v>
      </c>
      <c r="JH34" s="137"/>
      <c r="JI34" s="140" t="n">
        <f aca="false">(((JJ34*JK34)/1000)/40)*JM34</f>
        <v>0</v>
      </c>
      <c r="JJ34" s="140" t="n">
        <f aca="false">'Control de producción'!T523</f>
        <v>0</v>
      </c>
      <c r="JK34" s="143"/>
      <c r="JL34" s="140" t="n">
        <f aca="false">JK34*JJ34</f>
        <v>0</v>
      </c>
      <c r="JM34" s="143"/>
      <c r="JN34" s="142" t="n">
        <f aca="false">(((JJ34*JK34)/1000)/40)</f>
        <v>0</v>
      </c>
      <c r="JO34" s="142" t="n">
        <f aca="false">JN34*40</f>
        <v>0</v>
      </c>
      <c r="JP34" s="137"/>
      <c r="JQ34" s="146" t="n">
        <f aca="false">(((JR34*JS34)/1000)/40)*JU34</f>
        <v>0</v>
      </c>
      <c r="JR34" s="146" t="n">
        <f aca="false">'Control de producción'!E554</f>
        <v>0</v>
      </c>
      <c r="JS34" s="147"/>
      <c r="JT34" s="146" t="n">
        <f aca="false">JS34*JR34</f>
        <v>0</v>
      </c>
      <c r="JU34" s="147"/>
      <c r="JV34" s="148" t="n">
        <f aca="false">(((JR34*JS34)/1000)/40)</f>
        <v>0</v>
      </c>
      <c r="JW34" s="148" t="n">
        <f aca="false">JV34*40</f>
        <v>0</v>
      </c>
      <c r="JX34" s="149"/>
      <c r="JY34" s="146" t="n">
        <f aca="false">(((JZ34*KA34)/1000)/40)*KC34</f>
        <v>0</v>
      </c>
      <c r="JZ34" s="146" t="n">
        <f aca="false">'Control de producción'!T554</f>
        <v>0</v>
      </c>
      <c r="KA34" s="147"/>
      <c r="KB34" s="146" t="n">
        <f aca="false">KA34*JZ34</f>
        <v>0</v>
      </c>
      <c r="KC34" s="147"/>
      <c r="KD34" s="148" t="n">
        <f aca="false">(((JZ34*KA34)/1000)/40)</f>
        <v>0</v>
      </c>
      <c r="KE34" s="148" t="n">
        <f aca="false">KD34*40</f>
        <v>0</v>
      </c>
      <c r="KF34" s="149"/>
      <c r="KG34" s="140" t="n">
        <f aca="false">(((KH34*KI34)/1000)/40)*KK34</f>
        <v>0</v>
      </c>
      <c r="KH34" s="140" t="n">
        <f aca="false">'Control de producción'!E584</f>
        <v>0</v>
      </c>
      <c r="KI34" s="143"/>
      <c r="KJ34" s="140" t="n">
        <f aca="false">KI34*KH34</f>
        <v>0</v>
      </c>
      <c r="KK34" s="143"/>
      <c r="KL34" s="142" t="n">
        <f aca="false">(((KH34*KI34)/1000)/40)</f>
        <v>0</v>
      </c>
      <c r="KM34" s="142" t="n">
        <f aca="false">KL34*40</f>
        <v>0</v>
      </c>
      <c r="KN34" s="137"/>
      <c r="KO34" s="140" t="n">
        <f aca="false">(((KP34*KQ34)/1000)/40)*KS34</f>
        <v>0</v>
      </c>
      <c r="KP34" s="140" t="n">
        <f aca="false">'Control de producción'!T584</f>
        <v>0</v>
      </c>
      <c r="KQ34" s="143"/>
      <c r="KR34" s="140" t="n">
        <f aca="false">KQ34*KP34</f>
        <v>0</v>
      </c>
      <c r="KS34" s="143"/>
      <c r="KT34" s="142" t="n">
        <f aca="false">(((KP34*KQ34)/1000)/40)</f>
        <v>0</v>
      </c>
      <c r="KU34" s="142" t="n">
        <f aca="false">KT34*40</f>
        <v>0</v>
      </c>
      <c r="KV34" s="137"/>
      <c r="KW34" s="146" t="n">
        <f aca="false">(((KX34*KY34)/1000)/40)*LA34</f>
        <v>0</v>
      </c>
      <c r="KX34" s="146" t="n">
        <f aca="false">'Control de producción'!E615</f>
        <v>0</v>
      </c>
      <c r="KY34" s="147"/>
      <c r="KZ34" s="146" t="n">
        <f aca="false">KY34*KX34</f>
        <v>0</v>
      </c>
      <c r="LA34" s="147"/>
      <c r="LB34" s="148" t="n">
        <f aca="false">(((KX34*KY34)/1000)/40)</f>
        <v>0</v>
      </c>
      <c r="LC34" s="148" t="n">
        <f aca="false">LB34*40</f>
        <v>0</v>
      </c>
      <c r="LD34" s="149"/>
      <c r="LE34" s="146" t="n">
        <f aca="false">(((LF34*LG34)/1000)/40)*LI34</f>
        <v>0</v>
      </c>
      <c r="LF34" s="146" t="n">
        <f aca="false">'Control de producción'!T615</f>
        <v>0</v>
      </c>
      <c r="LG34" s="147"/>
      <c r="LH34" s="146" t="n">
        <f aca="false">LG34*LF34</f>
        <v>0</v>
      </c>
      <c r="LI34" s="147"/>
      <c r="LJ34" s="148" t="n">
        <f aca="false">(((LF34*LG34)/1000)/40)</f>
        <v>0</v>
      </c>
      <c r="LK34" s="148" t="n">
        <f aca="false">LJ34*40</f>
        <v>0</v>
      </c>
      <c r="LL34" s="149"/>
      <c r="LM34" s="140" t="n">
        <f aca="false">(((LN34*LO34)/1000)/40)*LQ34</f>
        <v>0</v>
      </c>
      <c r="LN34" s="140" t="n">
        <f aca="false">'Control de producción'!E646</f>
        <v>0</v>
      </c>
      <c r="LO34" s="143"/>
      <c r="LP34" s="140" t="n">
        <f aca="false">LO34*LN34</f>
        <v>0</v>
      </c>
      <c r="LQ34" s="143"/>
      <c r="LR34" s="142" t="n">
        <f aca="false">(((LN34*LO34)/1000)/40)</f>
        <v>0</v>
      </c>
      <c r="LS34" s="142" t="n">
        <f aca="false">LR34*40</f>
        <v>0</v>
      </c>
      <c r="LT34" s="137"/>
      <c r="LU34" s="140" t="n">
        <f aca="false">(((LV34*LW34)/1000)/40)*LY34</f>
        <v>0</v>
      </c>
      <c r="LV34" s="140" t="n">
        <f aca="false">'Control de producción'!T646</f>
        <v>0</v>
      </c>
      <c r="LW34" s="143"/>
      <c r="LX34" s="140" t="n">
        <f aca="false">LW34*LV34</f>
        <v>0</v>
      </c>
      <c r="LY34" s="143"/>
      <c r="LZ34" s="142" t="n">
        <f aca="false">(((LV34*LW34)/1000)/40)</f>
        <v>0</v>
      </c>
      <c r="MA34" s="142" t="n">
        <f aca="false">LZ34*40</f>
        <v>0</v>
      </c>
      <c r="MB34" s="149"/>
      <c r="MC34" s="146" t="n">
        <f aca="false">(((MD34*ME34)/1000)/40)*MG34</f>
        <v>0</v>
      </c>
      <c r="MD34" s="146" t="n">
        <f aca="false">'Control de producción'!E676</f>
        <v>0</v>
      </c>
      <c r="ME34" s="147"/>
      <c r="MF34" s="146" t="n">
        <f aca="false">ME34*MD34</f>
        <v>0</v>
      </c>
      <c r="MG34" s="147"/>
      <c r="MH34" s="148" t="n">
        <f aca="false">(((MD34*ME34)/1000)/40)</f>
        <v>0</v>
      </c>
      <c r="MI34" s="148" t="n">
        <f aca="false">MH34*40</f>
        <v>0</v>
      </c>
      <c r="MJ34" s="149"/>
      <c r="MK34" s="146" t="n">
        <f aca="false">(((ML34*MM34)/1000)/40)*MO34</f>
        <v>0</v>
      </c>
      <c r="ML34" s="146" t="n">
        <f aca="false">'Control de producción'!T676</f>
        <v>0</v>
      </c>
      <c r="MM34" s="147"/>
      <c r="MN34" s="146" t="n">
        <f aca="false">MM34*ML34</f>
        <v>0</v>
      </c>
      <c r="MO34" s="147"/>
      <c r="MP34" s="148" t="n">
        <f aca="false">(((ML34*MM34)/1000)/40)</f>
        <v>0</v>
      </c>
      <c r="MQ34" s="148" t="n">
        <f aca="false">MP34*40</f>
        <v>0</v>
      </c>
      <c r="MR34" s="137"/>
      <c r="MS34" s="140" t="n">
        <f aca="false">(((MT34*MU34)/1000)/40)*MW34</f>
        <v>0</v>
      </c>
      <c r="MT34" s="140" t="n">
        <f aca="false">'Control de producción'!E707</f>
        <v>0</v>
      </c>
      <c r="MU34" s="143"/>
      <c r="MV34" s="140" t="n">
        <f aca="false">MU34*MT34</f>
        <v>0</v>
      </c>
      <c r="MW34" s="143"/>
      <c r="MX34" s="142" t="n">
        <f aca="false">(((MT34*MU34)/1000)/40)</f>
        <v>0</v>
      </c>
      <c r="MY34" s="142" t="n">
        <f aca="false">MX34*40</f>
        <v>0</v>
      </c>
      <c r="MZ34" s="137"/>
      <c r="NA34" s="140" t="n">
        <f aca="false">(((NB34*NC34)/1000)/40)*NE34</f>
        <v>0</v>
      </c>
      <c r="NB34" s="140" t="n">
        <f aca="false">'Control de producción'!T707</f>
        <v>0</v>
      </c>
      <c r="NC34" s="143"/>
      <c r="ND34" s="140" t="n">
        <f aca="false">NC34*NB34</f>
        <v>0</v>
      </c>
      <c r="NE34" s="143"/>
      <c r="NF34" s="142" t="n">
        <f aca="false">(((NB34*NC34)/1000)/40)</f>
        <v>0</v>
      </c>
      <c r="NG34" s="142" t="n">
        <f aca="false">NF34*40</f>
        <v>0</v>
      </c>
      <c r="NH34" s="137"/>
      <c r="NI34" s="146" t="n">
        <f aca="false">(((NJ34*NK34)/1000)/40)*NM34</f>
        <v>0</v>
      </c>
      <c r="NJ34" s="146" t="n">
        <f aca="false">'Control de producción'!E737</f>
        <v>0</v>
      </c>
      <c r="NK34" s="147"/>
      <c r="NL34" s="146" t="n">
        <f aca="false">NK34*NJ34</f>
        <v>0</v>
      </c>
      <c r="NM34" s="147"/>
      <c r="NN34" s="148" t="n">
        <f aca="false">(((NJ34*NK34)/1000)/40)</f>
        <v>0</v>
      </c>
      <c r="NO34" s="148" t="n">
        <f aca="false">NN34*40</f>
        <v>0</v>
      </c>
      <c r="NP34" s="137"/>
      <c r="NQ34" s="146" t="n">
        <f aca="false">(((NR34*NS34)/1000)/40)*NU34</f>
        <v>0</v>
      </c>
      <c r="NR34" s="146" t="n">
        <f aca="false">'Control de producción'!T737</f>
        <v>0</v>
      </c>
      <c r="NS34" s="147"/>
      <c r="NT34" s="146" t="n">
        <f aca="false">NS34*NR34</f>
        <v>0</v>
      </c>
      <c r="NU34" s="147"/>
      <c r="NV34" s="148" t="n">
        <f aca="false">(((NR34*NS34)/1000)/40)</f>
        <v>0</v>
      </c>
      <c r="NW34" s="148" t="n">
        <f aca="false">NV34*40</f>
        <v>0</v>
      </c>
      <c r="NX34" s="137"/>
      <c r="NY34" s="137"/>
      <c r="NZ34" s="137"/>
      <c r="OA34" s="140" t="n">
        <f aca="false">(((OB34*OC34)/1000)/40)*OE34</f>
        <v>0</v>
      </c>
      <c r="OB34" s="140" t="n">
        <f aca="false">'Control de producción'!E768</f>
        <v>0</v>
      </c>
      <c r="OC34" s="143"/>
      <c r="OD34" s="140" t="n">
        <f aca="false">OC34*OB34</f>
        <v>0</v>
      </c>
      <c r="OE34" s="143"/>
      <c r="OF34" s="142" t="n">
        <f aca="false">(((OB34*OC34)/1000)/40)</f>
        <v>0</v>
      </c>
      <c r="OG34" s="142" t="n">
        <f aca="false">OF34*40</f>
        <v>0</v>
      </c>
      <c r="OH34" s="137"/>
      <c r="OI34" s="140" t="n">
        <f aca="false">(((OJ34*OK34)/1000)/40)*OM34</f>
        <v>0</v>
      </c>
      <c r="OJ34" s="140" t="n">
        <f aca="false">'Control de producción'!T768</f>
        <v>0</v>
      </c>
      <c r="OK34" s="143"/>
      <c r="OL34" s="140" t="n">
        <f aca="false">OK34*OJ34</f>
        <v>0</v>
      </c>
      <c r="OM34" s="143"/>
      <c r="ON34" s="142" t="n">
        <f aca="false">(((OJ34*OK34)/1000)/40)</f>
        <v>0</v>
      </c>
      <c r="OO34" s="142" t="n">
        <f aca="false">ON34*40</f>
        <v>0</v>
      </c>
      <c r="OP34" s="137"/>
      <c r="OQ34" s="147"/>
      <c r="OR34" s="147"/>
      <c r="OS34" s="147"/>
      <c r="OT34" s="147"/>
      <c r="OU34" s="147"/>
      <c r="OV34" s="154"/>
      <c r="OW34" s="154"/>
      <c r="OX34" s="137"/>
      <c r="OY34" s="147"/>
      <c r="OZ34" s="147"/>
      <c r="PA34" s="147"/>
      <c r="PB34" s="147"/>
      <c r="PC34" s="147"/>
      <c r="PD34" s="154"/>
      <c r="PE34" s="154"/>
      <c r="PF34" s="149"/>
      <c r="PG34" s="140" t="n">
        <f aca="false">(((PH34*PI34)/1000)/40)*PK34</f>
        <v>0</v>
      </c>
      <c r="PH34" s="140" t="n">
        <f aca="false">'Control de producción'!E827</f>
        <v>0</v>
      </c>
      <c r="PI34" s="143"/>
      <c r="PJ34" s="140" t="n">
        <f aca="false">PI34*PH34</f>
        <v>0</v>
      </c>
      <c r="PK34" s="143"/>
      <c r="PL34" s="142" t="n">
        <f aca="false">(((PH34*PI34)/1000)/40)</f>
        <v>0</v>
      </c>
      <c r="PM34" s="142" t="n">
        <f aca="false">PL34*40</f>
        <v>0</v>
      </c>
      <c r="PN34" s="137"/>
      <c r="PO34" s="140" t="n">
        <f aca="false">(((PP34*PQ34)/1000)/40)*PS34</f>
        <v>0</v>
      </c>
      <c r="PP34" s="140" t="n">
        <f aca="false">'Control de producción'!T827</f>
        <v>0</v>
      </c>
      <c r="PQ34" s="143"/>
      <c r="PR34" s="140" t="n">
        <f aca="false">PQ34*PP34</f>
        <v>0</v>
      </c>
      <c r="PS34" s="143"/>
      <c r="PT34" s="142" t="n">
        <f aca="false">(((PP34*PQ34)/1000)/40)</f>
        <v>0</v>
      </c>
      <c r="PU34" s="142" t="n">
        <f aca="false">PT34*40</f>
        <v>0</v>
      </c>
      <c r="PV34" s="149"/>
      <c r="PW34" s="146" t="n">
        <f aca="false">(((PX34*PY34)/1000)/40)*QA34</f>
        <v>0</v>
      </c>
      <c r="PX34" s="146" t="n">
        <f aca="false">'Control de producción'!E858</f>
        <v>0</v>
      </c>
      <c r="PY34" s="147"/>
      <c r="PZ34" s="146" t="n">
        <f aca="false">PY34*PX34</f>
        <v>0</v>
      </c>
      <c r="QA34" s="147"/>
      <c r="QB34" s="148" t="n">
        <f aca="false">(((PX34*PY34)/1000)/40)</f>
        <v>0</v>
      </c>
      <c r="QC34" s="148" t="n">
        <f aca="false">QB34*40</f>
        <v>0</v>
      </c>
      <c r="QD34" s="149"/>
      <c r="QE34" s="146" t="n">
        <f aca="false">(((QF34*QG34)/1000)/40)*QI34</f>
        <v>0</v>
      </c>
      <c r="QF34" s="146" t="n">
        <f aca="false">'Control de producción'!T858</f>
        <v>0</v>
      </c>
      <c r="QG34" s="147"/>
      <c r="QH34" s="146" t="n">
        <f aca="false">QG34*QF34</f>
        <v>0</v>
      </c>
      <c r="QI34" s="147"/>
      <c r="QJ34" s="148" t="n">
        <f aca="false">(((QF34*QG34)/1000)/40)</f>
        <v>0</v>
      </c>
      <c r="QK34" s="148" t="n">
        <f aca="false">QJ34*40</f>
        <v>0</v>
      </c>
      <c r="QL34" s="137"/>
      <c r="QM34" s="140" t="n">
        <f aca="false">(((QN34*QO34)/1000)/40)*QQ34</f>
        <v>0</v>
      </c>
      <c r="QN34" s="140" t="n">
        <f aca="false">'Control de producción'!E888</f>
        <v>0</v>
      </c>
      <c r="QO34" s="143"/>
      <c r="QP34" s="140" t="n">
        <f aca="false">QO34*QN34</f>
        <v>0</v>
      </c>
      <c r="QQ34" s="143"/>
      <c r="QR34" s="142" t="n">
        <f aca="false">(((QN34*QO34)/1000)/40)</f>
        <v>0</v>
      </c>
      <c r="QS34" s="142" t="n">
        <f aca="false">QR34*40</f>
        <v>0</v>
      </c>
      <c r="QT34" s="137"/>
      <c r="QU34" s="140" t="n">
        <f aca="false">(((QV34*QW34)/1000)/40)*QY34</f>
        <v>0</v>
      </c>
      <c r="QV34" s="140" t="n">
        <f aca="false">'Control de producción'!T888</f>
        <v>0</v>
      </c>
      <c r="QW34" s="143"/>
      <c r="QX34" s="140" t="n">
        <f aca="false">QW34*QV34</f>
        <v>0</v>
      </c>
      <c r="QY34" s="143"/>
      <c r="QZ34" s="142" t="n">
        <f aca="false">(((QV34*QW34)/1000)/40)</f>
        <v>0</v>
      </c>
      <c r="RA34" s="142" t="n">
        <f aca="false">QZ34*40</f>
        <v>0</v>
      </c>
      <c r="RB34" s="137"/>
      <c r="RC34" s="146" t="n">
        <f aca="false">(((RD34*RE34)/1000)/40)*RG34</f>
        <v>0</v>
      </c>
      <c r="RD34" s="146" t="n">
        <f aca="false">'Control de producción'!E919</f>
        <v>0</v>
      </c>
      <c r="RE34" s="147"/>
      <c r="RF34" s="146" t="n">
        <f aca="false">RE34*RD34</f>
        <v>0</v>
      </c>
      <c r="RG34" s="147"/>
      <c r="RH34" s="148" t="n">
        <f aca="false">(((RD34*RE34)/1000)/40)</f>
        <v>0</v>
      </c>
      <c r="RI34" s="148" t="n">
        <f aca="false">RH34*40</f>
        <v>0</v>
      </c>
      <c r="RJ34" s="149"/>
      <c r="RK34" s="146" t="n">
        <f aca="false">(((RL34*RM34)/1000)/40)*RO34</f>
        <v>0</v>
      </c>
      <c r="RL34" s="146" t="n">
        <f aca="false">'Control de producción'!T919</f>
        <v>0</v>
      </c>
      <c r="RM34" s="147"/>
      <c r="RN34" s="146" t="n">
        <f aca="false">RM34*RL34</f>
        <v>0</v>
      </c>
      <c r="RO34" s="147"/>
      <c r="RP34" s="148" t="n">
        <f aca="false">(((RL34*RM34)/1000)/40)</f>
        <v>0</v>
      </c>
      <c r="RQ34" s="148" t="n">
        <f aca="false">RP34*40</f>
        <v>0</v>
      </c>
      <c r="RR34" s="149"/>
      <c r="RS34" s="140" t="n">
        <f aca="false">(((RT34*RU34)/1000)/40)*RW34</f>
        <v>0</v>
      </c>
      <c r="RT34" s="140" t="n">
        <f aca="false">'Control de producción'!E949</f>
        <v>0</v>
      </c>
      <c r="RU34" s="143"/>
      <c r="RV34" s="140" t="n">
        <f aca="false">RU34*RT34</f>
        <v>0</v>
      </c>
      <c r="RW34" s="143"/>
      <c r="RX34" s="142" t="n">
        <f aca="false">(((RT34*RU34)/1000)/40)</f>
        <v>0</v>
      </c>
      <c r="RY34" s="142" t="n">
        <f aca="false">RX34*40</f>
        <v>0</v>
      </c>
      <c r="RZ34" s="137"/>
      <c r="SA34" s="140" t="n">
        <f aca="false">(((SB34*SC34)/1000)/40)*SE34</f>
        <v>0</v>
      </c>
      <c r="SB34" s="140" t="n">
        <f aca="false">'Control de producción'!T949</f>
        <v>0</v>
      </c>
      <c r="SC34" s="143"/>
      <c r="SD34" s="140" t="n">
        <f aca="false">SC34*SB34</f>
        <v>0</v>
      </c>
      <c r="SE34" s="143"/>
      <c r="SF34" s="142" t="n">
        <f aca="false">(((SB34*SC34)/1000)/40)</f>
        <v>0</v>
      </c>
      <c r="SG34" s="142" t="n">
        <f aca="false">SF34*40</f>
        <v>0</v>
      </c>
      <c r="SH34" s="137"/>
      <c r="SI34" s="146" t="n">
        <f aca="false">(((SJ34*SK34)/1000)/40)*SM34</f>
        <v>0</v>
      </c>
      <c r="SJ34" s="146" t="n">
        <f aca="false">'Control de producción'!E980</f>
        <v>0</v>
      </c>
      <c r="SK34" s="147"/>
      <c r="SL34" s="146" t="n">
        <f aca="false">SK34*SJ34</f>
        <v>0</v>
      </c>
      <c r="SM34" s="147"/>
      <c r="SN34" s="148" t="n">
        <f aca="false">(((SJ34*SK34)/1000)/40)</f>
        <v>0</v>
      </c>
      <c r="SO34" s="148" t="n">
        <f aca="false">SN34*40</f>
        <v>0</v>
      </c>
      <c r="SP34" s="137"/>
      <c r="SQ34" s="146" t="n">
        <f aca="false">(((SR34*SS34)/1000)/40)*SU34</f>
        <v>0</v>
      </c>
      <c r="SR34" s="146" t="n">
        <f aca="false">'Control de producción'!T980</f>
        <v>0</v>
      </c>
      <c r="SS34" s="147"/>
      <c r="ST34" s="146" t="n">
        <f aca="false">SS34*SR34</f>
        <v>0</v>
      </c>
      <c r="SU34" s="147"/>
      <c r="SV34" s="148" t="n">
        <f aca="false">(((SR34*SS34)/1000)/40)</f>
        <v>0</v>
      </c>
      <c r="SW34" s="148" t="n">
        <f aca="false">SV34*40</f>
        <v>0</v>
      </c>
      <c r="SX34" s="144"/>
      <c r="SY34" s="140" t="n">
        <f aca="false">(((SZ34*TA34)/1000)/40)*TC34</f>
        <v>0</v>
      </c>
      <c r="SZ34" s="140" t="n">
        <f aca="false">'Control de producción'!E1011</f>
        <v>0</v>
      </c>
      <c r="TA34" s="143"/>
      <c r="TB34" s="140" t="n">
        <f aca="false">TA34*SZ34</f>
        <v>0</v>
      </c>
      <c r="TC34" s="143"/>
      <c r="TD34" s="142" t="n">
        <f aca="false">(((SZ34*TA34)/1000)/40)</f>
        <v>0</v>
      </c>
      <c r="TE34" s="142" t="n">
        <f aca="false">TD34*40</f>
        <v>0</v>
      </c>
      <c r="TF34" s="137"/>
      <c r="TG34" s="140" t="n">
        <f aca="false">(((TH34*TI34)/1000)/40)*TK34</f>
        <v>0</v>
      </c>
      <c r="TH34" s="140" t="n">
        <f aca="false">'Control de producción'!T1011</f>
        <v>0</v>
      </c>
      <c r="TI34" s="143"/>
      <c r="TJ34" s="140" t="n">
        <f aca="false">TI34*TH34</f>
        <v>0</v>
      </c>
      <c r="TK34" s="143"/>
      <c r="TL34" s="142" t="n">
        <f aca="false">(((TH34*TI34)/1000)/40)</f>
        <v>0</v>
      </c>
      <c r="TM34" s="142" t="n">
        <f aca="false">TL34*40</f>
        <v>0</v>
      </c>
      <c r="TN34" s="149"/>
      <c r="TO34" s="146" t="n">
        <f aca="false">(((TP34*TQ34)/1000)/40)*TS34</f>
        <v>0</v>
      </c>
      <c r="TP34" s="146" t="n">
        <f aca="false">'Control de producción'!E1041</f>
        <v>0</v>
      </c>
      <c r="TQ34" s="147"/>
      <c r="TR34" s="146" t="n">
        <f aca="false">TQ34*TP34</f>
        <v>0</v>
      </c>
      <c r="TS34" s="147"/>
      <c r="TT34" s="148" t="n">
        <f aca="false">(((TP34*TQ34)/1000)/40)</f>
        <v>0</v>
      </c>
      <c r="TU34" s="148" t="n">
        <f aca="false">TT34*40</f>
        <v>0</v>
      </c>
      <c r="TV34" s="149"/>
      <c r="TW34" s="146" t="n">
        <f aca="false">(((TX34*TY34)/1000)/40)*UA34</f>
        <v>0</v>
      </c>
      <c r="TX34" s="146" t="n">
        <f aca="false">'Control de producción'!T1041</f>
        <v>0</v>
      </c>
      <c r="TY34" s="147"/>
      <c r="TZ34" s="146" t="n">
        <f aca="false">TY34*TX34</f>
        <v>0</v>
      </c>
      <c r="UA34" s="147"/>
      <c r="UB34" s="148" t="n">
        <f aca="false">(((TX34*TY34)/1000)/40)</f>
        <v>0</v>
      </c>
      <c r="UC34" s="148" t="n">
        <f aca="false">UB34*40</f>
        <v>0</v>
      </c>
      <c r="UD34" s="137"/>
      <c r="UE34" s="140" t="n">
        <f aca="false">(((UF34*UG34)/1000)/40)*UI34</f>
        <v>0</v>
      </c>
      <c r="UF34" s="140" t="n">
        <f aca="false">'Control de producción'!E1072</f>
        <v>0</v>
      </c>
      <c r="UG34" s="143"/>
      <c r="UH34" s="140" t="n">
        <f aca="false">UG34*UF34</f>
        <v>0</v>
      </c>
      <c r="UI34" s="143"/>
      <c r="UJ34" s="142" t="n">
        <f aca="false">(((UF34*UG34)/1000)/40)</f>
        <v>0</v>
      </c>
      <c r="UK34" s="142" t="n">
        <f aca="false">UJ34*40</f>
        <v>0</v>
      </c>
      <c r="UL34" s="137"/>
      <c r="UM34" s="140" t="n">
        <f aca="false">(((UN34*UO34)/1000)/40)*UQ34</f>
        <v>0</v>
      </c>
      <c r="UN34" s="140" t="n">
        <f aca="false">'Control de producción'!T1072</f>
        <v>0</v>
      </c>
      <c r="UO34" s="143"/>
      <c r="UP34" s="140" t="n">
        <f aca="false">UO34*UN34</f>
        <v>0</v>
      </c>
      <c r="UQ34" s="143"/>
      <c r="UR34" s="142" t="n">
        <f aca="false">(((UN34*UO34)/1000)/40)</f>
        <v>0</v>
      </c>
      <c r="US34" s="142" t="n">
        <f aca="false">UR34*40</f>
        <v>0</v>
      </c>
      <c r="UT34" s="137"/>
      <c r="UU34" s="146" t="n">
        <f aca="false">(((UV34*UW34)/1000)/40)*UY34</f>
        <v>0</v>
      </c>
      <c r="UV34" s="146" t="n">
        <f aca="false">'Control de producción'!E1102</f>
        <v>0</v>
      </c>
      <c r="UW34" s="147"/>
      <c r="UX34" s="146" t="n">
        <f aca="false">UW34*UV34</f>
        <v>0</v>
      </c>
      <c r="UY34" s="147"/>
      <c r="UZ34" s="148" t="n">
        <f aca="false">(((UV34*UW34)/1000)/40)</f>
        <v>0</v>
      </c>
      <c r="VA34" s="148" t="n">
        <f aca="false">UZ34*40</f>
        <v>0</v>
      </c>
      <c r="VB34" s="137"/>
      <c r="VC34" s="146" t="n">
        <f aca="false">(((VD34*VE34)/1000)/40)*VG34</f>
        <v>0</v>
      </c>
      <c r="VD34" s="146" t="n">
        <f aca="false">'Control de producción'!T1102</f>
        <v>0</v>
      </c>
      <c r="VE34" s="147"/>
      <c r="VF34" s="146" t="n">
        <f aca="false">VE34*VD34</f>
        <v>0</v>
      </c>
      <c r="VG34" s="147"/>
      <c r="VH34" s="148" t="n">
        <f aca="false">(((VD34*VE34)/1000)/40)</f>
        <v>0</v>
      </c>
      <c r="VI34" s="148" t="n">
        <f aca="false">VH34*40</f>
        <v>0</v>
      </c>
      <c r="VJ34" s="137"/>
    </row>
    <row r="35" customFormat="false" ht="14.25" hidden="false" customHeight="true" outlineLevel="0" collapsed="false">
      <c r="A35" s="137"/>
      <c r="B35" s="153" t="n">
        <v>30</v>
      </c>
      <c r="C35" s="140" t="n">
        <f aca="false">(((D35*E35)/1000)/40)*G35</f>
        <v>0</v>
      </c>
      <c r="D35" s="140" t="n">
        <f aca="false">'Control de producción'!E38</f>
        <v>0</v>
      </c>
      <c r="E35" s="141"/>
      <c r="F35" s="140" t="n">
        <f aca="false">E35*D35</f>
        <v>0</v>
      </c>
      <c r="G35" s="141"/>
      <c r="H35" s="142" t="n">
        <f aca="false">(((D35*E35)/1000)/40)</f>
        <v>0</v>
      </c>
      <c r="I35" s="142" t="n">
        <f aca="false">H35*40</f>
        <v>0</v>
      </c>
      <c r="J35" s="137"/>
      <c r="K35" s="140" t="n">
        <f aca="false">(((L35*M35)/1000)/40)*O35</f>
        <v>0</v>
      </c>
      <c r="L35" s="140" t="n">
        <f aca="false">'Control de producción'!T38</f>
        <v>0</v>
      </c>
      <c r="M35" s="143"/>
      <c r="N35" s="140" t="n">
        <f aca="false">M35*L35</f>
        <v>0</v>
      </c>
      <c r="O35" s="143"/>
      <c r="P35" s="142" t="n">
        <f aca="false">(((L35*M35)/1000)/40)</f>
        <v>0</v>
      </c>
      <c r="Q35" s="142" t="n">
        <f aca="false">P35*40</f>
        <v>0</v>
      </c>
      <c r="R35" s="137"/>
      <c r="S35" s="147"/>
      <c r="T35" s="155"/>
      <c r="U35" s="147"/>
      <c r="V35" s="147"/>
      <c r="W35" s="147"/>
      <c r="X35" s="147"/>
      <c r="Y35" s="147"/>
      <c r="Z35" s="137"/>
      <c r="AA35" s="147"/>
      <c r="AB35" s="147"/>
      <c r="AC35" s="147"/>
      <c r="AD35" s="147"/>
      <c r="AE35" s="147"/>
      <c r="AF35" s="147"/>
      <c r="AG35" s="147"/>
      <c r="AH35" s="137"/>
      <c r="AI35" s="140" t="n">
        <f aca="false">(((AJ35*AK35)/1000)/40)*AM35</f>
        <v>0</v>
      </c>
      <c r="AJ35" s="140" t="n">
        <f aca="false">'Control de producción'!E98</f>
        <v>0</v>
      </c>
      <c r="AK35" s="143"/>
      <c r="AL35" s="140" t="n">
        <f aca="false">AK35*AJ35</f>
        <v>0</v>
      </c>
      <c r="AM35" s="143"/>
      <c r="AN35" s="142" t="n">
        <f aca="false">(((AJ35*AK35)/1000)/40)</f>
        <v>0</v>
      </c>
      <c r="AO35" s="142" t="n">
        <f aca="false">AN35*40</f>
        <v>0</v>
      </c>
      <c r="AP35" s="137"/>
      <c r="AQ35" s="140" t="n">
        <f aca="false">(((AR35*AS35)/1000)/40)*AU35</f>
        <v>0</v>
      </c>
      <c r="AR35" s="140" t="n">
        <f aca="false">'Control de producción'!T98</f>
        <v>0</v>
      </c>
      <c r="AS35" s="143"/>
      <c r="AT35" s="140" t="n">
        <f aca="false">AS35*AR35</f>
        <v>0</v>
      </c>
      <c r="AU35" s="143"/>
      <c r="AV35" s="142" t="n">
        <f aca="false">(((AR35*AS35)/1000)/40)</f>
        <v>0</v>
      </c>
      <c r="AW35" s="142" t="n">
        <f aca="false">AV35*40</f>
        <v>0</v>
      </c>
      <c r="AX35" s="137"/>
      <c r="AY35" s="146" t="n">
        <f aca="false">(((AZ35*BA35)/1000)/40)*BC35</f>
        <v>0</v>
      </c>
      <c r="AZ35" s="146" t="n">
        <f aca="false">'Control de producción'!E129</f>
        <v>0</v>
      </c>
      <c r="BA35" s="147"/>
      <c r="BB35" s="146" t="n">
        <f aca="false">BA35*AZ35</f>
        <v>0</v>
      </c>
      <c r="BC35" s="147"/>
      <c r="BD35" s="148" t="n">
        <f aca="false">(((AZ35*BA35)/1000)/40)</f>
        <v>0</v>
      </c>
      <c r="BE35" s="148" t="n">
        <f aca="false">BD35*40</f>
        <v>0</v>
      </c>
      <c r="BF35" s="137"/>
      <c r="BG35" s="146" t="n">
        <f aca="false">(((BH35*BI35)/1000)/40)*BK35</f>
        <v>0</v>
      </c>
      <c r="BH35" s="146" t="n">
        <f aca="false">'Control de producción'!T129</f>
        <v>0</v>
      </c>
      <c r="BI35" s="147"/>
      <c r="BJ35" s="146" t="n">
        <f aca="false">BI35*BH35</f>
        <v>0</v>
      </c>
      <c r="BK35" s="147"/>
      <c r="BL35" s="148" t="n">
        <f aca="false">(((BH35*BI35)/1000)/40)</f>
        <v>0</v>
      </c>
      <c r="BM35" s="148" t="n">
        <f aca="false">BL35*40</f>
        <v>0</v>
      </c>
      <c r="BN35" s="137"/>
      <c r="BO35" s="140" t="n">
        <f aca="false">(((BP35*BQ35)/1000)/40)*BS35</f>
        <v>0</v>
      </c>
      <c r="BP35" s="140" t="n">
        <f aca="false">'Control de producción'!E159</f>
        <v>0</v>
      </c>
      <c r="BQ35" s="143"/>
      <c r="BR35" s="140" t="n">
        <f aca="false">BQ35*BP35</f>
        <v>0</v>
      </c>
      <c r="BS35" s="143"/>
      <c r="BT35" s="142" t="n">
        <f aca="false">(((BP35*BQ35)/1000)/40)</f>
        <v>0</v>
      </c>
      <c r="BU35" s="142" t="n">
        <f aca="false">BT35*40</f>
        <v>0</v>
      </c>
      <c r="BV35" s="137"/>
      <c r="BW35" s="140" t="n">
        <f aca="false">(((BX35*BY35)/1000)/40)*CA35</f>
        <v>0</v>
      </c>
      <c r="BX35" s="140" t="n">
        <f aca="false">'Control de producción'!T159</f>
        <v>0</v>
      </c>
      <c r="BY35" s="143"/>
      <c r="BZ35" s="140" t="n">
        <f aca="false">BY35*BX35</f>
        <v>0</v>
      </c>
      <c r="CA35" s="143"/>
      <c r="CB35" s="142" t="n">
        <f aca="false">(((BX35*BY35)/1000)/40)</f>
        <v>0</v>
      </c>
      <c r="CC35" s="142" t="n">
        <f aca="false">CB35*40</f>
        <v>0</v>
      </c>
      <c r="CD35" s="137"/>
      <c r="CE35" s="146" t="n">
        <f aca="false">(((CF35*CG35)/1000)/40)*CI35</f>
        <v>0</v>
      </c>
      <c r="CF35" s="146" t="n">
        <f aca="false">'Control de producción'!E190</f>
        <v>0</v>
      </c>
      <c r="CG35" s="147"/>
      <c r="CH35" s="146" t="n">
        <f aca="false">CG35*CF35</f>
        <v>0</v>
      </c>
      <c r="CI35" s="147"/>
      <c r="CJ35" s="148" t="n">
        <f aca="false">(((CF35*CG35)/1000)/40)</f>
        <v>0</v>
      </c>
      <c r="CK35" s="148" t="n">
        <f aca="false">CJ35*40</f>
        <v>0</v>
      </c>
      <c r="CL35" s="137"/>
      <c r="CM35" s="146" t="n">
        <f aca="false">(((CN35*CO35)/1000)/40)*CQ35</f>
        <v>0</v>
      </c>
      <c r="CN35" s="146" t="n">
        <f aca="false">'Control de producción'!T190</f>
        <v>0</v>
      </c>
      <c r="CO35" s="147"/>
      <c r="CP35" s="146" t="n">
        <f aca="false">CO35*CN35</f>
        <v>0</v>
      </c>
      <c r="CQ35" s="147"/>
      <c r="CR35" s="148" t="n">
        <f aca="false">(((CN35*CO35)/1000)/40)</f>
        <v>0</v>
      </c>
      <c r="CS35" s="148" t="n">
        <f aca="false">CR35*40</f>
        <v>0</v>
      </c>
      <c r="CT35" s="137"/>
      <c r="CU35" s="140" t="n">
        <f aca="false">(((CV35*CW35)/1000)/40)*CY35</f>
        <v>0</v>
      </c>
      <c r="CV35" s="140" t="n">
        <f aca="false">'Control de producción'!E220</f>
        <v>0</v>
      </c>
      <c r="CW35" s="143"/>
      <c r="CX35" s="140" t="n">
        <f aca="false">CW35*CV35</f>
        <v>0</v>
      </c>
      <c r="CY35" s="143"/>
      <c r="CZ35" s="142" t="n">
        <f aca="false">(((CV35*CW35)/1000)/40)</f>
        <v>0</v>
      </c>
      <c r="DA35" s="142" t="n">
        <f aca="false">CZ35*40</f>
        <v>0</v>
      </c>
      <c r="DB35" s="137"/>
      <c r="DC35" s="140" t="n">
        <f aca="false">(((DD35*DE35)/1000)/40)*DG35</f>
        <v>0</v>
      </c>
      <c r="DD35" s="140" t="n">
        <f aca="false">'Control de producción'!T220</f>
        <v>0</v>
      </c>
      <c r="DE35" s="143"/>
      <c r="DF35" s="140" t="n">
        <f aca="false">DE35*DD35</f>
        <v>0</v>
      </c>
      <c r="DG35" s="143"/>
      <c r="DH35" s="142" t="n">
        <f aca="false">(((DD35*DE35)/1000)/40)</f>
        <v>0</v>
      </c>
      <c r="DI35" s="142" t="n">
        <f aca="false">DH35*40</f>
        <v>0</v>
      </c>
      <c r="DJ35" s="137"/>
      <c r="DK35" s="146" t="n">
        <f aca="false">(((DL35*DM35)/1000)/40)*DO35</f>
        <v>0</v>
      </c>
      <c r="DL35" s="146" t="n">
        <f aca="false">'Control de producción'!E251</f>
        <v>0</v>
      </c>
      <c r="DM35" s="147"/>
      <c r="DN35" s="146" t="n">
        <f aca="false">DM35*DL35</f>
        <v>0</v>
      </c>
      <c r="DO35" s="147"/>
      <c r="DP35" s="148" t="n">
        <f aca="false">(((DL35*DM35)/1000)/40)</f>
        <v>0</v>
      </c>
      <c r="DQ35" s="148" t="n">
        <f aca="false">DP35*40</f>
        <v>0</v>
      </c>
      <c r="DR35" s="149"/>
      <c r="DS35" s="146" t="n">
        <f aca="false">(((DT35*DU35)/1000)/40)*DW35</f>
        <v>0</v>
      </c>
      <c r="DT35" s="146" t="n">
        <f aca="false">'Control de producción'!T251</f>
        <v>0</v>
      </c>
      <c r="DU35" s="147"/>
      <c r="DV35" s="146" t="n">
        <f aca="false">DU35*DT35</f>
        <v>0</v>
      </c>
      <c r="DW35" s="147"/>
      <c r="DX35" s="148" t="n">
        <f aca="false">(((DT35*DU35)/1000)/40)</f>
        <v>0</v>
      </c>
      <c r="DY35" s="148" t="n">
        <f aca="false">DX35*40</f>
        <v>0</v>
      </c>
      <c r="DZ35" s="149"/>
      <c r="EA35" s="140" t="n">
        <f aca="false">(((EB35*EC35)/1000)/40)*EE35</f>
        <v>0</v>
      </c>
      <c r="EB35" s="140" t="n">
        <f aca="false">'Control de producción'!E282</f>
        <v>0</v>
      </c>
      <c r="EC35" s="143"/>
      <c r="ED35" s="140" t="n">
        <f aca="false">EC35*EB35</f>
        <v>0</v>
      </c>
      <c r="EE35" s="143"/>
      <c r="EF35" s="142" t="n">
        <f aca="false">(((EB35*EC35)/1000)/40)</f>
        <v>0</v>
      </c>
      <c r="EG35" s="142" t="n">
        <f aca="false">EF35*40</f>
        <v>0</v>
      </c>
      <c r="EH35" s="137"/>
      <c r="EI35" s="151" t="n">
        <f aca="false">(((EJ35*EK35)/1000)/40)*EM35</f>
        <v>0</v>
      </c>
      <c r="EJ35" s="151" t="n">
        <f aca="false">'Control de producción'!T282</f>
        <v>0</v>
      </c>
      <c r="EK35" s="143"/>
      <c r="EL35" s="140" t="n">
        <f aca="false">EK35*EJ35</f>
        <v>0</v>
      </c>
      <c r="EM35" s="143"/>
      <c r="EN35" s="152" t="n">
        <f aca="false">(((EJ35*EK35)/1000)/40)</f>
        <v>0</v>
      </c>
      <c r="EO35" s="152" t="n">
        <f aca="false">EN35*40</f>
        <v>0</v>
      </c>
      <c r="EP35" s="149"/>
      <c r="EQ35" s="146" t="n">
        <f aca="false">(((ER35*ES35)/1000)/40)*EU35</f>
        <v>0</v>
      </c>
      <c r="ER35" s="146" t="n">
        <f aca="false">'Control de producción'!E312</f>
        <v>0</v>
      </c>
      <c r="ES35" s="147"/>
      <c r="ET35" s="146" t="n">
        <f aca="false">ES35*ER35</f>
        <v>0</v>
      </c>
      <c r="EU35" s="147"/>
      <c r="EV35" s="148" t="n">
        <f aca="false">(((ER35*ES35)/1000)/40)</f>
        <v>0</v>
      </c>
      <c r="EW35" s="148" t="n">
        <f aca="false">EV35*40</f>
        <v>0</v>
      </c>
      <c r="EX35" s="149"/>
      <c r="EY35" s="146" t="n">
        <f aca="false">(((EZ35*FA35)/1000)/40)*FC35</f>
        <v>0</v>
      </c>
      <c r="EZ35" s="146" t="n">
        <f aca="false">'Control de producción'!T312</f>
        <v>0</v>
      </c>
      <c r="FA35" s="147"/>
      <c r="FB35" s="146" t="n">
        <f aca="false">FA35*EZ35</f>
        <v>0</v>
      </c>
      <c r="FC35" s="147"/>
      <c r="FD35" s="148" t="n">
        <f aca="false">(((EZ35*FA35)/1000)/40)</f>
        <v>0</v>
      </c>
      <c r="FE35" s="148" t="n">
        <f aca="false">FD35*40</f>
        <v>0</v>
      </c>
      <c r="FF35" s="137"/>
      <c r="FG35" s="140" t="n">
        <f aca="false">(((FH35*FI35)/1000)/40)*FK35</f>
        <v>0</v>
      </c>
      <c r="FH35" s="140" t="n">
        <f aca="false">'Control de producción'!E343</f>
        <v>0</v>
      </c>
      <c r="FI35" s="143"/>
      <c r="FJ35" s="140" t="n">
        <f aca="false">FI35*FH35</f>
        <v>0</v>
      </c>
      <c r="FK35" s="143"/>
      <c r="FL35" s="142" t="n">
        <f aca="false">(((FH35*FI35)/1000)/40)</f>
        <v>0</v>
      </c>
      <c r="FM35" s="142" t="n">
        <f aca="false">FL35*40</f>
        <v>0</v>
      </c>
      <c r="FN35" s="137"/>
      <c r="FO35" s="140" t="n">
        <f aca="false">(((FP35*FQ35)/1000)/40)*FS35</f>
        <v>0</v>
      </c>
      <c r="FP35" s="140" t="n">
        <f aca="false">'Control de producción'!T343</f>
        <v>0</v>
      </c>
      <c r="FQ35" s="143"/>
      <c r="FR35" s="140" t="n">
        <f aca="false">FQ35*FP35</f>
        <v>0</v>
      </c>
      <c r="FS35" s="143"/>
      <c r="FT35" s="142" t="n">
        <f aca="false">(((FP35*FQ35)/1000)/40)</f>
        <v>0</v>
      </c>
      <c r="FU35" s="142" t="n">
        <f aca="false">FT35*40</f>
        <v>0</v>
      </c>
      <c r="FV35" s="137"/>
      <c r="FW35" s="146" t="n">
        <f aca="false">(((FX35*FY35)/1000)/40)*GA35</f>
        <v>0</v>
      </c>
      <c r="FX35" s="146" t="n">
        <f aca="false">'Control de producción'!E373</f>
        <v>0</v>
      </c>
      <c r="FY35" s="147"/>
      <c r="FZ35" s="146" t="n">
        <f aca="false">FY35*FX35</f>
        <v>0</v>
      </c>
      <c r="GA35" s="147"/>
      <c r="GB35" s="148" t="n">
        <f aca="false">(((FX35*FY35)/1000)/40)</f>
        <v>0</v>
      </c>
      <c r="GC35" s="148" t="n">
        <f aca="false">GB35*40</f>
        <v>0</v>
      </c>
      <c r="GD35" s="137"/>
      <c r="GE35" s="146" t="n">
        <f aca="false">(((GF35*GG35)/1000)/40)*GI35</f>
        <v>0</v>
      </c>
      <c r="GF35" s="146" t="n">
        <f aca="false">'Control de producción'!T373</f>
        <v>0</v>
      </c>
      <c r="GG35" s="147"/>
      <c r="GH35" s="146" t="n">
        <f aca="false">GG35*GF35</f>
        <v>0</v>
      </c>
      <c r="GI35" s="147"/>
      <c r="GJ35" s="148" t="n">
        <f aca="false">(((GF35*GG35)/1000)/40)</f>
        <v>0</v>
      </c>
      <c r="GK35" s="148" t="n">
        <f aca="false">GJ35*40</f>
        <v>0</v>
      </c>
      <c r="GL35" s="149"/>
      <c r="GM35" s="149"/>
      <c r="GN35" s="149"/>
      <c r="GO35" s="140" t="n">
        <f aca="false">(((GP35*GQ35)/1000)/40)*GS35</f>
        <v>0</v>
      </c>
      <c r="GP35" s="140" t="n">
        <f aca="false">'Control de producción'!E404</f>
        <v>0</v>
      </c>
      <c r="GQ35" s="143"/>
      <c r="GR35" s="140" t="n">
        <f aca="false">GQ35*GP35</f>
        <v>0</v>
      </c>
      <c r="GS35" s="143"/>
      <c r="GT35" s="142" t="n">
        <f aca="false">(((GP35*GQ35)/1000)/40)</f>
        <v>0</v>
      </c>
      <c r="GU35" s="142" t="n">
        <f aca="false">GT35*40</f>
        <v>0</v>
      </c>
      <c r="GV35" s="137"/>
      <c r="GW35" s="140" t="n">
        <f aca="false">(((GX35*GY35)/1000)/40)*HA35</f>
        <v>0</v>
      </c>
      <c r="GX35" s="140" t="n">
        <f aca="false">'Control de producción'!T404</f>
        <v>0</v>
      </c>
      <c r="GY35" s="143"/>
      <c r="GZ35" s="140" t="n">
        <f aca="false">GY35*GX35</f>
        <v>0</v>
      </c>
      <c r="HA35" s="143"/>
      <c r="HB35" s="142" t="n">
        <f aca="false">(((GX35*GY35)/1000)/40)</f>
        <v>0</v>
      </c>
      <c r="HC35" s="142" t="n">
        <f aca="false">HB35*40</f>
        <v>0</v>
      </c>
      <c r="HD35" s="137"/>
      <c r="HE35" s="147"/>
      <c r="HF35" s="155"/>
      <c r="HG35" s="147"/>
      <c r="HH35" s="147"/>
      <c r="HI35" s="147"/>
      <c r="HJ35" s="154"/>
      <c r="HK35" s="154"/>
      <c r="HL35" s="137"/>
      <c r="HM35" s="147"/>
      <c r="HN35" s="147"/>
      <c r="HO35" s="147"/>
      <c r="HP35" s="147"/>
      <c r="HQ35" s="147"/>
      <c r="HR35" s="154"/>
      <c r="HS35" s="154"/>
      <c r="HT35" s="149"/>
      <c r="HU35" s="140" t="n">
        <f aca="false">(((HV35*HW35)/1000)/40)*HY35</f>
        <v>0</v>
      </c>
      <c r="HV35" s="140" t="n">
        <f aca="false">'Control de producción'!E463</f>
        <v>0</v>
      </c>
      <c r="HW35" s="143"/>
      <c r="HX35" s="140" t="n">
        <f aca="false">HW35*HV35</f>
        <v>0</v>
      </c>
      <c r="HY35" s="143"/>
      <c r="HZ35" s="142" t="n">
        <f aca="false">(((HV35*HW35)/1000)/40)</f>
        <v>0</v>
      </c>
      <c r="IA35" s="142" t="n">
        <f aca="false">HZ35*40</f>
        <v>0</v>
      </c>
      <c r="IB35" s="137"/>
      <c r="IC35" s="140" t="n">
        <f aca="false">(((ID35*IE35)/1000)/40)*IG35</f>
        <v>0</v>
      </c>
      <c r="ID35" s="140" t="n">
        <f aca="false">'Control de producción'!T463</f>
        <v>0</v>
      </c>
      <c r="IE35" s="143"/>
      <c r="IF35" s="140" t="n">
        <f aca="false">IE35*ID35</f>
        <v>0</v>
      </c>
      <c r="IG35" s="143"/>
      <c r="IH35" s="142" t="n">
        <f aca="false">(((ID35*IE35)/1000)/40)</f>
        <v>0</v>
      </c>
      <c r="II35" s="142" t="n">
        <f aca="false">IH35*40</f>
        <v>0</v>
      </c>
      <c r="IJ35" s="149"/>
      <c r="IK35" s="146" t="n">
        <f aca="false">(((IL35*IM35)/1000)/40)*IO35</f>
        <v>0</v>
      </c>
      <c r="IL35" s="146" t="n">
        <f aca="false">'Control de producción'!E494</f>
        <v>0</v>
      </c>
      <c r="IM35" s="147"/>
      <c r="IN35" s="146" t="n">
        <f aca="false">IM35*IL35</f>
        <v>0</v>
      </c>
      <c r="IO35" s="147"/>
      <c r="IP35" s="148" t="n">
        <f aca="false">(((IL35*IM35)/1000)/40)</f>
        <v>0</v>
      </c>
      <c r="IQ35" s="148" t="n">
        <f aca="false">IP35*40</f>
        <v>0</v>
      </c>
      <c r="IR35" s="149"/>
      <c r="IS35" s="146" t="n">
        <f aca="false">(((IT35*IU35)/1000)/40)*IW35</f>
        <v>0</v>
      </c>
      <c r="IT35" s="146" t="n">
        <f aca="false">'Control de producción'!T494</f>
        <v>0</v>
      </c>
      <c r="IU35" s="147"/>
      <c r="IV35" s="146" t="n">
        <f aca="false">IU35*IT35</f>
        <v>0</v>
      </c>
      <c r="IW35" s="147"/>
      <c r="IX35" s="148" t="n">
        <f aca="false">(((IT35*IU35)/1000)/40)</f>
        <v>0</v>
      </c>
      <c r="IY35" s="148" t="n">
        <f aca="false">IX35*40</f>
        <v>0</v>
      </c>
      <c r="IZ35" s="137"/>
      <c r="JA35" s="140" t="n">
        <f aca="false">(((JB35*JC35)/1000)/40)*JE35</f>
        <v>0</v>
      </c>
      <c r="JB35" s="140" t="n">
        <f aca="false">'Control de producción'!E524</f>
        <v>0</v>
      </c>
      <c r="JC35" s="143"/>
      <c r="JD35" s="140" t="n">
        <f aca="false">JC35*JB35</f>
        <v>0</v>
      </c>
      <c r="JE35" s="143"/>
      <c r="JF35" s="142" t="n">
        <f aca="false">(((JB35*JC35)/1000)/40)</f>
        <v>0</v>
      </c>
      <c r="JG35" s="142" t="n">
        <f aca="false">JF35*40</f>
        <v>0</v>
      </c>
      <c r="JH35" s="137"/>
      <c r="JI35" s="140" t="n">
        <f aca="false">(((JJ35*JK35)/1000)/40)*JM35</f>
        <v>0</v>
      </c>
      <c r="JJ35" s="140" t="n">
        <f aca="false">'Control de producción'!T524</f>
        <v>0</v>
      </c>
      <c r="JK35" s="143"/>
      <c r="JL35" s="140" t="n">
        <f aca="false">JK35*JJ35</f>
        <v>0</v>
      </c>
      <c r="JM35" s="143"/>
      <c r="JN35" s="142" t="n">
        <f aca="false">(((JJ35*JK35)/1000)/40)</f>
        <v>0</v>
      </c>
      <c r="JO35" s="142" t="n">
        <f aca="false">JN35*40</f>
        <v>0</v>
      </c>
      <c r="JP35" s="137"/>
      <c r="JQ35" s="146" t="n">
        <f aca="false">(((JR35*JS35)/1000)/40)*JU35</f>
        <v>0</v>
      </c>
      <c r="JR35" s="146" t="n">
        <f aca="false">'Control de producción'!E555</f>
        <v>0</v>
      </c>
      <c r="JS35" s="147"/>
      <c r="JT35" s="146" t="n">
        <f aca="false">JS35*JR35</f>
        <v>0</v>
      </c>
      <c r="JU35" s="147"/>
      <c r="JV35" s="148" t="n">
        <f aca="false">(((JR35*JS35)/1000)/40)</f>
        <v>0</v>
      </c>
      <c r="JW35" s="148" t="n">
        <f aca="false">JV35*40</f>
        <v>0</v>
      </c>
      <c r="JX35" s="149"/>
      <c r="JY35" s="146" t="n">
        <f aca="false">(((JZ35*KA35)/1000)/40)*KC35</f>
        <v>0</v>
      </c>
      <c r="JZ35" s="146" t="n">
        <f aca="false">'Control de producción'!T555</f>
        <v>0</v>
      </c>
      <c r="KA35" s="147"/>
      <c r="KB35" s="146" t="n">
        <f aca="false">KA35*JZ35</f>
        <v>0</v>
      </c>
      <c r="KC35" s="147"/>
      <c r="KD35" s="148" t="n">
        <f aca="false">(((JZ35*KA35)/1000)/40)</f>
        <v>0</v>
      </c>
      <c r="KE35" s="148" t="n">
        <f aca="false">KD35*40</f>
        <v>0</v>
      </c>
      <c r="KF35" s="149"/>
      <c r="KG35" s="140" t="n">
        <f aca="false">(((KH35*KI35)/1000)/40)*KK35</f>
        <v>0</v>
      </c>
      <c r="KH35" s="140" t="n">
        <f aca="false">'Control de producción'!E585</f>
        <v>0</v>
      </c>
      <c r="KI35" s="143"/>
      <c r="KJ35" s="140" t="n">
        <f aca="false">KI35*KH35</f>
        <v>0</v>
      </c>
      <c r="KK35" s="143"/>
      <c r="KL35" s="142" t="n">
        <f aca="false">(((KH35*KI35)/1000)/40)</f>
        <v>0</v>
      </c>
      <c r="KM35" s="142" t="n">
        <f aca="false">KL35*40</f>
        <v>0</v>
      </c>
      <c r="KN35" s="137"/>
      <c r="KO35" s="140" t="n">
        <f aca="false">(((KP35*KQ35)/1000)/40)*KS35</f>
        <v>0</v>
      </c>
      <c r="KP35" s="140" t="n">
        <f aca="false">'Control de producción'!T585</f>
        <v>0</v>
      </c>
      <c r="KQ35" s="143"/>
      <c r="KR35" s="140" t="n">
        <f aca="false">KQ35*KP35</f>
        <v>0</v>
      </c>
      <c r="KS35" s="143"/>
      <c r="KT35" s="142" t="n">
        <f aca="false">(((KP35*KQ35)/1000)/40)</f>
        <v>0</v>
      </c>
      <c r="KU35" s="142" t="n">
        <f aca="false">KT35*40</f>
        <v>0</v>
      </c>
      <c r="KV35" s="137"/>
      <c r="KW35" s="146" t="n">
        <f aca="false">(((KX35*KY35)/1000)/40)*LA35</f>
        <v>0</v>
      </c>
      <c r="KX35" s="146" t="n">
        <f aca="false">'Control de producción'!E616</f>
        <v>0</v>
      </c>
      <c r="KY35" s="147"/>
      <c r="KZ35" s="146" t="n">
        <f aca="false">KY35*KX35</f>
        <v>0</v>
      </c>
      <c r="LA35" s="147"/>
      <c r="LB35" s="148" t="n">
        <f aca="false">(((KX35*KY35)/1000)/40)</f>
        <v>0</v>
      </c>
      <c r="LC35" s="148" t="n">
        <f aca="false">LB35*40</f>
        <v>0</v>
      </c>
      <c r="LD35" s="149"/>
      <c r="LE35" s="146" t="n">
        <f aca="false">(((LF35*LG35)/1000)/40)*LI35</f>
        <v>0</v>
      </c>
      <c r="LF35" s="146" t="n">
        <f aca="false">'Control de producción'!T616</f>
        <v>0</v>
      </c>
      <c r="LG35" s="147"/>
      <c r="LH35" s="146" t="n">
        <f aca="false">LG35*LF35</f>
        <v>0</v>
      </c>
      <c r="LI35" s="147"/>
      <c r="LJ35" s="148" t="n">
        <f aca="false">(((LF35*LG35)/1000)/40)</f>
        <v>0</v>
      </c>
      <c r="LK35" s="148" t="n">
        <f aca="false">LJ35*40</f>
        <v>0</v>
      </c>
      <c r="LL35" s="149"/>
      <c r="LM35" s="140" t="n">
        <f aca="false">(((LN35*LO35)/1000)/40)*LQ35</f>
        <v>0</v>
      </c>
      <c r="LN35" s="140" t="n">
        <f aca="false">'Control de producción'!E647</f>
        <v>0</v>
      </c>
      <c r="LO35" s="143"/>
      <c r="LP35" s="140" t="n">
        <f aca="false">LO35*LN35</f>
        <v>0</v>
      </c>
      <c r="LQ35" s="143"/>
      <c r="LR35" s="142" t="n">
        <f aca="false">(((LN35*LO35)/1000)/40)</f>
        <v>0</v>
      </c>
      <c r="LS35" s="142" t="n">
        <f aca="false">LR35*40</f>
        <v>0</v>
      </c>
      <c r="LT35" s="137"/>
      <c r="LU35" s="140" t="n">
        <f aca="false">(((LV35*LW35)/1000)/40)*LY35</f>
        <v>0</v>
      </c>
      <c r="LV35" s="140" t="n">
        <f aca="false">'Control de producción'!T647</f>
        <v>0</v>
      </c>
      <c r="LW35" s="143"/>
      <c r="LX35" s="140" t="n">
        <f aca="false">LW35*LV35</f>
        <v>0</v>
      </c>
      <c r="LY35" s="143"/>
      <c r="LZ35" s="142" t="n">
        <f aca="false">(((LV35*LW35)/1000)/40)</f>
        <v>0</v>
      </c>
      <c r="MA35" s="142" t="n">
        <f aca="false">LZ35*40</f>
        <v>0</v>
      </c>
      <c r="MB35" s="149"/>
      <c r="MC35" s="146" t="n">
        <f aca="false">(((MD35*ME35)/1000)/40)*MG35</f>
        <v>0</v>
      </c>
      <c r="MD35" s="146" t="n">
        <f aca="false">'Control de producción'!E677</f>
        <v>0</v>
      </c>
      <c r="ME35" s="147"/>
      <c r="MF35" s="146" t="n">
        <f aca="false">ME35*MD35</f>
        <v>0</v>
      </c>
      <c r="MG35" s="147"/>
      <c r="MH35" s="148" t="n">
        <f aca="false">(((MD35*ME35)/1000)/40)</f>
        <v>0</v>
      </c>
      <c r="MI35" s="148" t="n">
        <f aca="false">MH35*40</f>
        <v>0</v>
      </c>
      <c r="MJ35" s="149"/>
      <c r="MK35" s="146" t="n">
        <f aca="false">(((ML35*MM35)/1000)/40)*MO35</f>
        <v>0</v>
      </c>
      <c r="ML35" s="146" t="n">
        <f aca="false">'Control de producción'!T677</f>
        <v>0</v>
      </c>
      <c r="MM35" s="147"/>
      <c r="MN35" s="146" t="n">
        <f aca="false">MM35*ML35</f>
        <v>0</v>
      </c>
      <c r="MO35" s="147"/>
      <c r="MP35" s="148" t="n">
        <f aca="false">(((ML35*MM35)/1000)/40)</f>
        <v>0</v>
      </c>
      <c r="MQ35" s="148" t="n">
        <f aca="false">MP35*40</f>
        <v>0</v>
      </c>
      <c r="MR35" s="137"/>
      <c r="MS35" s="140" t="n">
        <f aca="false">(((MT35*MU35)/1000)/40)*MW35</f>
        <v>0</v>
      </c>
      <c r="MT35" s="140" t="n">
        <f aca="false">'Control de producción'!E708</f>
        <v>0</v>
      </c>
      <c r="MU35" s="143"/>
      <c r="MV35" s="140" t="n">
        <f aca="false">MU35*MT35</f>
        <v>0</v>
      </c>
      <c r="MW35" s="143"/>
      <c r="MX35" s="142" t="n">
        <f aca="false">(((MT35*MU35)/1000)/40)</f>
        <v>0</v>
      </c>
      <c r="MY35" s="142" t="n">
        <f aca="false">MX35*40</f>
        <v>0</v>
      </c>
      <c r="MZ35" s="137"/>
      <c r="NA35" s="140" t="n">
        <f aca="false">(((NB35*NC35)/1000)/40)*NE35</f>
        <v>0</v>
      </c>
      <c r="NB35" s="140" t="n">
        <f aca="false">'Control de producción'!T708</f>
        <v>0</v>
      </c>
      <c r="NC35" s="143"/>
      <c r="ND35" s="140" t="n">
        <f aca="false">NC35*NB35</f>
        <v>0</v>
      </c>
      <c r="NE35" s="143"/>
      <c r="NF35" s="142" t="n">
        <f aca="false">(((NB35*NC35)/1000)/40)</f>
        <v>0</v>
      </c>
      <c r="NG35" s="142" t="n">
        <f aca="false">NF35*40</f>
        <v>0</v>
      </c>
      <c r="NH35" s="137"/>
      <c r="NI35" s="146" t="n">
        <f aca="false">(((NJ35*NK35)/1000)/40)*NM35</f>
        <v>0</v>
      </c>
      <c r="NJ35" s="146" t="n">
        <f aca="false">'Control de producción'!E738</f>
        <v>0</v>
      </c>
      <c r="NK35" s="147"/>
      <c r="NL35" s="146" t="n">
        <f aca="false">NK35*NJ35</f>
        <v>0</v>
      </c>
      <c r="NM35" s="147"/>
      <c r="NN35" s="148" t="n">
        <f aca="false">(((NJ35*NK35)/1000)/40)</f>
        <v>0</v>
      </c>
      <c r="NO35" s="148" t="n">
        <f aca="false">NN35*40</f>
        <v>0</v>
      </c>
      <c r="NP35" s="137"/>
      <c r="NQ35" s="146" t="n">
        <f aca="false">(((NR35*NS35)/1000)/40)*NU35</f>
        <v>0</v>
      </c>
      <c r="NR35" s="146" t="n">
        <f aca="false">'Control de producción'!T738</f>
        <v>0</v>
      </c>
      <c r="NS35" s="147"/>
      <c r="NT35" s="146" t="n">
        <f aca="false">NS35*NR35</f>
        <v>0</v>
      </c>
      <c r="NU35" s="147"/>
      <c r="NV35" s="148" t="n">
        <f aca="false">(((NR35*NS35)/1000)/40)</f>
        <v>0</v>
      </c>
      <c r="NW35" s="148" t="n">
        <f aca="false">NV35*40</f>
        <v>0</v>
      </c>
      <c r="NX35" s="137"/>
      <c r="NY35" s="137"/>
      <c r="NZ35" s="137"/>
      <c r="OA35" s="140" t="n">
        <f aca="false">(((OB35*OC35)/1000)/40)*OE35</f>
        <v>0</v>
      </c>
      <c r="OB35" s="140" t="n">
        <f aca="false">'Control de producción'!E769</f>
        <v>0</v>
      </c>
      <c r="OC35" s="143"/>
      <c r="OD35" s="140" t="n">
        <f aca="false">OC35*OB35</f>
        <v>0</v>
      </c>
      <c r="OE35" s="143"/>
      <c r="OF35" s="142" t="n">
        <f aca="false">(((OB35*OC35)/1000)/40)</f>
        <v>0</v>
      </c>
      <c r="OG35" s="142" t="n">
        <f aca="false">OF35*40</f>
        <v>0</v>
      </c>
      <c r="OH35" s="137"/>
      <c r="OI35" s="140" t="n">
        <f aca="false">(((OJ35*OK35)/1000)/40)*OM35</f>
        <v>0</v>
      </c>
      <c r="OJ35" s="140" t="n">
        <f aca="false">'Control de producción'!T769</f>
        <v>0</v>
      </c>
      <c r="OK35" s="143"/>
      <c r="OL35" s="140" t="n">
        <f aca="false">OK35*OJ35</f>
        <v>0</v>
      </c>
      <c r="OM35" s="143"/>
      <c r="ON35" s="142" t="n">
        <f aca="false">(((OJ35*OK35)/1000)/40)</f>
        <v>0</v>
      </c>
      <c r="OO35" s="142" t="n">
        <f aca="false">ON35*40</f>
        <v>0</v>
      </c>
      <c r="OP35" s="137"/>
      <c r="OQ35" s="147"/>
      <c r="OR35" s="155"/>
      <c r="OS35" s="147"/>
      <c r="OT35" s="147"/>
      <c r="OU35" s="147"/>
      <c r="OV35" s="154"/>
      <c r="OW35" s="154"/>
      <c r="OX35" s="137"/>
      <c r="OY35" s="147"/>
      <c r="OZ35" s="147"/>
      <c r="PA35" s="147"/>
      <c r="PB35" s="147"/>
      <c r="PC35" s="147"/>
      <c r="PD35" s="154"/>
      <c r="PE35" s="154"/>
      <c r="PF35" s="149"/>
      <c r="PG35" s="140" t="n">
        <f aca="false">(((PH35*PI35)/1000)/40)*PK35</f>
        <v>0</v>
      </c>
      <c r="PH35" s="140" t="n">
        <f aca="false">'Control de producción'!E828</f>
        <v>0</v>
      </c>
      <c r="PI35" s="143"/>
      <c r="PJ35" s="140" t="n">
        <f aca="false">PI35*PH35</f>
        <v>0</v>
      </c>
      <c r="PK35" s="143"/>
      <c r="PL35" s="142" t="n">
        <f aca="false">(((PH35*PI35)/1000)/40)</f>
        <v>0</v>
      </c>
      <c r="PM35" s="142" t="n">
        <f aca="false">PL35*40</f>
        <v>0</v>
      </c>
      <c r="PN35" s="137"/>
      <c r="PO35" s="140" t="n">
        <f aca="false">(((PP35*PQ35)/1000)/40)*PS35</f>
        <v>0</v>
      </c>
      <c r="PP35" s="140" t="n">
        <f aca="false">'Control de producción'!T828</f>
        <v>0</v>
      </c>
      <c r="PQ35" s="143"/>
      <c r="PR35" s="140" t="n">
        <f aca="false">PQ35*PP35</f>
        <v>0</v>
      </c>
      <c r="PS35" s="143"/>
      <c r="PT35" s="142" t="n">
        <f aca="false">(((PP35*PQ35)/1000)/40)</f>
        <v>0</v>
      </c>
      <c r="PU35" s="142" t="n">
        <f aca="false">PT35*40</f>
        <v>0</v>
      </c>
      <c r="PV35" s="149"/>
      <c r="PW35" s="146" t="n">
        <f aca="false">(((PX35*PY35)/1000)/40)*QA35</f>
        <v>0</v>
      </c>
      <c r="PX35" s="146" t="n">
        <f aca="false">'Control de producción'!E859</f>
        <v>0</v>
      </c>
      <c r="PY35" s="147"/>
      <c r="PZ35" s="146" t="n">
        <f aca="false">PY35*PX35</f>
        <v>0</v>
      </c>
      <c r="QA35" s="147"/>
      <c r="QB35" s="148" t="n">
        <f aca="false">(((PX35*PY35)/1000)/40)</f>
        <v>0</v>
      </c>
      <c r="QC35" s="148" t="n">
        <f aca="false">QB35*40</f>
        <v>0</v>
      </c>
      <c r="QD35" s="149"/>
      <c r="QE35" s="146" t="n">
        <f aca="false">(((QF35*QG35)/1000)/40)*QI35</f>
        <v>0</v>
      </c>
      <c r="QF35" s="146" t="n">
        <f aca="false">'Control de producción'!T859</f>
        <v>0</v>
      </c>
      <c r="QG35" s="147"/>
      <c r="QH35" s="146" t="n">
        <f aca="false">QG35*QF35</f>
        <v>0</v>
      </c>
      <c r="QI35" s="147"/>
      <c r="QJ35" s="148" t="n">
        <f aca="false">(((QF35*QG35)/1000)/40)</f>
        <v>0</v>
      </c>
      <c r="QK35" s="148" t="n">
        <f aca="false">QJ35*40</f>
        <v>0</v>
      </c>
      <c r="QL35" s="137"/>
      <c r="QM35" s="140" t="n">
        <f aca="false">(((QN35*QO35)/1000)/40)*QQ35</f>
        <v>0</v>
      </c>
      <c r="QN35" s="140" t="n">
        <f aca="false">'Control de producción'!E889</f>
        <v>0</v>
      </c>
      <c r="QO35" s="143"/>
      <c r="QP35" s="140" t="n">
        <f aca="false">QO35*QN35</f>
        <v>0</v>
      </c>
      <c r="QQ35" s="143"/>
      <c r="QR35" s="142" t="n">
        <f aca="false">(((QN35*QO35)/1000)/40)</f>
        <v>0</v>
      </c>
      <c r="QS35" s="142" t="n">
        <f aca="false">QR35*40</f>
        <v>0</v>
      </c>
      <c r="QT35" s="137"/>
      <c r="QU35" s="140" t="n">
        <f aca="false">(((QV35*QW35)/1000)/40)*QY35</f>
        <v>0</v>
      </c>
      <c r="QV35" s="140" t="n">
        <f aca="false">'Control de producción'!T889</f>
        <v>0</v>
      </c>
      <c r="QW35" s="143"/>
      <c r="QX35" s="140" t="n">
        <f aca="false">QW35*QV35</f>
        <v>0</v>
      </c>
      <c r="QY35" s="143"/>
      <c r="QZ35" s="142" t="n">
        <f aca="false">(((QV35*QW35)/1000)/40)</f>
        <v>0</v>
      </c>
      <c r="RA35" s="142" t="n">
        <f aca="false">QZ35*40</f>
        <v>0</v>
      </c>
      <c r="RB35" s="137"/>
      <c r="RC35" s="146" t="n">
        <f aca="false">(((RD35*RE35)/1000)/40)*RG35</f>
        <v>0</v>
      </c>
      <c r="RD35" s="146" t="n">
        <f aca="false">'Control de producción'!E920</f>
        <v>0</v>
      </c>
      <c r="RE35" s="147"/>
      <c r="RF35" s="146" t="n">
        <f aca="false">RE35*RD35</f>
        <v>0</v>
      </c>
      <c r="RG35" s="147"/>
      <c r="RH35" s="148" t="n">
        <f aca="false">(((RD35*RE35)/1000)/40)</f>
        <v>0</v>
      </c>
      <c r="RI35" s="148" t="n">
        <f aca="false">RH35*40</f>
        <v>0</v>
      </c>
      <c r="RJ35" s="149"/>
      <c r="RK35" s="146" t="n">
        <f aca="false">(((RL35*RM35)/1000)/40)*RO35</f>
        <v>0</v>
      </c>
      <c r="RL35" s="146" t="n">
        <f aca="false">'Control de producción'!T920</f>
        <v>0</v>
      </c>
      <c r="RM35" s="147"/>
      <c r="RN35" s="146" t="n">
        <f aca="false">RM35*RL35</f>
        <v>0</v>
      </c>
      <c r="RO35" s="147"/>
      <c r="RP35" s="148" t="n">
        <f aca="false">(((RL35*RM35)/1000)/40)</f>
        <v>0</v>
      </c>
      <c r="RQ35" s="148" t="n">
        <f aca="false">RP35*40</f>
        <v>0</v>
      </c>
      <c r="RR35" s="149"/>
      <c r="RS35" s="140" t="n">
        <f aca="false">(((RT35*RU35)/1000)/40)*RW35</f>
        <v>0</v>
      </c>
      <c r="RT35" s="140" t="n">
        <f aca="false">'Control de producción'!E950</f>
        <v>0</v>
      </c>
      <c r="RU35" s="143"/>
      <c r="RV35" s="140" t="n">
        <f aca="false">RU35*RT35</f>
        <v>0</v>
      </c>
      <c r="RW35" s="143"/>
      <c r="RX35" s="142" t="n">
        <f aca="false">(((RT35*RU35)/1000)/40)</f>
        <v>0</v>
      </c>
      <c r="RY35" s="142" t="n">
        <f aca="false">RX35*40</f>
        <v>0</v>
      </c>
      <c r="RZ35" s="137"/>
      <c r="SA35" s="140" t="n">
        <f aca="false">(((SB35*SC35)/1000)/40)*SE35</f>
        <v>0</v>
      </c>
      <c r="SB35" s="140" t="n">
        <f aca="false">'Control de producción'!T950</f>
        <v>0</v>
      </c>
      <c r="SC35" s="143"/>
      <c r="SD35" s="140" t="n">
        <f aca="false">SC35*SB35</f>
        <v>0</v>
      </c>
      <c r="SE35" s="143"/>
      <c r="SF35" s="142" t="n">
        <f aca="false">(((SB35*SC35)/1000)/40)</f>
        <v>0</v>
      </c>
      <c r="SG35" s="142" t="n">
        <f aca="false">SF35*40</f>
        <v>0</v>
      </c>
      <c r="SH35" s="137"/>
      <c r="SI35" s="146" t="n">
        <f aca="false">(((SJ35*SK35)/1000)/40)*SM35</f>
        <v>0</v>
      </c>
      <c r="SJ35" s="146" t="n">
        <f aca="false">'Control de producción'!E981</f>
        <v>0</v>
      </c>
      <c r="SK35" s="147"/>
      <c r="SL35" s="146" t="n">
        <f aca="false">SK35*SJ35</f>
        <v>0</v>
      </c>
      <c r="SM35" s="147"/>
      <c r="SN35" s="148" t="n">
        <f aca="false">(((SJ35*SK35)/1000)/40)</f>
        <v>0</v>
      </c>
      <c r="SO35" s="148" t="n">
        <f aca="false">SN35*40</f>
        <v>0</v>
      </c>
      <c r="SP35" s="137"/>
      <c r="SQ35" s="146" t="n">
        <f aca="false">(((SR35*SS35)/1000)/40)*SU35</f>
        <v>0</v>
      </c>
      <c r="SR35" s="146" t="n">
        <f aca="false">'Control de producción'!T981</f>
        <v>0</v>
      </c>
      <c r="SS35" s="147"/>
      <c r="ST35" s="146" t="n">
        <f aca="false">SS35*SR35</f>
        <v>0</v>
      </c>
      <c r="SU35" s="147"/>
      <c r="SV35" s="148" t="n">
        <f aca="false">(((SR35*SS35)/1000)/40)</f>
        <v>0</v>
      </c>
      <c r="SW35" s="148" t="n">
        <f aca="false">SV35*40</f>
        <v>0</v>
      </c>
      <c r="SX35" s="144"/>
      <c r="SY35" s="140" t="n">
        <f aca="false">(((SZ35*TA35)/1000)/40)*TC35</f>
        <v>0</v>
      </c>
      <c r="SZ35" s="140" t="n">
        <f aca="false">'Control de producción'!E1012</f>
        <v>0</v>
      </c>
      <c r="TA35" s="143"/>
      <c r="TB35" s="140" t="n">
        <f aca="false">TA35*SZ35</f>
        <v>0</v>
      </c>
      <c r="TC35" s="143"/>
      <c r="TD35" s="142" t="n">
        <f aca="false">(((SZ35*TA35)/1000)/40)</f>
        <v>0</v>
      </c>
      <c r="TE35" s="142" t="n">
        <f aca="false">TD35*40</f>
        <v>0</v>
      </c>
      <c r="TF35" s="137"/>
      <c r="TG35" s="140" t="n">
        <f aca="false">(((TH35*TI35)/1000)/40)*TK35</f>
        <v>0</v>
      </c>
      <c r="TH35" s="140" t="n">
        <f aca="false">'Control de producción'!T1012</f>
        <v>0</v>
      </c>
      <c r="TI35" s="143"/>
      <c r="TJ35" s="140" t="n">
        <f aca="false">TI35*TH35</f>
        <v>0</v>
      </c>
      <c r="TK35" s="143"/>
      <c r="TL35" s="142" t="n">
        <f aca="false">(((TH35*TI35)/1000)/40)</f>
        <v>0</v>
      </c>
      <c r="TM35" s="142" t="n">
        <f aca="false">TL35*40</f>
        <v>0</v>
      </c>
      <c r="TN35" s="149"/>
      <c r="TO35" s="146" t="n">
        <f aca="false">(((TP35*TQ35)/1000)/40)*TS35</f>
        <v>0</v>
      </c>
      <c r="TP35" s="146" t="n">
        <f aca="false">'Control de producción'!E1042</f>
        <v>0</v>
      </c>
      <c r="TQ35" s="147"/>
      <c r="TR35" s="146" t="n">
        <f aca="false">TQ35*TP35</f>
        <v>0</v>
      </c>
      <c r="TS35" s="147"/>
      <c r="TT35" s="148" t="n">
        <f aca="false">(((TP35*TQ35)/1000)/40)</f>
        <v>0</v>
      </c>
      <c r="TU35" s="148" t="n">
        <f aca="false">TT35*40</f>
        <v>0</v>
      </c>
      <c r="TV35" s="149"/>
      <c r="TW35" s="146" t="n">
        <f aca="false">(((TX35*TY35)/1000)/40)*UA35</f>
        <v>0</v>
      </c>
      <c r="TX35" s="146" t="n">
        <f aca="false">'Control de producción'!T1042</f>
        <v>0</v>
      </c>
      <c r="TY35" s="147"/>
      <c r="TZ35" s="146" t="n">
        <f aca="false">TY35*TX35</f>
        <v>0</v>
      </c>
      <c r="UA35" s="147"/>
      <c r="UB35" s="148" t="n">
        <f aca="false">(((TX35*TY35)/1000)/40)</f>
        <v>0</v>
      </c>
      <c r="UC35" s="148" t="n">
        <f aca="false">UB35*40</f>
        <v>0</v>
      </c>
      <c r="UD35" s="137"/>
      <c r="UE35" s="140" t="n">
        <f aca="false">(((UF35*UG35)/1000)/40)*UI35</f>
        <v>0</v>
      </c>
      <c r="UF35" s="140" t="n">
        <f aca="false">'Control de producción'!E1073</f>
        <v>0</v>
      </c>
      <c r="UG35" s="143"/>
      <c r="UH35" s="140" t="n">
        <f aca="false">UG35*UF35</f>
        <v>0</v>
      </c>
      <c r="UI35" s="143"/>
      <c r="UJ35" s="142" t="n">
        <f aca="false">(((UF35*UG35)/1000)/40)</f>
        <v>0</v>
      </c>
      <c r="UK35" s="142" t="n">
        <f aca="false">UJ35*40</f>
        <v>0</v>
      </c>
      <c r="UL35" s="137"/>
      <c r="UM35" s="140" t="n">
        <f aca="false">(((UN35*UO35)/1000)/40)*UQ35</f>
        <v>0</v>
      </c>
      <c r="UN35" s="140" t="n">
        <f aca="false">'Control de producción'!T1073</f>
        <v>0</v>
      </c>
      <c r="UO35" s="143"/>
      <c r="UP35" s="140" t="n">
        <f aca="false">UO35*UN35</f>
        <v>0</v>
      </c>
      <c r="UQ35" s="143"/>
      <c r="UR35" s="142" t="n">
        <f aca="false">(((UN35*UO35)/1000)/40)</f>
        <v>0</v>
      </c>
      <c r="US35" s="142" t="n">
        <f aca="false">UR35*40</f>
        <v>0</v>
      </c>
      <c r="UT35" s="137"/>
      <c r="UU35" s="146" t="n">
        <f aca="false">(((UV35*UW35)/1000)/40)*UY35</f>
        <v>0</v>
      </c>
      <c r="UV35" s="146" t="n">
        <f aca="false">'Control de producción'!E1103</f>
        <v>0</v>
      </c>
      <c r="UW35" s="147"/>
      <c r="UX35" s="146" t="n">
        <f aca="false">UW35*UV35</f>
        <v>0</v>
      </c>
      <c r="UY35" s="147"/>
      <c r="UZ35" s="148" t="n">
        <f aca="false">(((UV35*UW35)/1000)/40)</f>
        <v>0</v>
      </c>
      <c r="VA35" s="148" t="n">
        <f aca="false">UZ35*40</f>
        <v>0</v>
      </c>
      <c r="VB35" s="137"/>
      <c r="VC35" s="146" t="n">
        <f aca="false">(((VD35*VE35)/1000)/40)*VG35</f>
        <v>0</v>
      </c>
      <c r="VD35" s="146" t="n">
        <f aca="false">'Control de producción'!T1103</f>
        <v>0</v>
      </c>
      <c r="VE35" s="147"/>
      <c r="VF35" s="146" t="n">
        <f aca="false">VE35*VD35</f>
        <v>0</v>
      </c>
      <c r="VG35" s="147"/>
      <c r="VH35" s="148" t="n">
        <f aca="false">(((VD35*VE35)/1000)/40)</f>
        <v>0</v>
      </c>
      <c r="VI35" s="148" t="n">
        <f aca="false">VH35*40</f>
        <v>0</v>
      </c>
      <c r="VJ35" s="137"/>
    </row>
    <row r="36" customFormat="false" ht="14.25" hidden="false" customHeight="true" outlineLevel="0" collapsed="false">
      <c r="A36" s="137"/>
      <c r="B36" s="153" t="n">
        <v>31</v>
      </c>
      <c r="C36" s="140" t="n">
        <f aca="false">(((D36*E36)/1000)/40)*G36</f>
        <v>0</v>
      </c>
      <c r="D36" s="140" t="n">
        <f aca="false">'Control de producción'!E39</f>
        <v>0</v>
      </c>
      <c r="E36" s="141"/>
      <c r="F36" s="140" t="n">
        <f aca="false">E36*D36</f>
        <v>0</v>
      </c>
      <c r="G36" s="141"/>
      <c r="H36" s="142" t="n">
        <f aca="false">(((D36*E36)/1000)/40)</f>
        <v>0</v>
      </c>
      <c r="I36" s="142" t="n">
        <f aca="false">H36*40</f>
        <v>0</v>
      </c>
      <c r="J36" s="137"/>
      <c r="K36" s="140" t="n">
        <f aca="false">(((L36*M36)/1000)/40)*O36</f>
        <v>0</v>
      </c>
      <c r="L36" s="140" t="n">
        <f aca="false">'Control de producción'!T39</f>
        <v>0</v>
      </c>
      <c r="M36" s="143"/>
      <c r="N36" s="140" t="n">
        <f aca="false">M36*L36</f>
        <v>0</v>
      </c>
      <c r="O36" s="143"/>
      <c r="P36" s="142" t="n">
        <f aca="false">(((L36*M36)/1000)/40)</f>
        <v>0</v>
      </c>
      <c r="Q36" s="142" t="n">
        <f aca="false">P36*40</f>
        <v>0</v>
      </c>
      <c r="R36" s="137"/>
      <c r="S36" s="147"/>
      <c r="T36" s="147"/>
      <c r="U36" s="147"/>
      <c r="V36" s="147"/>
      <c r="W36" s="147"/>
      <c r="X36" s="147"/>
      <c r="Y36" s="147"/>
      <c r="Z36" s="137"/>
      <c r="AA36" s="147"/>
      <c r="AB36" s="147"/>
      <c r="AC36" s="147"/>
      <c r="AD36" s="147"/>
      <c r="AE36" s="147"/>
      <c r="AF36" s="147"/>
      <c r="AG36" s="147"/>
      <c r="AH36" s="137"/>
      <c r="AI36" s="140" t="n">
        <f aca="false">(((AJ36*AK36)/1000)/40)*AM36</f>
        <v>0</v>
      </c>
      <c r="AJ36" s="140" t="n">
        <f aca="false">'Control de producción'!E99</f>
        <v>0</v>
      </c>
      <c r="AK36" s="143"/>
      <c r="AL36" s="140" t="n">
        <f aca="false">AK36*AJ36</f>
        <v>0</v>
      </c>
      <c r="AM36" s="143"/>
      <c r="AN36" s="142" t="n">
        <f aca="false">(((AJ36*AK36)/1000)/40)</f>
        <v>0</v>
      </c>
      <c r="AO36" s="142" t="n">
        <f aca="false">AN36*40</f>
        <v>0</v>
      </c>
      <c r="AP36" s="137"/>
      <c r="AQ36" s="140" t="n">
        <f aca="false">(((AR36*AS36)/1000)/40)*AU36</f>
        <v>0</v>
      </c>
      <c r="AR36" s="140" t="n">
        <f aca="false">'Control de producción'!T99</f>
        <v>0</v>
      </c>
      <c r="AS36" s="143"/>
      <c r="AT36" s="140" t="n">
        <f aca="false">AS36*AR36</f>
        <v>0</v>
      </c>
      <c r="AU36" s="143"/>
      <c r="AV36" s="142" t="n">
        <f aca="false">(((AR36*AS36)/1000)/40)</f>
        <v>0</v>
      </c>
      <c r="AW36" s="142" t="n">
        <f aca="false">AV36*40</f>
        <v>0</v>
      </c>
      <c r="AX36" s="137"/>
      <c r="AY36" s="147"/>
      <c r="AZ36" s="147"/>
      <c r="BA36" s="147"/>
      <c r="BB36" s="147"/>
      <c r="BC36" s="147"/>
      <c r="BD36" s="147"/>
      <c r="BE36" s="147"/>
      <c r="BF36" s="137"/>
      <c r="BG36" s="147"/>
      <c r="BH36" s="147"/>
      <c r="BI36" s="147"/>
      <c r="BJ36" s="147"/>
      <c r="BK36" s="147"/>
      <c r="BL36" s="147"/>
      <c r="BM36" s="147"/>
      <c r="BN36" s="137"/>
      <c r="BO36" s="140" t="n">
        <f aca="false">(((BP36*BQ36)/1000)/40)*BS36</f>
        <v>0</v>
      </c>
      <c r="BP36" s="140" t="n">
        <f aca="false">'Control de producción'!E160</f>
        <v>0</v>
      </c>
      <c r="BQ36" s="143"/>
      <c r="BR36" s="140" t="n">
        <f aca="false">BQ36*BP36</f>
        <v>0</v>
      </c>
      <c r="BS36" s="143"/>
      <c r="BT36" s="142" t="n">
        <f aca="false">(((BP36*BQ36)/1000)/40)</f>
        <v>0</v>
      </c>
      <c r="BU36" s="142" t="n">
        <f aca="false">BT36*40</f>
        <v>0</v>
      </c>
      <c r="BV36" s="137"/>
      <c r="BW36" s="140" t="n">
        <f aca="false">(((BX36*BY36)/1000)/40)*CA36</f>
        <v>0</v>
      </c>
      <c r="BX36" s="140" t="n">
        <f aca="false">'Control de producción'!T160</f>
        <v>0</v>
      </c>
      <c r="BY36" s="143"/>
      <c r="BZ36" s="140" t="n">
        <f aca="false">BY36*BX36</f>
        <v>0</v>
      </c>
      <c r="CA36" s="143"/>
      <c r="CB36" s="142" t="n">
        <f aca="false">(((BX36*BY36)/1000)/40)</f>
        <v>0</v>
      </c>
      <c r="CC36" s="142" t="n">
        <f aca="false">CB36*40</f>
        <v>0</v>
      </c>
      <c r="CD36" s="137"/>
      <c r="CE36" s="147"/>
      <c r="CF36" s="147"/>
      <c r="CG36" s="147"/>
      <c r="CH36" s="147"/>
      <c r="CI36" s="147"/>
      <c r="CJ36" s="154"/>
      <c r="CK36" s="154"/>
      <c r="CL36" s="137"/>
      <c r="CM36" s="147"/>
      <c r="CN36" s="147"/>
      <c r="CO36" s="147"/>
      <c r="CP36" s="147"/>
      <c r="CQ36" s="147"/>
      <c r="CR36" s="154"/>
      <c r="CS36" s="154"/>
      <c r="CT36" s="137"/>
      <c r="CU36" s="140" t="n">
        <f aca="false">(((CV36*CW36)/1000)/40)*CY36</f>
        <v>0</v>
      </c>
      <c r="CV36" s="140" t="n">
        <f aca="false">'Control de producción'!E221</f>
        <v>0</v>
      </c>
      <c r="CW36" s="143"/>
      <c r="CX36" s="140" t="n">
        <f aca="false">CW36*CV36</f>
        <v>0</v>
      </c>
      <c r="CY36" s="143"/>
      <c r="CZ36" s="142" t="n">
        <f aca="false">(((CV36*CW36)/1000)/40)</f>
        <v>0</v>
      </c>
      <c r="DA36" s="142" t="n">
        <f aca="false">CZ36*40</f>
        <v>0</v>
      </c>
      <c r="DB36" s="137"/>
      <c r="DC36" s="140" t="n">
        <f aca="false">(((DD36*DE36)/1000)/40)*DG36</f>
        <v>0</v>
      </c>
      <c r="DD36" s="140" t="n">
        <f aca="false">'Control de producción'!T221</f>
        <v>0</v>
      </c>
      <c r="DE36" s="143"/>
      <c r="DF36" s="140" t="n">
        <f aca="false">DE36*DD36</f>
        <v>0</v>
      </c>
      <c r="DG36" s="143"/>
      <c r="DH36" s="142" t="n">
        <f aca="false">(((DD36*DE36)/1000)/40)</f>
        <v>0</v>
      </c>
      <c r="DI36" s="142" t="n">
        <f aca="false">DH36*40</f>
        <v>0</v>
      </c>
      <c r="DJ36" s="137"/>
      <c r="DK36" s="146" t="n">
        <f aca="false">(((DL36*DM36)/1000)/40)*DO36</f>
        <v>0</v>
      </c>
      <c r="DL36" s="146" t="n">
        <f aca="false">'Control de producción'!E252</f>
        <v>0</v>
      </c>
      <c r="DM36" s="147"/>
      <c r="DN36" s="146" t="n">
        <f aca="false">DM36*DL36</f>
        <v>0</v>
      </c>
      <c r="DO36" s="147"/>
      <c r="DP36" s="148" t="n">
        <f aca="false">(((DL36*DM36)/1000)/40)</f>
        <v>0</v>
      </c>
      <c r="DQ36" s="148" t="n">
        <f aca="false">DP36*40</f>
        <v>0</v>
      </c>
      <c r="DR36" s="149"/>
      <c r="DS36" s="146" t="n">
        <f aca="false">(((DT36*DU36)/1000)/40)*DW36</f>
        <v>0</v>
      </c>
      <c r="DT36" s="146" t="n">
        <f aca="false">'Control de producción'!T252</f>
        <v>0</v>
      </c>
      <c r="DU36" s="147"/>
      <c r="DV36" s="146" t="n">
        <f aca="false">DU36*DT36</f>
        <v>0</v>
      </c>
      <c r="DW36" s="147"/>
      <c r="DX36" s="148" t="n">
        <f aca="false">(((DT36*DU36)/1000)/40)</f>
        <v>0</v>
      </c>
      <c r="DY36" s="148" t="n">
        <f aca="false">DX36*40</f>
        <v>0</v>
      </c>
      <c r="DZ36" s="149"/>
      <c r="EA36" s="141"/>
      <c r="EB36" s="141"/>
      <c r="EC36" s="143"/>
      <c r="ED36" s="141"/>
      <c r="EE36" s="143"/>
      <c r="EF36" s="156"/>
      <c r="EG36" s="156"/>
      <c r="EH36" s="137"/>
      <c r="EI36" s="141"/>
      <c r="EJ36" s="141"/>
      <c r="EK36" s="143"/>
      <c r="EL36" s="143"/>
      <c r="EM36" s="143"/>
      <c r="EN36" s="156"/>
      <c r="EO36" s="156"/>
      <c r="EP36" s="149"/>
      <c r="EQ36" s="146" t="n">
        <f aca="false">(((ER36*ES36)/1000)/40)*EU36</f>
        <v>0</v>
      </c>
      <c r="ER36" s="146" t="n">
        <f aca="false">'Control de producción'!E313</f>
        <v>0</v>
      </c>
      <c r="ES36" s="147"/>
      <c r="ET36" s="146" t="n">
        <f aca="false">ES36*ER36</f>
        <v>0</v>
      </c>
      <c r="EU36" s="147"/>
      <c r="EV36" s="148" t="n">
        <f aca="false">(((ER36*ES36)/1000)/40)</f>
        <v>0</v>
      </c>
      <c r="EW36" s="148" t="n">
        <f aca="false">EV36*40</f>
        <v>0</v>
      </c>
      <c r="EX36" s="149"/>
      <c r="EY36" s="146" t="n">
        <f aca="false">(((EZ36*FA36)/1000)/40)*FC36</f>
        <v>0</v>
      </c>
      <c r="EZ36" s="146" t="n">
        <f aca="false">'Control de producción'!T313</f>
        <v>0</v>
      </c>
      <c r="FA36" s="147"/>
      <c r="FB36" s="146" t="n">
        <f aca="false">FA36*EZ36</f>
        <v>0</v>
      </c>
      <c r="FC36" s="147"/>
      <c r="FD36" s="148" t="n">
        <f aca="false">(((EZ36*FA36)/1000)/40)</f>
        <v>0</v>
      </c>
      <c r="FE36" s="148" t="n">
        <f aca="false">FD36*40</f>
        <v>0</v>
      </c>
      <c r="FF36" s="137"/>
      <c r="FG36" s="157" t="n">
        <f aca="false">SUM(FG5:FG35)</f>
        <v>0</v>
      </c>
      <c r="FH36" s="141"/>
      <c r="FI36" s="143"/>
      <c r="FJ36" s="141"/>
      <c r="FK36" s="143"/>
      <c r="FL36" s="156"/>
      <c r="FM36" s="156"/>
      <c r="FN36" s="137"/>
      <c r="FO36" s="157" t="n">
        <f aca="false">SUM(FO5:FO35)</f>
        <v>0</v>
      </c>
      <c r="FP36" s="141"/>
      <c r="FQ36" s="143"/>
      <c r="FR36" s="141"/>
      <c r="FS36" s="143"/>
      <c r="FT36" s="156"/>
      <c r="FU36" s="156"/>
      <c r="FV36" s="137"/>
      <c r="FW36" s="146" t="n">
        <f aca="false">(((FX36*FY36)/1000)/40)*GA36</f>
        <v>0</v>
      </c>
      <c r="FX36" s="146" t="n">
        <f aca="false">'Control de producción'!E374</f>
        <v>0</v>
      </c>
      <c r="FY36" s="147"/>
      <c r="FZ36" s="146" t="n">
        <f aca="false">FY36*FX36</f>
        <v>0</v>
      </c>
      <c r="GA36" s="147"/>
      <c r="GB36" s="148" t="n">
        <f aca="false">(((FX36*FY36)/1000)/40)</f>
        <v>0</v>
      </c>
      <c r="GC36" s="148" t="n">
        <f aca="false">GB36*40</f>
        <v>0</v>
      </c>
      <c r="GD36" s="137"/>
      <c r="GE36" s="146" t="n">
        <f aca="false">(((GF36*GG36)/1000)/40)*GI36</f>
        <v>0</v>
      </c>
      <c r="GF36" s="146" t="n">
        <f aca="false">'Control de producción'!T374</f>
        <v>0</v>
      </c>
      <c r="GG36" s="147"/>
      <c r="GH36" s="146" t="n">
        <f aca="false">GG36*GF36</f>
        <v>0</v>
      </c>
      <c r="GI36" s="147"/>
      <c r="GJ36" s="148" t="n">
        <f aca="false">(((GF36*GG36)/1000)/40)</f>
        <v>0</v>
      </c>
      <c r="GK36" s="148" t="n">
        <f aca="false">GJ36*40</f>
        <v>0</v>
      </c>
      <c r="GL36" s="149"/>
      <c r="GM36" s="149"/>
      <c r="GN36" s="149"/>
      <c r="GO36" s="140" t="n">
        <f aca="false">(((GP36*GQ36)/1000)/40)*GS36</f>
        <v>0</v>
      </c>
      <c r="GP36" s="140" t="n">
        <f aca="false">'Control de producción'!E405</f>
        <v>0</v>
      </c>
      <c r="GQ36" s="143"/>
      <c r="GR36" s="140" t="n">
        <f aca="false">GQ36*GP36</f>
        <v>0</v>
      </c>
      <c r="GS36" s="143"/>
      <c r="GT36" s="142" t="n">
        <f aca="false">(((GP36*GQ36)/1000)/40)</f>
        <v>0</v>
      </c>
      <c r="GU36" s="142" t="n">
        <f aca="false">GT36*40</f>
        <v>0</v>
      </c>
      <c r="GV36" s="137"/>
      <c r="GW36" s="140" t="n">
        <f aca="false">(((GX36*GY36)/1000)/40)*HA36</f>
        <v>0</v>
      </c>
      <c r="GX36" s="140" t="n">
        <f aca="false">'Control de producción'!T405</f>
        <v>0</v>
      </c>
      <c r="GY36" s="143"/>
      <c r="GZ36" s="140" t="n">
        <f aca="false">GY36*GX36</f>
        <v>0</v>
      </c>
      <c r="HA36" s="143"/>
      <c r="HB36" s="142" t="n">
        <f aca="false">(((GX36*GY36)/1000)/40)</f>
        <v>0</v>
      </c>
      <c r="HC36" s="142" t="n">
        <f aca="false">HB36*40</f>
        <v>0</v>
      </c>
      <c r="HD36" s="137"/>
      <c r="HE36" s="147"/>
      <c r="HF36" s="147"/>
      <c r="HG36" s="147"/>
      <c r="HH36" s="147"/>
      <c r="HI36" s="147"/>
      <c r="HJ36" s="154"/>
      <c r="HK36" s="154"/>
      <c r="HL36" s="137"/>
      <c r="HM36" s="147"/>
      <c r="HN36" s="147"/>
      <c r="HO36" s="147"/>
      <c r="HP36" s="147"/>
      <c r="HQ36" s="147"/>
      <c r="HR36" s="154"/>
      <c r="HS36" s="154"/>
      <c r="HT36" s="149"/>
      <c r="HU36" s="140" t="n">
        <f aca="false">(((HV36*HW36)/1000)/40)*HY36</f>
        <v>0</v>
      </c>
      <c r="HV36" s="140" t="n">
        <f aca="false">'Control de producción'!E464</f>
        <v>0</v>
      </c>
      <c r="HW36" s="143"/>
      <c r="HX36" s="140" t="n">
        <f aca="false">HW36*HV36</f>
        <v>0</v>
      </c>
      <c r="HY36" s="143"/>
      <c r="HZ36" s="142" t="n">
        <f aca="false">(((HV36*HW36)/1000)/40)</f>
        <v>0</v>
      </c>
      <c r="IA36" s="142" t="n">
        <f aca="false">HZ36*40</f>
        <v>0</v>
      </c>
      <c r="IB36" s="137"/>
      <c r="IC36" s="140" t="n">
        <f aca="false">(((ID36*IE36)/1000)/40)*IG36</f>
        <v>0</v>
      </c>
      <c r="ID36" s="140" t="n">
        <f aca="false">'Control de producción'!T464</f>
        <v>0</v>
      </c>
      <c r="IE36" s="143"/>
      <c r="IF36" s="140" t="n">
        <f aca="false">IE36*ID36</f>
        <v>0</v>
      </c>
      <c r="IG36" s="143"/>
      <c r="IH36" s="142" t="n">
        <f aca="false">(((ID36*IE36)/1000)/40)</f>
        <v>0</v>
      </c>
      <c r="II36" s="142" t="n">
        <f aca="false">IH36*40</f>
        <v>0</v>
      </c>
      <c r="IJ36" s="149"/>
      <c r="IK36" s="147"/>
      <c r="IL36" s="147"/>
      <c r="IM36" s="147"/>
      <c r="IN36" s="147"/>
      <c r="IO36" s="147"/>
      <c r="IP36" s="154"/>
      <c r="IQ36" s="154"/>
      <c r="IR36" s="149"/>
      <c r="IS36" s="147"/>
      <c r="IT36" s="147"/>
      <c r="IU36" s="147"/>
      <c r="IV36" s="158"/>
      <c r="IW36" s="147"/>
      <c r="IX36" s="154"/>
      <c r="IY36" s="154"/>
      <c r="IZ36" s="137"/>
      <c r="JA36" s="140" t="n">
        <f aca="false">(((JB36*JC36)/1000)/40)*JE36</f>
        <v>0</v>
      </c>
      <c r="JB36" s="140" t="n">
        <f aca="false">'Control de producción'!E525</f>
        <v>0</v>
      </c>
      <c r="JC36" s="143"/>
      <c r="JD36" s="140" t="n">
        <f aca="false">JC36*JB36</f>
        <v>0</v>
      </c>
      <c r="JE36" s="143"/>
      <c r="JF36" s="142" t="n">
        <f aca="false">(((JB36*JC36)/1000)/40)</f>
        <v>0</v>
      </c>
      <c r="JG36" s="142" t="n">
        <f aca="false">JF36*40</f>
        <v>0</v>
      </c>
      <c r="JH36" s="137"/>
      <c r="JI36" s="140" t="n">
        <f aca="false">(((JJ36*JK36)/1000)/40)*JM36</f>
        <v>0</v>
      </c>
      <c r="JJ36" s="140" t="n">
        <f aca="false">'Control de producción'!T525</f>
        <v>0</v>
      </c>
      <c r="JK36" s="143"/>
      <c r="JL36" s="140" t="n">
        <f aca="false">JK36*JJ36</f>
        <v>0</v>
      </c>
      <c r="JM36" s="143"/>
      <c r="JN36" s="142" t="n">
        <f aca="false">(((JJ36*JK36)/1000)/40)</f>
        <v>0</v>
      </c>
      <c r="JO36" s="142" t="n">
        <f aca="false">JN36*40</f>
        <v>0</v>
      </c>
      <c r="JP36" s="137"/>
      <c r="JQ36" s="147"/>
      <c r="JR36" s="147"/>
      <c r="JS36" s="147"/>
      <c r="JT36" s="147"/>
      <c r="JU36" s="147"/>
      <c r="JV36" s="154"/>
      <c r="JW36" s="154"/>
      <c r="JX36" s="149"/>
      <c r="JY36" s="147"/>
      <c r="JZ36" s="147"/>
      <c r="KA36" s="147"/>
      <c r="KB36" s="147"/>
      <c r="KC36" s="147"/>
      <c r="KD36" s="154"/>
      <c r="KE36" s="154"/>
      <c r="KF36" s="149"/>
      <c r="KG36" s="140" t="n">
        <f aca="false">(((KH36*KI36)/1000)/40)*KK36</f>
        <v>0</v>
      </c>
      <c r="KH36" s="140" t="n">
        <f aca="false">'Control de producción'!E586</f>
        <v>0</v>
      </c>
      <c r="KI36" s="143"/>
      <c r="KJ36" s="140" t="n">
        <f aca="false">KI36*KH36</f>
        <v>0</v>
      </c>
      <c r="KK36" s="143"/>
      <c r="KL36" s="142" t="n">
        <f aca="false">(((KH36*KI36)/1000)/40)</f>
        <v>0</v>
      </c>
      <c r="KM36" s="142" t="n">
        <f aca="false">KL36*40</f>
        <v>0</v>
      </c>
      <c r="KN36" s="137"/>
      <c r="KO36" s="140" t="n">
        <f aca="false">(((KP36*KQ36)/1000)/40)*KS36</f>
        <v>0</v>
      </c>
      <c r="KP36" s="140" t="n">
        <f aca="false">'Control de producción'!T586</f>
        <v>0</v>
      </c>
      <c r="KQ36" s="143"/>
      <c r="KR36" s="140" t="n">
        <f aca="false">KQ36*KP36</f>
        <v>0</v>
      </c>
      <c r="KS36" s="143"/>
      <c r="KT36" s="142" t="n">
        <f aca="false">(((KP36*KQ36)/1000)/40)</f>
        <v>0</v>
      </c>
      <c r="KU36" s="142" t="n">
        <f aca="false">KT36*40</f>
        <v>0</v>
      </c>
      <c r="KV36" s="137"/>
      <c r="KW36" s="146" t="n">
        <f aca="false">(((KX36*KY36)/1000)/40)*LA36</f>
        <v>0</v>
      </c>
      <c r="KX36" s="146" t="n">
        <f aca="false">'Control de producción'!E617</f>
        <v>0</v>
      </c>
      <c r="KY36" s="147"/>
      <c r="KZ36" s="146" t="n">
        <f aca="false">KY36*KX36</f>
        <v>0</v>
      </c>
      <c r="LA36" s="147"/>
      <c r="LB36" s="148" t="n">
        <f aca="false">(((KX36*KY36)/1000)/40)</f>
        <v>0</v>
      </c>
      <c r="LC36" s="148" t="n">
        <f aca="false">LB36*40</f>
        <v>0</v>
      </c>
      <c r="LD36" s="149"/>
      <c r="LE36" s="146" t="n">
        <f aca="false">(((LF36*LG36)/1000)/40)*LI36</f>
        <v>0</v>
      </c>
      <c r="LF36" s="146" t="n">
        <f aca="false">'Control de producción'!T617</f>
        <v>0</v>
      </c>
      <c r="LG36" s="147"/>
      <c r="LH36" s="146" t="n">
        <f aca="false">LG36*LF36</f>
        <v>0</v>
      </c>
      <c r="LI36" s="147"/>
      <c r="LJ36" s="148" t="n">
        <f aca="false">(((LF36*LG36)/1000)/40)</f>
        <v>0</v>
      </c>
      <c r="LK36" s="148" t="n">
        <f aca="false">LJ36*40</f>
        <v>0</v>
      </c>
      <c r="LL36" s="149"/>
      <c r="LM36" s="141"/>
      <c r="LN36" s="141"/>
      <c r="LO36" s="143"/>
      <c r="LP36" s="141"/>
      <c r="LQ36" s="143"/>
      <c r="LR36" s="156"/>
      <c r="LS36" s="156"/>
      <c r="LT36" s="137"/>
      <c r="LU36" s="141"/>
      <c r="LV36" s="141"/>
      <c r="LW36" s="143"/>
      <c r="LX36" s="141"/>
      <c r="LY36" s="143"/>
      <c r="LZ36" s="156"/>
      <c r="MA36" s="156"/>
      <c r="MB36" s="149"/>
      <c r="MC36" s="146" t="n">
        <f aca="false">(((MD36*ME36)/1000)/40)*MG36</f>
        <v>0</v>
      </c>
      <c r="MD36" s="146" t="n">
        <f aca="false">'Control de producción'!E678</f>
        <v>0</v>
      </c>
      <c r="ME36" s="147"/>
      <c r="MF36" s="146" t="n">
        <f aca="false">ME36*MD36</f>
        <v>0</v>
      </c>
      <c r="MG36" s="147"/>
      <c r="MH36" s="148" t="n">
        <f aca="false">(((MD36*ME36)/1000)/40)</f>
        <v>0</v>
      </c>
      <c r="MI36" s="148" t="n">
        <f aca="false">MH36*40</f>
        <v>0</v>
      </c>
      <c r="MJ36" s="149"/>
      <c r="MK36" s="146" t="n">
        <f aca="false">(((ML36*MM36)/1000)/40)*MO36</f>
        <v>0</v>
      </c>
      <c r="ML36" s="146" t="n">
        <f aca="false">'Control de producción'!T678</f>
        <v>0</v>
      </c>
      <c r="MM36" s="147"/>
      <c r="MN36" s="146" t="n">
        <f aca="false">MM36*ML36</f>
        <v>0</v>
      </c>
      <c r="MO36" s="147"/>
      <c r="MP36" s="148" t="n">
        <f aca="false">(((ML36*MM36)/1000)/40)</f>
        <v>0</v>
      </c>
      <c r="MQ36" s="148" t="n">
        <f aca="false">MP36*40</f>
        <v>0</v>
      </c>
      <c r="MR36" s="137"/>
      <c r="MS36" s="141"/>
      <c r="MT36" s="141"/>
      <c r="MU36" s="143"/>
      <c r="MV36" s="141"/>
      <c r="MW36" s="143"/>
      <c r="MX36" s="156"/>
      <c r="MY36" s="156"/>
      <c r="MZ36" s="137"/>
      <c r="NA36" s="141"/>
      <c r="NB36" s="141"/>
      <c r="NC36" s="143"/>
      <c r="ND36" s="141"/>
      <c r="NE36" s="143"/>
      <c r="NF36" s="156"/>
      <c r="NG36" s="156"/>
      <c r="NH36" s="137"/>
      <c r="NI36" s="146" t="n">
        <f aca="false">(((NJ36*NK36)/1000)/40)*NM36</f>
        <v>0</v>
      </c>
      <c r="NJ36" s="146" t="n">
        <f aca="false">'Control de producción'!E739</f>
        <v>0</v>
      </c>
      <c r="NK36" s="147"/>
      <c r="NL36" s="146" t="n">
        <f aca="false">NK36*NJ36</f>
        <v>0</v>
      </c>
      <c r="NM36" s="147"/>
      <c r="NN36" s="148" t="n">
        <f aca="false">(((NJ36*NK36)/1000)/40)</f>
        <v>0</v>
      </c>
      <c r="NO36" s="148" t="n">
        <f aca="false">NN36*40</f>
        <v>0</v>
      </c>
      <c r="NP36" s="137"/>
      <c r="NQ36" s="146" t="n">
        <f aca="false">(((NR36*NS36)/1000)/40)*NU36</f>
        <v>0</v>
      </c>
      <c r="NR36" s="146" t="n">
        <f aca="false">'Control de producción'!T739</f>
        <v>0</v>
      </c>
      <c r="NS36" s="147"/>
      <c r="NT36" s="146" t="n">
        <f aca="false">NS36*NR36</f>
        <v>0</v>
      </c>
      <c r="NU36" s="147"/>
      <c r="NV36" s="148" t="n">
        <f aca="false">(((NR36*NS36)/1000)/40)</f>
        <v>0</v>
      </c>
      <c r="NW36" s="148" t="n">
        <f aca="false">NV36*40</f>
        <v>0</v>
      </c>
      <c r="NX36" s="137"/>
      <c r="NY36" s="137"/>
      <c r="NZ36" s="137"/>
      <c r="OA36" s="140" t="n">
        <f aca="false">(((OB36*OC36)/1000)/40)*OE36</f>
        <v>0</v>
      </c>
      <c r="OB36" s="140" t="n">
        <f aca="false">'Control de producción'!E770</f>
        <v>0</v>
      </c>
      <c r="OC36" s="143"/>
      <c r="OD36" s="140" t="n">
        <f aca="false">OC36*OB36</f>
        <v>0</v>
      </c>
      <c r="OE36" s="143"/>
      <c r="OF36" s="142" t="n">
        <f aca="false">(((OB36*OC36)/1000)/40)</f>
        <v>0</v>
      </c>
      <c r="OG36" s="142" t="n">
        <f aca="false">OF36*40</f>
        <v>0</v>
      </c>
      <c r="OH36" s="137"/>
      <c r="OI36" s="140" t="n">
        <f aca="false">(((OJ36*OK36)/1000)/40)*OM36</f>
        <v>0</v>
      </c>
      <c r="OJ36" s="140" t="n">
        <f aca="false">'Control de producción'!T770</f>
        <v>0</v>
      </c>
      <c r="OK36" s="143"/>
      <c r="OL36" s="140" t="n">
        <f aca="false">OK36*OJ36</f>
        <v>0</v>
      </c>
      <c r="OM36" s="143"/>
      <c r="ON36" s="142" t="n">
        <f aca="false">(((OJ36*OK36)/1000)/40)</f>
        <v>0</v>
      </c>
      <c r="OO36" s="142" t="n">
        <f aca="false">ON36*40</f>
        <v>0</v>
      </c>
      <c r="OP36" s="137"/>
      <c r="OQ36" s="147"/>
      <c r="OR36" s="147"/>
      <c r="OS36" s="147"/>
      <c r="OT36" s="147"/>
      <c r="OU36" s="147"/>
      <c r="OV36" s="154"/>
      <c r="OW36" s="154"/>
      <c r="OX36" s="137"/>
      <c r="OY36" s="147"/>
      <c r="OZ36" s="147"/>
      <c r="PA36" s="147"/>
      <c r="PB36" s="147"/>
      <c r="PC36" s="147"/>
      <c r="PD36" s="154"/>
      <c r="PE36" s="154"/>
      <c r="PF36" s="149"/>
      <c r="PG36" s="140" t="n">
        <f aca="false">(((PH36*PI36)/1000)/40)*PK36</f>
        <v>0</v>
      </c>
      <c r="PH36" s="140" t="n">
        <f aca="false">'Control de producción'!E829</f>
        <v>0</v>
      </c>
      <c r="PI36" s="143"/>
      <c r="PJ36" s="140" t="n">
        <f aca="false">PI36*PH36</f>
        <v>0</v>
      </c>
      <c r="PK36" s="143"/>
      <c r="PL36" s="142" t="n">
        <f aca="false">(((PH36*PI36)/1000)/40)</f>
        <v>0</v>
      </c>
      <c r="PM36" s="142" t="n">
        <f aca="false">PL36*40</f>
        <v>0</v>
      </c>
      <c r="PN36" s="137"/>
      <c r="PO36" s="140" t="n">
        <f aca="false">(((PP36*PQ36)/1000)/40)*PS36</f>
        <v>0</v>
      </c>
      <c r="PP36" s="140" t="n">
        <f aca="false">'Control de producción'!T829</f>
        <v>0</v>
      </c>
      <c r="PQ36" s="143"/>
      <c r="PR36" s="140" t="n">
        <f aca="false">PQ36*PP36</f>
        <v>0</v>
      </c>
      <c r="PS36" s="143"/>
      <c r="PT36" s="142" t="n">
        <f aca="false">(((PP36*PQ36)/1000)/40)</f>
        <v>0</v>
      </c>
      <c r="PU36" s="142" t="n">
        <f aca="false">PT36*40</f>
        <v>0</v>
      </c>
      <c r="PV36" s="149"/>
      <c r="PW36" s="147"/>
      <c r="PX36" s="147"/>
      <c r="PY36" s="147"/>
      <c r="PZ36" s="147"/>
      <c r="QA36" s="147"/>
      <c r="QB36" s="154"/>
      <c r="QC36" s="154"/>
      <c r="QD36" s="149"/>
      <c r="QE36" s="147"/>
      <c r="QF36" s="147"/>
      <c r="QG36" s="147"/>
      <c r="QH36" s="147"/>
      <c r="QI36" s="147"/>
      <c r="QJ36" s="154"/>
      <c r="QK36" s="154"/>
      <c r="QL36" s="137"/>
      <c r="QM36" s="140" t="n">
        <f aca="false">(((QN36*QO36)/1000)/40)*QQ36</f>
        <v>0</v>
      </c>
      <c r="QN36" s="140" t="n">
        <f aca="false">'Control de producción'!E890</f>
        <v>0</v>
      </c>
      <c r="QO36" s="143"/>
      <c r="QP36" s="140" t="n">
        <f aca="false">QO36*QN36</f>
        <v>0</v>
      </c>
      <c r="QQ36" s="143"/>
      <c r="QR36" s="142" t="n">
        <f aca="false">(((QN36*QO36)/1000)/40)</f>
        <v>0</v>
      </c>
      <c r="QS36" s="142" t="n">
        <f aca="false">QR36*40</f>
        <v>0</v>
      </c>
      <c r="QT36" s="137"/>
      <c r="QU36" s="140" t="n">
        <f aca="false">(((QV36*QW36)/1000)/40)*QY36</f>
        <v>0</v>
      </c>
      <c r="QV36" s="140" t="n">
        <f aca="false">'Control de producción'!T890</f>
        <v>0</v>
      </c>
      <c r="QW36" s="143"/>
      <c r="QX36" s="140" t="n">
        <f aca="false">QW36*QV36</f>
        <v>0</v>
      </c>
      <c r="QY36" s="143"/>
      <c r="QZ36" s="142" t="n">
        <f aca="false">(((QV36*QW36)/1000)/40)</f>
        <v>0</v>
      </c>
      <c r="RA36" s="142" t="n">
        <f aca="false">QZ36*40</f>
        <v>0</v>
      </c>
      <c r="RB36" s="137"/>
      <c r="RC36" s="147"/>
      <c r="RD36" s="147"/>
      <c r="RE36" s="147"/>
      <c r="RF36" s="147"/>
      <c r="RG36" s="147"/>
      <c r="RH36" s="154"/>
      <c r="RI36" s="154"/>
      <c r="RJ36" s="149"/>
      <c r="RK36" s="147"/>
      <c r="RL36" s="147"/>
      <c r="RM36" s="147"/>
      <c r="RN36" s="147"/>
      <c r="RO36" s="147"/>
      <c r="RP36" s="154"/>
      <c r="RQ36" s="154"/>
      <c r="RR36" s="149"/>
      <c r="RS36" s="140" t="n">
        <f aca="false">(((RT36*RU36)/1000)/40)*RW36</f>
        <v>0</v>
      </c>
      <c r="RT36" s="140" t="n">
        <f aca="false">'Control de producción'!E951</f>
        <v>0</v>
      </c>
      <c r="RU36" s="143"/>
      <c r="RV36" s="140" t="n">
        <f aca="false">RU36*RT36</f>
        <v>0</v>
      </c>
      <c r="RW36" s="143"/>
      <c r="RX36" s="142" t="n">
        <f aca="false">(((RT36*RU36)/1000)/40)</f>
        <v>0</v>
      </c>
      <c r="RY36" s="142" t="n">
        <f aca="false">RX36*40</f>
        <v>0</v>
      </c>
      <c r="RZ36" s="137"/>
      <c r="SA36" s="140" t="n">
        <f aca="false">(((SB36*SC36)/1000)/40)*SE36</f>
        <v>0</v>
      </c>
      <c r="SB36" s="140" t="n">
        <f aca="false">'Control de producción'!T951</f>
        <v>0</v>
      </c>
      <c r="SC36" s="143"/>
      <c r="SD36" s="140" t="n">
        <f aca="false">SC36*SB36</f>
        <v>0</v>
      </c>
      <c r="SE36" s="143"/>
      <c r="SF36" s="142" t="n">
        <f aca="false">(((SB36*SC36)/1000)/40)</f>
        <v>0</v>
      </c>
      <c r="SG36" s="142" t="n">
        <f aca="false">SF36*40</f>
        <v>0</v>
      </c>
      <c r="SH36" s="137"/>
      <c r="SI36" s="146" t="n">
        <f aca="false">(((SJ36*SK36)/1000)/40)*SM36</f>
        <v>0</v>
      </c>
      <c r="SJ36" s="146" t="n">
        <f aca="false">'Control de producción'!E982</f>
        <v>0</v>
      </c>
      <c r="SK36" s="147"/>
      <c r="SL36" s="146" t="n">
        <f aca="false">SK36*SJ36</f>
        <v>0</v>
      </c>
      <c r="SM36" s="147"/>
      <c r="SN36" s="148" t="n">
        <f aca="false">(((SJ36*SK36)/1000)/40)</f>
        <v>0</v>
      </c>
      <c r="SO36" s="148" t="n">
        <f aca="false">SN36*40</f>
        <v>0</v>
      </c>
      <c r="SP36" s="137"/>
      <c r="SQ36" s="146" t="n">
        <f aca="false">(((SR36*SS36)/1000)/40)*SU36</f>
        <v>0</v>
      </c>
      <c r="SR36" s="146" t="n">
        <f aca="false">'Control de producción'!T982</f>
        <v>0</v>
      </c>
      <c r="SS36" s="147"/>
      <c r="ST36" s="146" t="n">
        <f aca="false">SS36*SR36</f>
        <v>0</v>
      </c>
      <c r="SU36" s="147"/>
      <c r="SV36" s="148" t="n">
        <f aca="false">(((SR36*SS36)/1000)/40)</f>
        <v>0</v>
      </c>
      <c r="SW36" s="148" t="n">
        <f aca="false">SV36*40</f>
        <v>0</v>
      </c>
      <c r="SX36" s="144"/>
      <c r="SY36" s="141"/>
      <c r="SZ36" s="141"/>
      <c r="TA36" s="143"/>
      <c r="TB36" s="141"/>
      <c r="TC36" s="143"/>
      <c r="TD36" s="156"/>
      <c r="TE36" s="156"/>
      <c r="TF36" s="137"/>
      <c r="TG36" s="141"/>
      <c r="TH36" s="141"/>
      <c r="TI36" s="143"/>
      <c r="TJ36" s="141"/>
      <c r="TK36" s="143"/>
      <c r="TL36" s="156"/>
      <c r="TM36" s="156"/>
      <c r="TN36" s="149"/>
      <c r="TO36" s="146" t="n">
        <f aca="false">(((TP36*TQ36)/1000)/40)*TS36</f>
        <v>0</v>
      </c>
      <c r="TP36" s="146" t="n">
        <f aca="false">'Control de producción'!E1043</f>
        <v>0</v>
      </c>
      <c r="TQ36" s="147"/>
      <c r="TR36" s="146" t="n">
        <f aca="false">TQ36*TP36</f>
        <v>0</v>
      </c>
      <c r="TS36" s="147"/>
      <c r="TT36" s="148" t="n">
        <f aca="false">(((TP36*TQ36)/1000)/40)</f>
        <v>0</v>
      </c>
      <c r="TU36" s="148" t="n">
        <f aca="false">TT36*40</f>
        <v>0</v>
      </c>
      <c r="TV36" s="149"/>
      <c r="TW36" s="146" t="n">
        <f aca="false">(((TX36*TY36)/1000)/40)*UA36</f>
        <v>0</v>
      </c>
      <c r="TX36" s="146" t="n">
        <f aca="false">'Control de producción'!T1043</f>
        <v>0</v>
      </c>
      <c r="TY36" s="147"/>
      <c r="TZ36" s="146" t="n">
        <f aca="false">TY36*TX36</f>
        <v>0</v>
      </c>
      <c r="UA36" s="147"/>
      <c r="UB36" s="148" t="n">
        <f aca="false">(((TX36*TY36)/1000)/40)</f>
        <v>0</v>
      </c>
      <c r="UC36" s="148" t="n">
        <f aca="false">UB36*40</f>
        <v>0</v>
      </c>
      <c r="UD36" s="137"/>
      <c r="UE36" s="141"/>
      <c r="UF36" s="141"/>
      <c r="UG36" s="143"/>
      <c r="UH36" s="141"/>
      <c r="UI36" s="143"/>
      <c r="UJ36" s="156"/>
      <c r="UK36" s="156"/>
      <c r="UL36" s="137"/>
      <c r="UM36" s="141"/>
      <c r="UN36" s="141"/>
      <c r="UO36" s="143"/>
      <c r="UP36" s="141"/>
      <c r="UQ36" s="143"/>
      <c r="UR36" s="156"/>
      <c r="US36" s="156"/>
      <c r="UT36" s="137"/>
      <c r="UU36" s="146" t="n">
        <f aca="false">(((UV36*UW36)/1000)/40)*UY36</f>
        <v>0</v>
      </c>
      <c r="UV36" s="146" t="n">
        <f aca="false">'Control de producción'!E1104</f>
        <v>0</v>
      </c>
      <c r="UW36" s="147"/>
      <c r="UX36" s="146" t="n">
        <f aca="false">UW36*UV36</f>
        <v>0</v>
      </c>
      <c r="UY36" s="147"/>
      <c r="UZ36" s="148" t="n">
        <f aca="false">(((UV36*UW36)/1000)/40)</f>
        <v>0</v>
      </c>
      <c r="VA36" s="148" t="n">
        <f aca="false">UZ36*40</f>
        <v>0</v>
      </c>
      <c r="VB36" s="137"/>
      <c r="VC36" s="146" t="n">
        <f aca="false">(((VD36*VE36)/1000)/40)*VG36</f>
        <v>0</v>
      </c>
      <c r="VD36" s="146" t="n">
        <f aca="false">'Control de producción'!T1104</f>
        <v>0</v>
      </c>
      <c r="VE36" s="147"/>
      <c r="VF36" s="146" t="n">
        <f aca="false">VE36*VD36</f>
        <v>0</v>
      </c>
      <c r="VG36" s="147"/>
      <c r="VH36" s="148" t="n">
        <f aca="false">(((VD36*VE36)/1000)/40)</f>
        <v>0</v>
      </c>
      <c r="VI36" s="148" t="n">
        <f aca="false">VH36*40</f>
        <v>0</v>
      </c>
      <c r="VJ36" s="137"/>
    </row>
    <row r="37" customFormat="false" ht="14.25" hidden="false" customHeight="true" outlineLevel="0" collapsed="false">
      <c r="A37" s="137"/>
      <c r="B37" s="159"/>
      <c r="C37" s="157" t="n">
        <f aca="false">SUM(C6:C36)</f>
        <v>0</v>
      </c>
      <c r="D37" s="160"/>
      <c r="E37" s="160"/>
      <c r="F37" s="160"/>
      <c r="G37" s="160"/>
      <c r="H37" s="161" t="n">
        <f aca="false">SUM(H6:H36)</f>
        <v>0</v>
      </c>
      <c r="I37" s="161" t="n">
        <f aca="false">SUM(I6:I36)</f>
        <v>0</v>
      </c>
      <c r="J37" s="162"/>
      <c r="K37" s="157" t="n">
        <f aca="false">SUM(K6:K36)</f>
        <v>0</v>
      </c>
      <c r="L37" s="160"/>
      <c r="M37" s="160"/>
      <c r="N37" s="160"/>
      <c r="O37" s="160"/>
      <c r="P37" s="161" t="n">
        <f aca="false">SUM(P6:P36)</f>
        <v>0</v>
      </c>
      <c r="Q37" s="161" t="n">
        <f aca="false">SUM(Q6:Q36)</f>
        <v>0</v>
      </c>
      <c r="R37" s="163" t="n">
        <f aca="false">SUM(R6:R36)</f>
        <v>0</v>
      </c>
      <c r="S37" s="164" t="n">
        <f aca="false">SUM(S6:S36)</f>
        <v>0</v>
      </c>
      <c r="T37" s="158"/>
      <c r="U37" s="158"/>
      <c r="V37" s="158"/>
      <c r="W37" s="158"/>
      <c r="X37" s="165" t="n">
        <f aca="false">SUM(X6:X36)</f>
        <v>0</v>
      </c>
      <c r="Y37" s="165" t="n">
        <f aca="false">SUM(Y6:Y36)</f>
        <v>0</v>
      </c>
      <c r="Z37" s="162"/>
      <c r="AA37" s="164" t="n">
        <f aca="false">SUM(AA6:AA36)</f>
        <v>0</v>
      </c>
      <c r="AB37" s="158"/>
      <c r="AC37" s="158"/>
      <c r="AD37" s="158"/>
      <c r="AE37" s="158"/>
      <c r="AF37" s="165" t="n">
        <f aca="false">SUM(AF6:AF36)</f>
        <v>0</v>
      </c>
      <c r="AG37" s="165" t="n">
        <f aca="false">SUM(AG6:AG36)</f>
        <v>0</v>
      </c>
      <c r="AH37" s="137"/>
      <c r="AI37" s="157" t="n">
        <f aca="false">SUM(AI6:AI36)</f>
        <v>0</v>
      </c>
      <c r="AJ37" s="160"/>
      <c r="AK37" s="160"/>
      <c r="AL37" s="160"/>
      <c r="AM37" s="160"/>
      <c r="AN37" s="161" t="n">
        <f aca="false">SUM(AN6:AN36)</f>
        <v>0</v>
      </c>
      <c r="AO37" s="161" t="n">
        <f aca="false">SUM(AO6:AO36)</f>
        <v>0</v>
      </c>
      <c r="AP37" s="162"/>
      <c r="AQ37" s="157" t="n">
        <f aca="false">SUM(AQ6:AQ36)</f>
        <v>0</v>
      </c>
      <c r="AR37" s="160"/>
      <c r="AS37" s="160"/>
      <c r="AT37" s="160"/>
      <c r="AU37" s="160"/>
      <c r="AV37" s="161" t="n">
        <f aca="false">SUM(AV6:AV36)</f>
        <v>0</v>
      </c>
      <c r="AW37" s="161" t="n">
        <f aca="false">SUM(AW6:AW36)</f>
        <v>0</v>
      </c>
      <c r="AX37" s="137"/>
      <c r="AY37" s="164" t="n">
        <f aca="false">SUM(AY6:AY36)</f>
        <v>0</v>
      </c>
      <c r="AZ37" s="158"/>
      <c r="BA37" s="158"/>
      <c r="BB37" s="158"/>
      <c r="BC37" s="158"/>
      <c r="BD37" s="165" t="n">
        <f aca="false">SUM(BD6:BD36)</f>
        <v>0</v>
      </c>
      <c r="BE37" s="165" t="n">
        <f aca="false">SUM(BE6:BE36)</f>
        <v>0</v>
      </c>
      <c r="BF37" s="137"/>
      <c r="BG37" s="164" t="n">
        <f aca="false">SUM(BG6:BG36)</f>
        <v>0</v>
      </c>
      <c r="BH37" s="158"/>
      <c r="BI37" s="158"/>
      <c r="BJ37" s="158"/>
      <c r="BK37" s="158"/>
      <c r="BL37" s="165" t="n">
        <f aca="false">SUM(BL6:BL36)</f>
        <v>0</v>
      </c>
      <c r="BM37" s="165" t="n">
        <f aca="false">SUM(BM6:BM36)</f>
        <v>0</v>
      </c>
      <c r="BN37" s="162"/>
      <c r="BO37" s="157" t="n">
        <f aca="false">SUM(BO6:BO36)</f>
        <v>0</v>
      </c>
      <c r="BP37" s="160"/>
      <c r="BQ37" s="160"/>
      <c r="BR37" s="160"/>
      <c r="BS37" s="160"/>
      <c r="BT37" s="161" t="n">
        <f aca="false">SUM(BT6:BT36)</f>
        <v>0</v>
      </c>
      <c r="BU37" s="161" t="n">
        <f aca="false">SUM(BU6:BU36)</f>
        <v>0</v>
      </c>
      <c r="BV37" s="162"/>
      <c r="BW37" s="157" t="n">
        <f aca="false">SUM(BW6:BW36)</f>
        <v>0</v>
      </c>
      <c r="BX37" s="160"/>
      <c r="BY37" s="160"/>
      <c r="BZ37" s="160"/>
      <c r="CA37" s="160"/>
      <c r="CB37" s="161" t="n">
        <f aca="false">SUM(CB6:CB36)</f>
        <v>0</v>
      </c>
      <c r="CC37" s="161" t="n">
        <f aca="false">SUM(CC6:CC36)</f>
        <v>0</v>
      </c>
      <c r="CD37" s="163"/>
      <c r="CE37" s="164" t="n">
        <f aca="false">SUM(CE6:CE36)</f>
        <v>0</v>
      </c>
      <c r="CF37" s="158"/>
      <c r="CG37" s="158"/>
      <c r="CH37" s="158"/>
      <c r="CI37" s="158"/>
      <c r="CJ37" s="165" t="n">
        <f aca="false">SUM(CJ6:CJ36)</f>
        <v>0</v>
      </c>
      <c r="CK37" s="165" t="n">
        <f aca="false">SUM(CK6:CK36)</f>
        <v>0</v>
      </c>
      <c r="CL37" s="137"/>
      <c r="CM37" s="164" t="n">
        <f aca="false">SUM(CM6:CM36)</f>
        <v>0</v>
      </c>
      <c r="CN37" s="158"/>
      <c r="CO37" s="158"/>
      <c r="CP37" s="158"/>
      <c r="CQ37" s="158"/>
      <c r="CR37" s="165" t="n">
        <f aca="false">SUM(CR6:CR36)</f>
        <v>0</v>
      </c>
      <c r="CS37" s="165" t="n">
        <f aca="false">SUM(CS6:CS36)</f>
        <v>0</v>
      </c>
      <c r="CT37" s="137"/>
      <c r="CU37" s="157" t="n">
        <f aca="false">SUM(CU6:CU36)</f>
        <v>0</v>
      </c>
      <c r="CV37" s="160"/>
      <c r="CW37" s="160"/>
      <c r="CX37" s="160"/>
      <c r="CY37" s="160"/>
      <c r="CZ37" s="161" t="n">
        <f aca="false">SUM(CZ6:CZ36)</f>
        <v>0</v>
      </c>
      <c r="DA37" s="161" t="n">
        <f aca="false">SUM(DA6:DA36)</f>
        <v>0</v>
      </c>
      <c r="DB37" s="162"/>
      <c r="DC37" s="157" t="n">
        <f aca="false">SUM(DC6:DC36)</f>
        <v>0</v>
      </c>
      <c r="DD37" s="160"/>
      <c r="DE37" s="160"/>
      <c r="DF37" s="160"/>
      <c r="DG37" s="160"/>
      <c r="DH37" s="161" t="n">
        <f aca="false">SUM(DH6:DH36)</f>
        <v>0</v>
      </c>
      <c r="DI37" s="161" t="n">
        <f aca="false">SUM(DI6:DI36)</f>
        <v>0</v>
      </c>
      <c r="DJ37" s="163"/>
      <c r="DK37" s="164" t="n">
        <f aca="false">SUM(DK6:DK36)</f>
        <v>0</v>
      </c>
      <c r="DL37" s="158"/>
      <c r="DM37" s="158"/>
      <c r="DN37" s="166"/>
      <c r="DO37" s="158"/>
      <c r="DP37" s="165" t="n">
        <f aca="false">SUM(DP6:DP36)</f>
        <v>0</v>
      </c>
      <c r="DQ37" s="165" t="n">
        <f aca="false">SUM(DQ6:DQ36)</f>
        <v>0</v>
      </c>
      <c r="DR37" s="167"/>
      <c r="DS37" s="164" t="n">
        <f aca="false">SUM(DS6:DS36)</f>
        <v>0</v>
      </c>
      <c r="DT37" s="158"/>
      <c r="DU37" s="158"/>
      <c r="DV37" s="166"/>
      <c r="DW37" s="158"/>
      <c r="DX37" s="165" t="n">
        <f aca="false">SUM(DX6:DX36)</f>
        <v>0</v>
      </c>
      <c r="DY37" s="165" t="n">
        <f aca="false">SUM(DY6:DY36)</f>
        <v>0</v>
      </c>
      <c r="DZ37" s="167"/>
      <c r="EA37" s="157" t="n">
        <f aca="false">SUM(EA6:EA36)</f>
        <v>0</v>
      </c>
      <c r="EB37" s="160"/>
      <c r="EC37" s="143"/>
      <c r="ED37" s="160"/>
      <c r="EE37" s="143"/>
      <c r="EF37" s="161" t="n">
        <f aca="false">SUM(EF6:EF36)</f>
        <v>0</v>
      </c>
      <c r="EG37" s="161" t="n">
        <f aca="false">SUM(EG6:EG36)</f>
        <v>0</v>
      </c>
      <c r="EH37" s="162"/>
      <c r="EI37" s="157" t="n">
        <f aca="false">SUM(EI6:EI36)</f>
        <v>0</v>
      </c>
      <c r="EJ37" s="160"/>
      <c r="EK37" s="143"/>
      <c r="EL37" s="143"/>
      <c r="EM37" s="143"/>
      <c r="EN37" s="161" t="n">
        <f aca="false">SUM(EN6:EN36)</f>
        <v>0</v>
      </c>
      <c r="EO37" s="161" t="n">
        <f aca="false">SUM(EO6:EO36)</f>
        <v>0</v>
      </c>
      <c r="EP37" s="167"/>
      <c r="EQ37" s="164" t="n">
        <f aca="false">SUM(EQ6:EQ36)</f>
        <v>0</v>
      </c>
      <c r="ER37" s="158"/>
      <c r="ES37" s="158"/>
      <c r="ET37" s="158"/>
      <c r="EU37" s="158"/>
      <c r="EV37" s="165" t="n">
        <f aca="false">SUM(EV6:EV36)</f>
        <v>0</v>
      </c>
      <c r="EW37" s="165" t="n">
        <f aca="false">SUM(EW6:EW36)</f>
        <v>0</v>
      </c>
      <c r="EX37" s="167"/>
      <c r="EY37" s="164" t="n">
        <f aca="false">SUM(EY6:EY36)</f>
        <v>0</v>
      </c>
      <c r="EZ37" s="158"/>
      <c r="FA37" s="158"/>
      <c r="FB37" s="158"/>
      <c r="FC37" s="158"/>
      <c r="FD37" s="165" t="n">
        <f aca="false">SUM(FD6:FD36)</f>
        <v>0</v>
      </c>
      <c r="FE37" s="165" t="n">
        <f aca="false">SUM(FE6:FE36)</f>
        <v>0</v>
      </c>
      <c r="FF37" s="162"/>
      <c r="FG37" s="157"/>
      <c r="FH37" s="160"/>
      <c r="FI37" s="143"/>
      <c r="FJ37" s="160"/>
      <c r="FK37" s="143"/>
      <c r="FL37" s="161" t="n">
        <f aca="false">SUM(FL6:FL36)</f>
        <v>0</v>
      </c>
      <c r="FM37" s="161" t="n">
        <f aca="false">SUM(FM6:FM36)</f>
        <v>0</v>
      </c>
      <c r="FN37" s="162"/>
      <c r="FO37" s="157"/>
      <c r="FP37" s="160"/>
      <c r="FQ37" s="143"/>
      <c r="FR37" s="160"/>
      <c r="FS37" s="143"/>
      <c r="FT37" s="161" t="n">
        <f aca="false">SUM(FT6:FT36)</f>
        <v>0</v>
      </c>
      <c r="FU37" s="161" t="n">
        <f aca="false">SUM(FU6:FU36)</f>
        <v>0</v>
      </c>
      <c r="FV37" s="163"/>
      <c r="FW37" s="164" t="n">
        <f aca="false">SUM(FW6:FW36)</f>
        <v>0</v>
      </c>
      <c r="FX37" s="158"/>
      <c r="FY37" s="158"/>
      <c r="FZ37" s="158"/>
      <c r="GA37" s="158"/>
      <c r="GB37" s="165" t="n">
        <f aca="false">SUM(GB6:GB36)</f>
        <v>0</v>
      </c>
      <c r="GC37" s="165" t="n">
        <f aca="false">SUM(GC6:GC36)</f>
        <v>0</v>
      </c>
      <c r="GD37" s="163"/>
      <c r="GE37" s="164" t="n">
        <f aca="false">SUM(GE6:GE36)</f>
        <v>0</v>
      </c>
      <c r="GF37" s="158"/>
      <c r="GG37" s="158"/>
      <c r="GH37" s="158"/>
      <c r="GI37" s="158"/>
      <c r="GJ37" s="165" t="n">
        <f aca="false">SUM(GJ6:GJ36)</f>
        <v>0</v>
      </c>
      <c r="GK37" s="165" t="n">
        <f aca="false">SUM(GK6:GK36)</f>
        <v>0</v>
      </c>
      <c r="GL37" s="167"/>
      <c r="GM37" s="167"/>
      <c r="GN37" s="167"/>
      <c r="GO37" s="157" t="n">
        <f aca="false">SUM(GO6:GO36)</f>
        <v>0</v>
      </c>
      <c r="GP37" s="160"/>
      <c r="GQ37" s="143"/>
      <c r="GR37" s="143"/>
      <c r="GS37" s="143"/>
      <c r="GT37" s="161" t="n">
        <f aca="false">SUM(GT6:GT36)</f>
        <v>0</v>
      </c>
      <c r="GU37" s="161" t="n">
        <f aca="false">SUM(GU6:GU36)</f>
        <v>0</v>
      </c>
      <c r="GV37" s="162"/>
      <c r="GW37" s="157" t="n">
        <f aca="false">SUM(GW6:GW36)</f>
        <v>0</v>
      </c>
      <c r="GX37" s="160"/>
      <c r="GY37" s="143"/>
      <c r="GZ37" s="143"/>
      <c r="HA37" s="143"/>
      <c r="HB37" s="161" t="n">
        <f aca="false">SUM(HB6:HB36)</f>
        <v>0</v>
      </c>
      <c r="HC37" s="161" t="n">
        <f aca="false">SUM(HC6:HC36)</f>
        <v>0</v>
      </c>
      <c r="HD37" s="163" t="n">
        <f aca="false">SUM(HD6:HD36)</f>
        <v>0</v>
      </c>
      <c r="HE37" s="164" t="n">
        <f aca="false">SUM(HE6:HE36)</f>
        <v>0</v>
      </c>
      <c r="HF37" s="158"/>
      <c r="HG37" s="158"/>
      <c r="HH37" s="158"/>
      <c r="HI37" s="158"/>
      <c r="HJ37" s="165" t="n">
        <f aca="false">SUM(HJ6:HJ36)</f>
        <v>0</v>
      </c>
      <c r="HK37" s="165" t="n">
        <f aca="false">SUM(HK6:HK36)</f>
        <v>0</v>
      </c>
      <c r="HL37" s="162"/>
      <c r="HM37" s="164" t="n">
        <f aca="false">SUM(HM6:HM36)</f>
        <v>0</v>
      </c>
      <c r="HN37" s="158"/>
      <c r="HO37" s="158"/>
      <c r="HP37" s="158"/>
      <c r="HQ37" s="158"/>
      <c r="HR37" s="165" t="n">
        <f aca="false">SUM(HR6:HR36)</f>
        <v>0</v>
      </c>
      <c r="HS37" s="165" t="n">
        <f aca="false">SUM(HS6:HS36)</f>
        <v>0</v>
      </c>
      <c r="HT37" s="167"/>
      <c r="HU37" s="157" t="n">
        <f aca="false">SUM(HU6:HU36)</f>
        <v>0</v>
      </c>
      <c r="HV37" s="160"/>
      <c r="HW37" s="143"/>
      <c r="HX37" s="143"/>
      <c r="HY37" s="143"/>
      <c r="HZ37" s="161" t="n">
        <f aca="false">SUM(HZ6:HZ36)</f>
        <v>0</v>
      </c>
      <c r="IA37" s="161" t="n">
        <f aca="false">SUM(IA6:IA36)</f>
        <v>0</v>
      </c>
      <c r="IB37" s="162"/>
      <c r="IC37" s="157" t="n">
        <f aca="false">SUM(IC6:IC36)</f>
        <v>0</v>
      </c>
      <c r="ID37" s="160"/>
      <c r="IE37" s="143"/>
      <c r="IF37" s="143"/>
      <c r="IG37" s="143"/>
      <c r="IH37" s="161" t="n">
        <f aca="false">SUM(IH6:IH36)</f>
        <v>0</v>
      </c>
      <c r="II37" s="161" t="n">
        <f aca="false">SUM(II6:II36)</f>
        <v>0</v>
      </c>
      <c r="IJ37" s="167"/>
      <c r="IK37" s="164" t="n">
        <f aca="false">SUM(IK6:IK36)</f>
        <v>0</v>
      </c>
      <c r="IL37" s="158"/>
      <c r="IM37" s="158"/>
      <c r="IN37" s="158"/>
      <c r="IO37" s="158"/>
      <c r="IP37" s="165" t="n">
        <f aca="false">SUM(IP6:IP36)</f>
        <v>0</v>
      </c>
      <c r="IQ37" s="165" t="n">
        <f aca="false">SUM(IQ6:IQ36)</f>
        <v>0</v>
      </c>
      <c r="IR37" s="167"/>
      <c r="IS37" s="164" t="n">
        <f aca="false">SUM(IS6:IS36)</f>
        <v>0</v>
      </c>
      <c r="IT37" s="158"/>
      <c r="IU37" s="158"/>
      <c r="IV37" s="158"/>
      <c r="IW37" s="158"/>
      <c r="IX37" s="165" t="n">
        <f aca="false">SUM(IX6:IX36)</f>
        <v>0</v>
      </c>
      <c r="IY37" s="165" t="n">
        <f aca="false">SUM(IY6:IY36)</f>
        <v>0</v>
      </c>
      <c r="IZ37" s="162"/>
      <c r="JA37" s="157" t="n">
        <f aca="false">SUM(JA6:JA36)</f>
        <v>0</v>
      </c>
      <c r="JB37" s="160"/>
      <c r="JC37" s="143"/>
      <c r="JD37" s="143"/>
      <c r="JE37" s="143"/>
      <c r="JF37" s="161" t="n">
        <f aca="false">SUM(JF6:JF36)</f>
        <v>0</v>
      </c>
      <c r="JG37" s="161" t="n">
        <f aca="false">SUM(JG6:JG36)</f>
        <v>0</v>
      </c>
      <c r="JH37" s="162"/>
      <c r="JI37" s="157" t="n">
        <f aca="false">SUM(JI6:JI36)</f>
        <v>0</v>
      </c>
      <c r="JJ37" s="160"/>
      <c r="JK37" s="143"/>
      <c r="JL37" s="143"/>
      <c r="JM37" s="143"/>
      <c r="JN37" s="160" t="n">
        <f aca="false">SUM(JN6:JN36)</f>
        <v>0</v>
      </c>
      <c r="JO37" s="160" t="n">
        <f aca="false">SUM(JO6:JO36)</f>
        <v>0</v>
      </c>
      <c r="JP37" s="163"/>
      <c r="JQ37" s="164" t="n">
        <f aca="false">SUM(JQ6:JQ36)</f>
        <v>0</v>
      </c>
      <c r="JR37" s="158"/>
      <c r="JS37" s="158"/>
      <c r="JT37" s="147"/>
      <c r="JU37" s="158"/>
      <c r="JV37" s="165" t="n">
        <f aca="false">SUM(JV6:JV36)</f>
        <v>0</v>
      </c>
      <c r="JW37" s="165" t="n">
        <f aca="false">SUM(JW6:JW36)</f>
        <v>0</v>
      </c>
      <c r="JX37" s="167"/>
      <c r="JY37" s="164" t="n">
        <f aca="false">SUM(JY6:JY36)</f>
        <v>0</v>
      </c>
      <c r="JZ37" s="158"/>
      <c r="KA37" s="158"/>
      <c r="KB37" s="147"/>
      <c r="KC37" s="158"/>
      <c r="KD37" s="165" t="n">
        <f aca="false">SUM(KD6:KD36)</f>
        <v>0</v>
      </c>
      <c r="KE37" s="165" t="n">
        <f aca="false">SUM(KE6:KE36)</f>
        <v>0</v>
      </c>
      <c r="KF37" s="167"/>
      <c r="KG37" s="157" t="n">
        <f aca="false">SUM(KG6:KG36)</f>
        <v>0</v>
      </c>
      <c r="KH37" s="160"/>
      <c r="KI37" s="143"/>
      <c r="KJ37" s="160"/>
      <c r="KK37" s="143"/>
      <c r="KL37" s="161" t="n">
        <f aca="false">SUM(KL6:KL36)</f>
        <v>0</v>
      </c>
      <c r="KM37" s="161" t="n">
        <f aca="false">SUM(KM6:KM36)</f>
        <v>0</v>
      </c>
      <c r="KN37" s="162"/>
      <c r="KO37" s="157" t="n">
        <f aca="false">SUM(KO6:KO36)</f>
        <v>0</v>
      </c>
      <c r="KP37" s="160"/>
      <c r="KQ37" s="143"/>
      <c r="KR37" s="160"/>
      <c r="KS37" s="143"/>
      <c r="KT37" s="161" t="n">
        <f aca="false">SUM(KT6:KT36)</f>
        <v>0</v>
      </c>
      <c r="KU37" s="161" t="n">
        <f aca="false">SUM(KU6:KU36)</f>
        <v>0</v>
      </c>
      <c r="KV37" s="163"/>
      <c r="KW37" s="164" t="n">
        <f aca="false">SUM(KW6:KW36)</f>
        <v>0</v>
      </c>
      <c r="KX37" s="158"/>
      <c r="KY37" s="158"/>
      <c r="KZ37" s="158"/>
      <c r="LA37" s="158"/>
      <c r="LB37" s="165" t="n">
        <f aca="false">SUM(LB6:LB36)</f>
        <v>0</v>
      </c>
      <c r="LC37" s="165" t="n">
        <f aca="false">SUM(LC6:LC36)</f>
        <v>0</v>
      </c>
      <c r="LD37" s="167"/>
      <c r="LE37" s="164" t="n">
        <f aca="false">SUM(LE6:LE36)</f>
        <v>0</v>
      </c>
      <c r="LF37" s="158"/>
      <c r="LG37" s="158"/>
      <c r="LH37" s="158"/>
      <c r="LI37" s="158"/>
      <c r="LJ37" s="165" t="n">
        <f aca="false">SUM(LJ6:LJ36)</f>
        <v>0</v>
      </c>
      <c r="LK37" s="165" t="n">
        <f aca="false">SUM(LK6:LK36)</f>
        <v>0</v>
      </c>
      <c r="LL37" s="167"/>
      <c r="LM37" s="157" t="n">
        <f aca="false">SUM(LM6:LM36)</f>
        <v>0</v>
      </c>
      <c r="LN37" s="160"/>
      <c r="LO37" s="143"/>
      <c r="LP37" s="160"/>
      <c r="LQ37" s="143"/>
      <c r="LR37" s="161" t="n">
        <f aca="false">SUM(LR6:LR36)</f>
        <v>0</v>
      </c>
      <c r="LS37" s="161" t="n">
        <f aca="false">SUM(LS6:LS36)</f>
        <v>0</v>
      </c>
      <c r="LT37" s="162"/>
      <c r="LU37" s="157" t="n">
        <f aca="false">SUM(LU6:LU36)</f>
        <v>0</v>
      </c>
      <c r="LV37" s="160"/>
      <c r="LW37" s="143"/>
      <c r="LX37" s="160"/>
      <c r="LY37" s="143"/>
      <c r="LZ37" s="161" t="n">
        <f aca="false">SUM(LZ6:LZ36)</f>
        <v>0</v>
      </c>
      <c r="MA37" s="161" t="n">
        <f aca="false">SUM(MA6:MA36)</f>
        <v>0</v>
      </c>
      <c r="MB37" s="167"/>
      <c r="MC37" s="164" t="n">
        <f aca="false">SUM(MC6:MC36)</f>
        <v>0</v>
      </c>
      <c r="MD37" s="158"/>
      <c r="ME37" s="158"/>
      <c r="MF37" s="158"/>
      <c r="MG37" s="158"/>
      <c r="MH37" s="165" t="n">
        <f aca="false">SUM(MH6:MH36)</f>
        <v>0</v>
      </c>
      <c r="MI37" s="165" t="n">
        <f aca="false">SUM(MI6:MI36)</f>
        <v>0</v>
      </c>
      <c r="MJ37" s="167"/>
      <c r="MK37" s="164" t="n">
        <f aca="false">SUM(MK6:MK36)</f>
        <v>0</v>
      </c>
      <c r="ML37" s="158"/>
      <c r="MM37" s="158"/>
      <c r="MN37" s="158"/>
      <c r="MO37" s="158"/>
      <c r="MP37" s="165" t="n">
        <f aca="false">SUM(MP6:MP36)</f>
        <v>0</v>
      </c>
      <c r="MQ37" s="165" t="n">
        <f aca="false">SUM(MQ6:MQ36)</f>
        <v>0</v>
      </c>
      <c r="MR37" s="162"/>
      <c r="MS37" s="157" t="n">
        <f aca="false">SUM(MS6:MS36)</f>
        <v>0</v>
      </c>
      <c r="MT37" s="160"/>
      <c r="MU37" s="143"/>
      <c r="MV37" s="160"/>
      <c r="MW37" s="143"/>
      <c r="MX37" s="160" t="n">
        <f aca="false">SUM(MX6:MX36)</f>
        <v>0</v>
      </c>
      <c r="MY37" s="160" t="n">
        <f aca="false">SUM(MY6:MY36)</f>
        <v>0</v>
      </c>
      <c r="MZ37" s="162"/>
      <c r="NA37" s="157" t="n">
        <f aca="false">SUM(NA6:NA36)</f>
        <v>0</v>
      </c>
      <c r="NB37" s="160"/>
      <c r="NC37" s="143"/>
      <c r="ND37" s="160"/>
      <c r="NE37" s="143"/>
      <c r="NF37" s="161" t="n">
        <f aca="false">SUM(NF6:NF36)</f>
        <v>0</v>
      </c>
      <c r="NG37" s="161" t="n">
        <f aca="false">SUM(NG6:NG36)</f>
        <v>0</v>
      </c>
      <c r="NH37" s="163"/>
      <c r="NI37" s="164" t="n">
        <f aca="false">SUM(NI6:NI36)</f>
        <v>0</v>
      </c>
      <c r="NJ37" s="158"/>
      <c r="NK37" s="158"/>
      <c r="NL37" s="158"/>
      <c r="NM37" s="158"/>
      <c r="NN37" s="165" t="n">
        <f aca="false">SUM(NN6:NN36)</f>
        <v>0</v>
      </c>
      <c r="NO37" s="165" t="n">
        <f aca="false">SUM(NO6:NO36)</f>
        <v>0</v>
      </c>
      <c r="NP37" s="163"/>
      <c r="NQ37" s="164" t="n">
        <f aca="false">SUM(NQ6:NQ36)</f>
        <v>0</v>
      </c>
      <c r="NR37" s="158"/>
      <c r="NS37" s="158"/>
      <c r="NT37" s="158"/>
      <c r="NU37" s="158"/>
      <c r="NV37" s="165" t="n">
        <f aca="false">SUM(NV6:NV36)</f>
        <v>0</v>
      </c>
      <c r="NW37" s="165" t="n">
        <f aca="false">SUM(NW6:NW36)</f>
        <v>0</v>
      </c>
      <c r="NX37" s="137"/>
      <c r="NY37" s="137"/>
      <c r="NZ37" s="137"/>
      <c r="OA37" s="157" t="n">
        <f aca="false">SUM(OA6:OA36)</f>
        <v>0</v>
      </c>
      <c r="OB37" s="160"/>
      <c r="OC37" s="143"/>
      <c r="OD37" s="143"/>
      <c r="OE37" s="143"/>
      <c r="OF37" s="161" t="n">
        <f aca="false">SUM(OF6:OF36)</f>
        <v>0</v>
      </c>
      <c r="OG37" s="161" t="n">
        <f aca="false">SUM(OG6:OG36)</f>
        <v>0</v>
      </c>
      <c r="OH37" s="162"/>
      <c r="OI37" s="157" t="n">
        <f aca="false">SUM(OI6:OI36)</f>
        <v>0</v>
      </c>
      <c r="OJ37" s="160"/>
      <c r="OK37" s="143"/>
      <c r="OL37" s="143"/>
      <c r="OM37" s="143"/>
      <c r="ON37" s="161" t="n">
        <f aca="false">SUM(ON6:ON36)</f>
        <v>0</v>
      </c>
      <c r="OO37" s="161" t="n">
        <f aca="false">SUM(OO6:OO36)</f>
        <v>0</v>
      </c>
      <c r="OP37" s="163"/>
      <c r="OQ37" s="164" t="n">
        <f aca="false">SUM(OQ6:OQ36)</f>
        <v>0</v>
      </c>
      <c r="OR37" s="158"/>
      <c r="OS37" s="158"/>
      <c r="OT37" s="158"/>
      <c r="OU37" s="158"/>
      <c r="OV37" s="165" t="n">
        <f aca="false">SUM(OV6:OV36)</f>
        <v>0</v>
      </c>
      <c r="OW37" s="165" t="n">
        <f aca="false">SUM(OW6:OW36)</f>
        <v>0</v>
      </c>
      <c r="OX37" s="162"/>
      <c r="OY37" s="164" t="n">
        <f aca="false">SUM(OY6:OY36)</f>
        <v>0</v>
      </c>
      <c r="OZ37" s="158"/>
      <c r="PA37" s="158"/>
      <c r="PB37" s="158"/>
      <c r="PC37" s="158"/>
      <c r="PD37" s="165" t="n">
        <f aca="false">SUM(PD6:PD36)</f>
        <v>0</v>
      </c>
      <c r="PE37" s="165" t="n">
        <f aca="false">SUM(PE6:PE36)</f>
        <v>0</v>
      </c>
      <c r="PF37" s="167"/>
      <c r="PG37" s="157" t="n">
        <f aca="false">SUM(PG6:PG36)</f>
        <v>0</v>
      </c>
      <c r="PH37" s="160"/>
      <c r="PI37" s="143"/>
      <c r="PJ37" s="143"/>
      <c r="PK37" s="143"/>
      <c r="PL37" s="161" t="n">
        <f aca="false">SUM(PL6:PL36)</f>
        <v>0</v>
      </c>
      <c r="PM37" s="161" t="n">
        <f aca="false">SUM(PM6:PM36)</f>
        <v>0</v>
      </c>
      <c r="PN37" s="162"/>
      <c r="PO37" s="157" t="n">
        <f aca="false">SUM(PO6:PO36)</f>
        <v>0</v>
      </c>
      <c r="PP37" s="160"/>
      <c r="PQ37" s="143"/>
      <c r="PR37" s="143"/>
      <c r="PS37" s="143"/>
      <c r="PT37" s="161" t="n">
        <f aca="false">SUM(PT6:PT36)</f>
        <v>0</v>
      </c>
      <c r="PU37" s="161" t="n">
        <f aca="false">SUM(PU6:PU36)</f>
        <v>0</v>
      </c>
      <c r="PV37" s="167"/>
      <c r="PW37" s="164" t="n">
        <f aca="false">SUM(PW6:PW36)</f>
        <v>0</v>
      </c>
      <c r="PX37" s="158"/>
      <c r="PY37" s="158"/>
      <c r="PZ37" s="158"/>
      <c r="QA37" s="158"/>
      <c r="QB37" s="158" t="n">
        <f aca="false">SUM(QB6:QB36)</f>
        <v>0</v>
      </c>
      <c r="QC37" s="158" t="n">
        <f aca="false">SUM(QC6:QC36)</f>
        <v>0</v>
      </c>
      <c r="QD37" s="167"/>
      <c r="QE37" s="164" t="n">
        <f aca="false">SUM(QE6:QE36)</f>
        <v>0</v>
      </c>
      <c r="QF37" s="158"/>
      <c r="QG37" s="158"/>
      <c r="QH37" s="158"/>
      <c r="QI37" s="158"/>
      <c r="QJ37" s="165" t="n">
        <f aca="false">SUM(QJ6:QJ36)</f>
        <v>0</v>
      </c>
      <c r="QK37" s="165" t="n">
        <f aca="false">SUM(QK6:QK36)</f>
        <v>0</v>
      </c>
      <c r="QL37" s="162"/>
      <c r="QM37" s="157" t="n">
        <f aca="false">SUM(QM6:QM36)</f>
        <v>0</v>
      </c>
      <c r="QN37" s="160"/>
      <c r="QO37" s="160"/>
      <c r="QP37" s="168"/>
      <c r="QQ37" s="160"/>
      <c r="QR37" s="161" t="n">
        <f aca="false">SUM(QR6:QR36)</f>
        <v>0</v>
      </c>
      <c r="QS37" s="161" t="n">
        <f aca="false">SUM(QS6:QS36)</f>
        <v>0</v>
      </c>
      <c r="QT37" s="162"/>
      <c r="QU37" s="157" t="n">
        <f aca="false">SUM(QU6:QU36)</f>
        <v>0</v>
      </c>
      <c r="QV37" s="160"/>
      <c r="QW37" s="143"/>
      <c r="QX37" s="168"/>
      <c r="QY37" s="143"/>
      <c r="QZ37" s="161" t="n">
        <f aca="false">SUM(QZ6:QZ36)</f>
        <v>0</v>
      </c>
      <c r="RA37" s="161" t="n">
        <f aca="false">SUM(RA6:RA36)</f>
        <v>0</v>
      </c>
      <c r="RB37" s="163"/>
      <c r="RC37" s="164" t="n">
        <f aca="false">SUM(RC6:RC36)</f>
        <v>0</v>
      </c>
      <c r="RD37" s="158"/>
      <c r="RE37" s="158"/>
      <c r="RF37" s="158"/>
      <c r="RG37" s="158"/>
      <c r="RH37" s="165" t="n">
        <f aca="false">SUM(RH6:RH36)</f>
        <v>0</v>
      </c>
      <c r="RI37" s="165" t="n">
        <f aca="false">SUM(RI6:RI36)</f>
        <v>0</v>
      </c>
      <c r="RJ37" s="167"/>
      <c r="RK37" s="164" t="n">
        <f aca="false">SUM(RK6:RK36)</f>
        <v>0</v>
      </c>
      <c r="RL37" s="158"/>
      <c r="RM37" s="158"/>
      <c r="RN37" s="158"/>
      <c r="RO37" s="158"/>
      <c r="RP37" s="165" t="n">
        <f aca="false">SUM(RP6:RP36)</f>
        <v>0</v>
      </c>
      <c r="RQ37" s="165" t="n">
        <f aca="false">SUM(RQ6:RQ36)</f>
        <v>0</v>
      </c>
      <c r="RR37" s="167"/>
      <c r="RS37" s="157" t="n">
        <f aca="false">SUM(RS6:RS36)</f>
        <v>0</v>
      </c>
      <c r="RT37" s="160"/>
      <c r="RU37" s="143"/>
      <c r="RV37" s="160"/>
      <c r="RW37" s="143"/>
      <c r="RX37" s="161" t="n">
        <f aca="false">SUM(RX6:RX36)</f>
        <v>0</v>
      </c>
      <c r="RY37" s="161" t="n">
        <f aca="false">SUM(RY6:RY36)</f>
        <v>0</v>
      </c>
      <c r="RZ37" s="162"/>
      <c r="SA37" s="157" t="n">
        <f aca="false">SUM(SA6:SA36)</f>
        <v>0</v>
      </c>
      <c r="SB37" s="160"/>
      <c r="SC37" s="143"/>
      <c r="SD37" s="160"/>
      <c r="SE37" s="143"/>
      <c r="SF37" s="161" t="n">
        <f aca="false">SUM(SF6:SF36)</f>
        <v>0</v>
      </c>
      <c r="SG37" s="161" t="n">
        <f aca="false">SUM(SG6:SG36)</f>
        <v>0</v>
      </c>
      <c r="SH37" s="163"/>
      <c r="SI37" s="164" t="n">
        <f aca="false">SUM(SI6:SI36)</f>
        <v>0</v>
      </c>
      <c r="SJ37" s="158"/>
      <c r="SK37" s="158"/>
      <c r="SL37" s="158"/>
      <c r="SM37" s="158"/>
      <c r="SN37" s="165" t="n">
        <f aca="false">SUM(SN6:SN36)</f>
        <v>0</v>
      </c>
      <c r="SO37" s="165" t="n">
        <f aca="false">SUM(SO6:SO36)</f>
        <v>0</v>
      </c>
      <c r="SP37" s="137"/>
      <c r="SQ37" s="164" t="n">
        <f aca="false">SUM(SQ6:SQ36)</f>
        <v>0</v>
      </c>
      <c r="SR37" s="158"/>
      <c r="SS37" s="158"/>
      <c r="ST37" s="158"/>
      <c r="SU37" s="158"/>
      <c r="SV37" s="165" t="n">
        <f aca="false">SUM(SV6:SV36)</f>
        <v>0</v>
      </c>
      <c r="SW37" s="165" t="n">
        <f aca="false">SUM(SW6:SW36)</f>
        <v>0</v>
      </c>
      <c r="SX37" s="144"/>
      <c r="SY37" s="157" t="n">
        <f aca="false">SUM(SY6:SY36)</f>
        <v>0</v>
      </c>
      <c r="SZ37" s="160"/>
      <c r="TA37" s="143"/>
      <c r="TB37" s="160"/>
      <c r="TC37" s="143"/>
      <c r="TD37" s="161" t="n">
        <f aca="false">SUM(TD6:TD36)</f>
        <v>0</v>
      </c>
      <c r="TE37" s="161" t="n">
        <f aca="false">SUM(TE6:TE36)</f>
        <v>0</v>
      </c>
      <c r="TF37" s="162"/>
      <c r="TG37" s="157" t="n">
        <f aca="false">SUM(TG6:TG36)</f>
        <v>0</v>
      </c>
      <c r="TH37" s="160"/>
      <c r="TI37" s="143"/>
      <c r="TJ37" s="160"/>
      <c r="TK37" s="143"/>
      <c r="TL37" s="161" t="n">
        <f aca="false">SUM(TL6:TL36)</f>
        <v>0</v>
      </c>
      <c r="TM37" s="161" t="n">
        <f aca="false">SUM(TM6:TM36)</f>
        <v>0</v>
      </c>
      <c r="TN37" s="167"/>
      <c r="TO37" s="164" t="n">
        <f aca="false">SUM(TO6:TO36)</f>
        <v>0</v>
      </c>
      <c r="TP37" s="158"/>
      <c r="TQ37" s="158"/>
      <c r="TR37" s="158"/>
      <c r="TS37" s="158"/>
      <c r="TT37" s="165" t="n">
        <f aca="false">SUM(TT6:TT36)</f>
        <v>0</v>
      </c>
      <c r="TU37" s="165" t="n">
        <f aca="false">SUM(TU6:TU36)</f>
        <v>0</v>
      </c>
      <c r="TV37" s="167"/>
      <c r="TW37" s="164" t="n">
        <f aca="false">SUM(TW6:TW36)</f>
        <v>0</v>
      </c>
      <c r="TX37" s="158"/>
      <c r="TY37" s="158"/>
      <c r="TZ37" s="158"/>
      <c r="UA37" s="158"/>
      <c r="UB37" s="165" t="n">
        <f aca="false">SUM(UB6:UB36)</f>
        <v>0</v>
      </c>
      <c r="UC37" s="165" t="n">
        <f aca="false">SUM(UC6:UC36)</f>
        <v>0</v>
      </c>
      <c r="UD37" s="162"/>
      <c r="UE37" s="157" t="n">
        <f aca="false">SUM(UE6:UE36)</f>
        <v>0</v>
      </c>
      <c r="UF37" s="160"/>
      <c r="UG37" s="143"/>
      <c r="UH37" s="160"/>
      <c r="UI37" s="143"/>
      <c r="UJ37" s="161" t="n">
        <f aca="false">SUM(UJ6:UJ36)</f>
        <v>0</v>
      </c>
      <c r="UK37" s="161" t="n">
        <f aca="false">SUM(UK6:UK36)</f>
        <v>0</v>
      </c>
      <c r="UL37" s="162"/>
      <c r="UM37" s="157" t="n">
        <f aca="false">SUM(UM6:UM36)</f>
        <v>0</v>
      </c>
      <c r="UN37" s="160"/>
      <c r="UO37" s="143"/>
      <c r="UP37" s="160"/>
      <c r="UQ37" s="143"/>
      <c r="UR37" s="161" t="n">
        <f aca="false">SUM(UR6:UR36)</f>
        <v>0</v>
      </c>
      <c r="US37" s="161" t="n">
        <f aca="false">SUM(US6:US36)</f>
        <v>0</v>
      </c>
      <c r="UT37" s="163"/>
      <c r="UU37" s="164" t="n">
        <f aca="false">SUM(UU6:UU36)</f>
        <v>0</v>
      </c>
      <c r="UV37" s="158"/>
      <c r="UW37" s="158"/>
      <c r="UX37" s="158"/>
      <c r="UY37" s="158"/>
      <c r="UZ37" s="165" t="n">
        <f aca="false">SUM(UZ6:UZ36)</f>
        <v>0</v>
      </c>
      <c r="VA37" s="165" t="n">
        <f aca="false">SUM(VA6:VA36)</f>
        <v>0</v>
      </c>
      <c r="VB37" s="163"/>
      <c r="VC37" s="164" t="n">
        <f aca="false">SUM(VC6:VC36)</f>
        <v>0</v>
      </c>
      <c r="VD37" s="158"/>
      <c r="VE37" s="158"/>
      <c r="VF37" s="158"/>
      <c r="VG37" s="158"/>
      <c r="VH37" s="165" t="n">
        <f aca="false">SUM(VH6:VH36)</f>
        <v>0</v>
      </c>
      <c r="VI37" s="165" t="n">
        <f aca="false">SUM(VI6:VI36)</f>
        <v>0</v>
      </c>
      <c r="VJ37" s="162"/>
    </row>
    <row r="38" customFormat="false" ht="46.5" hidden="false" customHeight="true" outlineLevel="0" collapsed="false">
      <c r="A38" s="137"/>
      <c r="B38" s="137"/>
      <c r="C38" s="157" t="s">
        <v>169</v>
      </c>
      <c r="D38" s="169"/>
      <c r="E38" s="141"/>
      <c r="F38" s="141"/>
      <c r="G38" s="141"/>
      <c r="H38" s="169"/>
      <c r="I38" s="169"/>
      <c r="J38" s="137"/>
      <c r="K38" s="157" t="s">
        <v>169</v>
      </c>
      <c r="L38" s="169"/>
      <c r="M38" s="141"/>
      <c r="N38" s="141"/>
      <c r="O38" s="141"/>
      <c r="P38" s="169"/>
      <c r="Q38" s="169"/>
      <c r="R38" s="137"/>
      <c r="S38" s="164" t="s">
        <v>169</v>
      </c>
      <c r="T38" s="170"/>
      <c r="U38" s="147"/>
      <c r="V38" s="147"/>
      <c r="W38" s="147"/>
      <c r="X38" s="170"/>
      <c r="Y38" s="170"/>
      <c r="Z38" s="137"/>
      <c r="AA38" s="164" t="s">
        <v>169</v>
      </c>
      <c r="AB38" s="170"/>
      <c r="AC38" s="147"/>
      <c r="AD38" s="147"/>
      <c r="AE38" s="147"/>
      <c r="AF38" s="170"/>
      <c r="AG38" s="170"/>
      <c r="AH38" s="137"/>
      <c r="AI38" s="157" t="s">
        <v>169</v>
      </c>
      <c r="AJ38" s="169"/>
      <c r="AK38" s="141"/>
      <c r="AL38" s="141"/>
      <c r="AM38" s="141"/>
      <c r="AN38" s="169"/>
      <c r="AO38" s="169"/>
      <c r="AP38" s="137"/>
      <c r="AQ38" s="157" t="s">
        <v>169</v>
      </c>
      <c r="AR38" s="169"/>
      <c r="AS38" s="141"/>
      <c r="AT38" s="141"/>
      <c r="AU38" s="141"/>
      <c r="AV38" s="169"/>
      <c r="AW38" s="169"/>
      <c r="AX38" s="137"/>
      <c r="AY38" s="164" t="s">
        <v>169</v>
      </c>
      <c r="AZ38" s="170"/>
      <c r="BA38" s="147"/>
      <c r="BB38" s="147"/>
      <c r="BC38" s="147"/>
      <c r="BD38" s="170"/>
      <c r="BE38" s="170"/>
      <c r="BF38" s="137"/>
      <c r="BG38" s="164" t="s">
        <v>169</v>
      </c>
      <c r="BH38" s="170"/>
      <c r="BI38" s="147"/>
      <c r="BJ38" s="147"/>
      <c r="BK38" s="147"/>
      <c r="BL38" s="170"/>
      <c r="BM38" s="170"/>
      <c r="BN38" s="144"/>
      <c r="BO38" s="157" t="s">
        <v>169</v>
      </c>
      <c r="BP38" s="169"/>
      <c r="BQ38" s="141"/>
      <c r="BR38" s="141"/>
      <c r="BS38" s="141"/>
      <c r="BT38" s="169"/>
      <c r="BU38" s="169"/>
      <c r="BV38" s="137"/>
      <c r="BW38" s="157" t="s">
        <v>169</v>
      </c>
      <c r="BX38" s="169"/>
      <c r="BY38" s="141"/>
      <c r="BZ38" s="141"/>
      <c r="CA38" s="141"/>
      <c r="CB38" s="169"/>
      <c r="CC38" s="169"/>
      <c r="CD38" s="163"/>
      <c r="CE38" s="164" t="s">
        <v>169</v>
      </c>
      <c r="CF38" s="170"/>
      <c r="CG38" s="147"/>
      <c r="CH38" s="147"/>
      <c r="CI38" s="147"/>
      <c r="CJ38" s="170"/>
      <c r="CK38" s="170"/>
      <c r="CL38" s="137"/>
      <c r="CM38" s="164" t="s">
        <v>169</v>
      </c>
      <c r="CN38" s="170"/>
      <c r="CO38" s="147"/>
      <c r="CP38" s="147"/>
      <c r="CQ38" s="147"/>
      <c r="CR38" s="170"/>
      <c r="CS38" s="170"/>
      <c r="CT38" s="137"/>
      <c r="CU38" s="157" t="s">
        <v>169</v>
      </c>
      <c r="CV38" s="169"/>
      <c r="CW38" s="141"/>
      <c r="CX38" s="141"/>
      <c r="CY38" s="141"/>
      <c r="CZ38" s="169"/>
      <c r="DA38" s="169"/>
      <c r="DB38" s="137"/>
      <c r="DC38" s="157" t="s">
        <v>169</v>
      </c>
      <c r="DD38" s="169"/>
      <c r="DE38" s="141"/>
      <c r="DF38" s="141"/>
      <c r="DG38" s="141"/>
      <c r="DH38" s="169"/>
      <c r="DI38" s="169"/>
      <c r="DJ38" s="137"/>
      <c r="DK38" s="164" t="s">
        <v>169</v>
      </c>
      <c r="DL38" s="170"/>
      <c r="DM38" s="147"/>
      <c r="DN38" s="146"/>
      <c r="DO38" s="147"/>
      <c r="DP38" s="170"/>
      <c r="DQ38" s="170"/>
      <c r="DR38" s="171"/>
      <c r="DS38" s="164" t="s">
        <v>169</v>
      </c>
      <c r="DT38" s="170"/>
      <c r="DU38" s="147"/>
      <c r="DV38" s="146"/>
      <c r="DW38" s="147"/>
      <c r="DX38" s="170"/>
      <c r="DY38" s="170"/>
      <c r="DZ38" s="171"/>
      <c r="EA38" s="157" t="s">
        <v>169</v>
      </c>
      <c r="EB38" s="169"/>
      <c r="EC38" s="141"/>
      <c r="ED38" s="141"/>
      <c r="EE38" s="141"/>
      <c r="EF38" s="169"/>
      <c r="EG38" s="169"/>
      <c r="EH38" s="137"/>
      <c r="EI38" s="157" t="s">
        <v>169</v>
      </c>
      <c r="EJ38" s="169"/>
      <c r="EK38" s="141"/>
      <c r="EL38" s="141"/>
      <c r="EM38" s="141"/>
      <c r="EN38" s="169"/>
      <c r="EO38" s="169"/>
      <c r="EP38" s="171"/>
      <c r="EQ38" s="164" t="s">
        <v>169</v>
      </c>
      <c r="ER38" s="170"/>
      <c r="ES38" s="147"/>
      <c r="ET38" s="147"/>
      <c r="EU38" s="147"/>
      <c r="EV38" s="170"/>
      <c r="EW38" s="170"/>
      <c r="EX38" s="171"/>
      <c r="EY38" s="164" t="s">
        <v>169</v>
      </c>
      <c r="EZ38" s="170"/>
      <c r="FA38" s="147"/>
      <c r="FB38" s="147"/>
      <c r="FC38" s="147"/>
      <c r="FD38" s="170"/>
      <c r="FE38" s="170"/>
      <c r="FF38" s="144"/>
      <c r="FG38" s="157" t="s">
        <v>169</v>
      </c>
      <c r="FH38" s="169"/>
      <c r="FI38" s="141"/>
      <c r="FJ38" s="141"/>
      <c r="FK38" s="141"/>
      <c r="FL38" s="169"/>
      <c r="FM38" s="169"/>
      <c r="FN38" s="137"/>
      <c r="FO38" s="157" t="s">
        <v>169</v>
      </c>
      <c r="FP38" s="169"/>
      <c r="FQ38" s="141"/>
      <c r="FR38" s="141"/>
      <c r="FS38" s="141"/>
      <c r="FT38" s="169"/>
      <c r="FU38" s="169"/>
      <c r="FV38" s="163"/>
      <c r="FW38" s="164" t="s">
        <v>169</v>
      </c>
      <c r="FX38" s="170"/>
      <c r="FY38" s="147"/>
      <c r="FZ38" s="147"/>
      <c r="GA38" s="147"/>
      <c r="GB38" s="170"/>
      <c r="GC38" s="170"/>
      <c r="GD38" s="163"/>
      <c r="GE38" s="164" t="s">
        <v>169</v>
      </c>
      <c r="GF38" s="170"/>
      <c r="GG38" s="147"/>
      <c r="GH38" s="147"/>
      <c r="GI38" s="147"/>
      <c r="GJ38" s="170"/>
      <c r="GK38" s="170"/>
      <c r="GL38" s="171"/>
      <c r="GM38" s="171"/>
      <c r="GN38" s="171"/>
      <c r="GO38" s="157" t="s">
        <v>169</v>
      </c>
      <c r="GP38" s="169"/>
      <c r="GQ38" s="141"/>
      <c r="GR38" s="141"/>
      <c r="GS38" s="141"/>
      <c r="GT38" s="169"/>
      <c r="GU38" s="169"/>
      <c r="GV38" s="137"/>
      <c r="GW38" s="157" t="s">
        <v>169</v>
      </c>
      <c r="GX38" s="169"/>
      <c r="GY38" s="141"/>
      <c r="GZ38" s="141"/>
      <c r="HA38" s="141"/>
      <c r="HB38" s="169"/>
      <c r="HC38" s="169"/>
      <c r="HD38" s="137"/>
      <c r="HE38" s="164" t="s">
        <v>169</v>
      </c>
      <c r="HF38" s="170"/>
      <c r="HG38" s="147"/>
      <c r="HH38" s="147"/>
      <c r="HI38" s="147"/>
      <c r="HJ38" s="170"/>
      <c r="HK38" s="170"/>
      <c r="HL38" s="137"/>
      <c r="HM38" s="164" t="s">
        <v>169</v>
      </c>
      <c r="HN38" s="170"/>
      <c r="HO38" s="147"/>
      <c r="HP38" s="147"/>
      <c r="HQ38" s="147"/>
      <c r="HR38" s="170"/>
      <c r="HS38" s="170"/>
      <c r="HT38" s="171"/>
      <c r="HU38" s="157" t="s">
        <v>169</v>
      </c>
      <c r="HV38" s="169"/>
      <c r="HW38" s="141"/>
      <c r="HX38" s="141"/>
      <c r="HY38" s="141"/>
      <c r="HZ38" s="169"/>
      <c r="IA38" s="169"/>
      <c r="IB38" s="137"/>
      <c r="IC38" s="157" t="s">
        <v>169</v>
      </c>
      <c r="ID38" s="169"/>
      <c r="IE38" s="141"/>
      <c r="IF38" s="141"/>
      <c r="IG38" s="141"/>
      <c r="IH38" s="169"/>
      <c r="II38" s="169"/>
      <c r="IJ38" s="171"/>
      <c r="IK38" s="164" t="s">
        <v>169</v>
      </c>
      <c r="IL38" s="170"/>
      <c r="IM38" s="147"/>
      <c r="IN38" s="147"/>
      <c r="IO38" s="147"/>
      <c r="IP38" s="170"/>
      <c r="IQ38" s="170"/>
      <c r="IR38" s="171"/>
      <c r="IS38" s="164" t="s">
        <v>169</v>
      </c>
      <c r="IT38" s="170"/>
      <c r="IU38" s="158"/>
      <c r="IV38" s="158"/>
      <c r="IW38" s="147"/>
      <c r="IX38" s="170"/>
      <c r="IY38" s="170"/>
      <c r="IZ38" s="144"/>
      <c r="JA38" s="157" t="s">
        <v>169</v>
      </c>
      <c r="JB38" s="169"/>
      <c r="JC38" s="141"/>
      <c r="JD38" s="143"/>
      <c r="JE38" s="141"/>
      <c r="JF38" s="169"/>
      <c r="JG38" s="169"/>
      <c r="JH38" s="137"/>
      <c r="JI38" s="157" t="s">
        <v>169</v>
      </c>
      <c r="JJ38" s="169"/>
      <c r="JK38" s="141"/>
      <c r="JL38" s="143"/>
      <c r="JM38" s="141"/>
      <c r="JN38" s="169"/>
      <c r="JO38" s="169"/>
      <c r="JP38" s="163"/>
      <c r="JQ38" s="164" t="s">
        <v>169</v>
      </c>
      <c r="JR38" s="170"/>
      <c r="JS38" s="147"/>
      <c r="JT38" s="147"/>
      <c r="JU38" s="147"/>
      <c r="JV38" s="170"/>
      <c r="JW38" s="170"/>
      <c r="JX38" s="171"/>
      <c r="JY38" s="164" t="s">
        <v>169</v>
      </c>
      <c r="JZ38" s="170"/>
      <c r="KA38" s="147"/>
      <c r="KB38" s="147"/>
      <c r="KC38" s="147"/>
      <c r="KD38" s="170"/>
      <c r="KE38" s="170"/>
      <c r="KF38" s="171"/>
      <c r="KG38" s="157" t="s">
        <v>169</v>
      </c>
      <c r="KH38" s="169"/>
      <c r="KI38" s="141"/>
      <c r="KJ38" s="141"/>
      <c r="KK38" s="141"/>
      <c r="KL38" s="169"/>
      <c r="KM38" s="169"/>
      <c r="KN38" s="137"/>
      <c r="KO38" s="157" t="s">
        <v>169</v>
      </c>
      <c r="KP38" s="169"/>
      <c r="KQ38" s="141"/>
      <c r="KR38" s="141"/>
      <c r="KS38" s="141"/>
      <c r="KT38" s="169"/>
      <c r="KU38" s="169"/>
      <c r="KV38" s="137"/>
      <c r="KW38" s="164" t="s">
        <v>169</v>
      </c>
      <c r="KX38" s="170"/>
      <c r="KY38" s="147"/>
      <c r="KZ38" s="147"/>
      <c r="LA38" s="147"/>
      <c r="LB38" s="170"/>
      <c r="LC38" s="170"/>
      <c r="LD38" s="171"/>
      <c r="LE38" s="164" t="s">
        <v>169</v>
      </c>
      <c r="LF38" s="170"/>
      <c r="LG38" s="147"/>
      <c r="LH38" s="147"/>
      <c r="LI38" s="147"/>
      <c r="LJ38" s="170"/>
      <c r="LK38" s="170"/>
      <c r="LL38" s="171"/>
      <c r="LM38" s="157" t="s">
        <v>169</v>
      </c>
      <c r="LN38" s="169"/>
      <c r="LO38" s="141"/>
      <c r="LP38" s="141"/>
      <c r="LQ38" s="141"/>
      <c r="LR38" s="169"/>
      <c r="LS38" s="169"/>
      <c r="LT38" s="137"/>
      <c r="LU38" s="157" t="s">
        <v>169</v>
      </c>
      <c r="LV38" s="169"/>
      <c r="LW38" s="141"/>
      <c r="LX38" s="141"/>
      <c r="LY38" s="141"/>
      <c r="LZ38" s="169"/>
      <c r="MA38" s="169"/>
      <c r="MB38" s="171"/>
      <c r="MC38" s="164" t="s">
        <v>169</v>
      </c>
      <c r="MD38" s="170"/>
      <c r="ME38" s="147"/>
      <c r="MF38" s="147"/>
      <c r="MG38" s="147"/>
      <c r="MH38" s="170"/>
      <c r="MI38" s="170"/>
      <c r="MJ38" s="171"/>
      <c r="MK38" s="164" t="s">
        <v>169</v>
      </c>
      <c r="ML38" s="170"/>
      <c r="MM38" s="147"/>
      <c r="MN38" s="147"/>
      <c r="MO38" s="147"/>
      <c r="MP38" s="170"/>
      <c r="MQ38" s="170"/>
      <c r="MR38" s="144"/>
      <c r="MS38" s="157" t="s">
        <v>169</v>
      </c>
      <c r="MT38" s="169"/>
      <c r="MU38" s="141"/>
      <c r="MV38" s="141"/>
      <c r="MW38" s="141"/>
      <c r="MX38" s="169"/>
      <c r="MY38" s="169"/>
      <c r="MZ38" s="137"/>
      <c r="NA38" s="157" t="s">
        <v>169</v>
      </c>
      <c r="NB38" s="169"/>
      <c r="NC38" s="141"/>
      <c r="ND38" s="141"/>
      <c r="NE38" s="141"/>
      <c r="NF38" s="169"/>
      <c r="NG38" s="169"/>
      <c r="NH38" s="163"/>
      <c r="NI38" s="164" t="s">
        <v>169</v>
      </c>
      <c r="NJ38" s="170"/>
      <c r="NK38" s="147"/>
      <c r="NL38" s="147"/>
      <c r="NM38" s="147"/>
      <c r="NN38" s="170"/>
      <c r="NO38" s="170"/>
      <c r="NP38" s="163"/>
      <c r="NQ38" s="164" t="s">
        <v>169</v>
      </c>
      <c r="NR38" s="170"/>
      <c r="NS38" s="147"/>
      <c r="NT38" s="147"/>
      <c r="NU38" s="147"/>
      <c r="NV38" s="170"/>
      <c r="NW38" s="170"/>
      <c r="NX38" s="137"/>
      <c r="NY38" s="137"/>
      <c r="NZ38" s="137"/>
      <c r="OA38" s="157" t="s">
        <v>169</v>
      </c>
      <c r="OB38" s="169"/>
      <c r="OC38" s="141"/>
      <c r="OD38" s="141"/>
      <c r="OE38" s="141"/>
      <c r="OF38" s="169"/>
      <c r="OG38" s="169"/>
      <c r="OH38" s="137"/>
      <c r="OI38" s="157" t="s">
        <v>169</v>
      </c>
      <c r="OJ38" s="169"/>
      <c r="OK38" s="141"/>
      <c r="OL38" s="141"/>
      <c r="OM38" s="141"/>
      <c r="ON38" s="169"/>
      <c r="OO38" s="169"/>
      <c r="OP38" s="137"/>
      <c r="OQ38" s="164" t="s">
        <v>169</v>
      </c>
      <c r="OR38" s="170"/>
      <c r="OS38" s="147"/>
      <c r="OT38" s="147"/>
      <c r="OU38" s="147"/>
      <c r="OV38" s="170"/>
      <c r="OW38" s="170"/>
      <c r="OX38" s="137"/>
      <c r="OY38" s="164" t="s">
        <v>169</v>
      </c>
      <c r="OZ38" s="170"/>
      <c r="PA38" s="147"/>
      <c r="PB38" s="147"/>
      <c r="PC38" s="147"/>
      <c r="PD38" s="170"/>
      <c r="PE38" s="170"/>
      <c r="PF38" s="171"/>
      <c r="PG38" s="157" t="s">
        <v>169</v>
      </c>
      <c r="PH38" s="169"/>
      <c r="PI38" s="141"/>
      <c r="PJ38" s="141"/>
      <c r="PK38" s="141"/>
      <c r="PL38" s="169"/>
      <c r="PM38" s="169"/>
      <c r="PN38" s="137"/>
      <c r="PO38" s="157" t="s">
        <v>169</v>
      </c>
      <c r="PP38" s="169"/>
      <c r="PQ38" s="141"/>
      <c r="PR38" s="141"/>
      <c r="PS38" s="141"/>
      <c r="PT38" s="169"/>
      <c r="PU38" s="169"/>
      <c r="PV38" s="171"/>
      <c r="PW38" s="164" t="s">
        <v>169</v>
      </c>
      <c r="PX38" s="170"/>
      <c r="PY38" s="147"/>
      <c r="PZ38" s="147"/>
      <c r="QA38" s="147"/>
      <c r="QB38" s="170"/>
      <c r="QC38" s="170"/>
      <c r="QD38" s="171"/>
      <c r="QE38" s="164" t="s">
        <v>169</v>
      </c>
      <c r="QF38" s="170"/>
      <c r="QG38" s="147"/>
      <c r="QH38" s="147"/>
      <c r="QI38" s="147"/>
      <c r="QJ38" s="170"/>
      <c r="QK38" s="170"/>
      <c r="QL38" s="144"/>
      <c r="QM38" s="157" t="s">
        <v>169</v>
      </c>
      <c r="QN38" s="169"/>
      <c r="QO38" s="141"/>
      <c r="QP38" s="140"/>
      <c r="QQ38" s="141"/>
      <c r="QR38" s="169"/>
      <c r="QS38" s="169"/>
      <c r="QT38" s="137"/>
      <c r="QU38" s="157" t="s">
        <v>169</v>
      </c>
      <c r="QV38" s="169"/>
      <c r="QW38" s="141"/>
      <c r="QX38" s="140"/>
      <c r="QY38" s="141"/>
      <c r="QZ38" s="169"/>
      <c r="RA38" s="169"/>
      <c r="RB38" s="163"/>
      <c r="RC38" s="164" t="s">
        <v>169</v>
      </c>
      <c r="RD38" s="170"/>
      <c r="RE38" s="147"/>
      <c r="RF38" s="147"/>
      <c r="RG38" s="147"/>
      <c r="RH38" s="170"/>
      <c r="RI38" s="170"/>
      <c r="RJ38" s="171"/>
      <c r="RK38" s="164" t="s">
        <v>169</v>
      </c>
      <c r="RL38" s="170"/>
      <c r="RM38" s="147"/>
      <c r="RN38" s="147"/>
      <c r="RO38" s="147"/>
      <c r="RP38" s="170"/>
      <c r="RQ38" s="170"/>
      <c r="RR38" s="171"/>
      <c r="RS38" s="157" t="s">
        <v>169</v>
      </c>
      <c r="RT38" s="169"/>
      <c r="RU38" s="141"/>
      <c r="RV38" s="141"/>
      <c r="RW38" s="141"/>
      <c r="RX38" s="169"/>
      <c r="RY38" s="169"/>
      <c r="RZ38" s="137"/>
      <c r="SA38" s="157" t="s">
        <v>169</v>
      </c>
      <c r="SB38" s="169"/>
      <c r="SC38" s="141"/>
      <c r="SD38" s="141"/>
      <c r="SE38" s="141"/>
      <c r="SF38" s="169"/>
      <c r="SG38" s="169"/>
      <c r="SH38" s="137"/>
      <c r="SI38" s="164" t="s">
        <v>169</v>
      </c>
      <c r="SJ38" s="170"/>
      <c r="SK38" s="147"/>
      <c r="SL38" s="147"/>
      <c r="SM38" s="147"/>
      <c r="SN38" s="170"/>
      <c r="SO38" s="170"/>
      <c r="SP38" s="137"/>
      <c r="SQ38" s="164" t="s">
        <v>169</v>
      </c>
      <c r="SR38" s="170"/>
      <c r="SS38" s="147"/>
      <c r="ST38" s="147"/>
      <c r="SU38" s="147"/>
      <c r="SV38" s="170"/>
      <c r="SW38" s="170"/>
      <c r="SX38" s="144"/>
      <c r="SY38" s="157" t="s">
        <v>169</v>
      </c>
      <c r="SZ38" s="169"/>
      <c r="TA38" s="141"/>
      <c r="TB38" s="141"/>
      <c r="TC38" s="141"/>
      <c r="TD38" s="169"/>
      <c r="TE38" s="169"/>
      <c r="TF38" s="137"/>
      <c r="TG38" s="157" t="s">
        <v>169</v>
      </c>
      <c r="TH38" s="169"/>
      <c r="TI38" s="141"/>
      <c r="TJ38" s="141"/>
      <c r="TK38" s="141"/>
      <c r="TL38" s="169"/>
      <c r="TM38" s="169"/>
      <c r="TN38" s="171"/>
      <c r="TO38" s="164" t="s">
        <v>169</v>
      </c>
      <c r="TP38" s="170"/>
      <c r="TQ38" s="147"/>
      <c r="TR38" s="147"/>
      <c r="TS38" s="147"/>
      <c r="TT38" s="170"/>
      <c r="TU38" s="170"/>
      <c r="TV38" s="171"/>
      <c r="TW38" s="164" t="s">
        <v>169</v>
      </c>
      <c r="TX38" s="170"/>
      <c r="TY38" s="147"/>
      <c r="TZ38" s="147"/>
      <c r="UA38" s="147"/>
      <c r="UB38" s="170"/>
      <c r="UC38" s="170"/>
      <c r="UD38" s="144"/>
      <c r="UE38" s="157" t="s">
        <v>169</v>
      </c>
      <c r="UF38" s="169"/>
      <c r="UG38" s="141"/>
      <c r="UH38" s="141"/>
      <c r="UI38" s="141"/>
      <c r="UJ38" s="169"/>
      <c r="UK38" s="169"/>
      <c r="UL38" s="137"/>
      <c r="UM38" s="157" t="s">
        <v>169</v>
      </c>
      <c r="UN38" s="169"/>
      <c r="UO38" s="141"/>
      <c r="UP38" s="141"/>
      <c r="UQ38" s="141"/>
      <c r="UR38" s="169"/>
      <c r="US38" s="169"/>
      <c r="UT38" s="163"/>
      <c r="UU38" s="164" t="s">
        <v>169</v>
      </c>
      <c r="UV38" s="170"/>
      <c r="UW38" s="147"/>
      <c r="UX38" s="147"/>
      <c r="UY38" s="147"/>
      <c r="UZ38" s="170"/>
      <c r="VA38" s="170"/>
      <c r="VB38" s="163"/>
      <c r="VC38" s="164" t="s">
        <v>169</v>
      </c>
      <c r="VD38" s="170"/>
      <c r="VE38" s="147"/>
      <c r="VF38" s="147"/>
      <c r="VG38" s="147"/>
      <c r="VH38" s="170"/>
      <c r="VI38" s="170"/>
      <c r="VJ38" s="144"/>
    </row>
    <row r="39" customFormat="false" ht="22.5" hidden="false" customHeight="true" outlineLevel="0" collapsed="false">
      <c r="A39" s="137"/>
      <c r="B39" s="172"/>
      <c r="C39" s="144"/>
      <c r="D39" s="144"/>
      <c r="E39" s="144"/>
      <c r="F39" s="144"/>
      <c r="G39" s="144"/>
      <c r="H39" s="144"/>
      <c r="I39" s="144"/>
      <c r="J39" s="137"/>
      <c r="K39" s="137"/>
      <c r="L39" s="137"/>
      <c r="M39" s="137"/>
      <c r="N39" s="137"/>
      <c r="O39" s="137"/>
      <c r="P39" s="137"/>
      <c r="Q39" s="137"/>
      <c r="R39" s="137"/>
      <c r="S39" s="144"/>
      <c r="T39" s="144"/>
      <c r="U39" s="144"/>
      <c r="V39" s="144"/>
      <c r="W39" s="144"/>
      <c r="X39" s="144"/>
      <c r="Y39" s="144"/>
      <c r="Z39" s="137"/>
      <c r="AA39" s="137"/>
      <c r="AB39" s="137"/>
      <c r="AC39" s="137"/>
      <c r="AD39" s="137"/>
      <c r="AE39" s="137"/>
      <c r="AF39" s="137"/>
      <c r="AG39" s="137"/>
      <c r="AH39" s="137"/>
      <c r="AI39" s="144"/>
      <c r="AJ39" s="144"/>
      <c r="AK39" s="144"/>
      <c r="AL39" s="144"/>
      <c r="AM39" s="144"/>
      <c r="AN39" s="144"/>
      <c r="AO39" s="144"/>
      <c r="AP39" s="137"/>
      <c r="AQ39" s="137"/>
      <c r="AR39" s="137"/>
      <c r="AS39" s="137"/>
      <c r="AT39" s="137"/>
      <c r="AU39" s="137"/>
      <c r="AV39" s="137"/>
      <c r="AW39" s="137"/>
      <c r="AX39" s="137"/>
      <c r="AY39" s="137"/>
      <c r="AZ39" s="137"/>
      <c r="BA39" s="137"/>
      <c r="BB39" s="137"/>
      <c r="BC39" s="137"/>
      <c r="BD39" s="137"/>
      <c r="BE39" s="137"/>
      <c r="BF39" s="137"/>
      <c r="BG39" s="144"/>
      <c r="BH39" s="144"/>
      <c r="BI39" s="144"/>
      <c r="BJ39" s="144"/>
      <c r="BK39" s="144"/>
      <c r="BL39" s="144"/>
      <c r="BM39" s="144"/>
      <c r="BN39" s="137"/>
      <c r="BO39" s="144"/>
      <c r="BP39" s="144"/>
      <c r="BQ39" s="144"/>
      <c r="BR39" s="144"/>
      <c r="BS39" s="144"/>
      <c r="BT39" s="144"/>
      <c r="BU39" s="144"/>
      <c r="BV39" s="137"/>
      <c r="BW39" s="137"/>
      <c r="BX39" s="137"/>
      <c r="BY39" s="137"/>
      <c r="BZ39" s="137"/>
      <c r="CA39" s="137"/>
      <c r="CB39" s="137"/>
      <c r="CC39" s="137"/>
      <c r="CD39" s="137"/>
      <c r="CE39" s="137"/>
      <c r="CF39" s="137"/>
      <c r="CG39" s="137"/>
      <c r="CH39" s="137"/>
      <c r="CI39" s="137"/>
      <c r="CJ39" s="137"/>
      <c r="CK39" s="137"/>
      <c r="CL39" s="137"/>
      <c r="CM39" s="144"/>
      <c r="CN39" s="144"/>
      <c r="CO39" s="144"/>
      <c r="CP39" s="144"/>
      <c r="CQ39" s="144"/>
      <c r="CR39" s="144"/>
      <c r="CS39" s="137"/>
      <c r="CT39" s="137"/>
      <c r="CU39" s="137"/>
      <c r="CV39" s="137"/>
      <c r="CW39" s="137"/>
      <c r="CX39" s="137"/>
      <c r="CY39" s="137"/>
      <c r="CZ39" s="137"/>
      <c r="DA39" s="137"/>
      <c r="DB39" s="137"/>
      <c r="DC39" s="137"/>
      <c r="DD39" s="137"/>
      <c r="DE39" s="137"/>
      <c r="DF39" s="137"/>
      <c r="DG39" s="137"/>
      <c r="DH39" s="137"/>
      <c r="DI39" s="137"/>
      <c r="DJ39" s="137"/>
      <c r="DK39" s="137"/>
      <c r="DL39" s="137"/>
      <c r="DM39" s="137"/>
      <c r="DN39" s="137"/>
      <c r="DO39" s="137"/>
      <c r="DP39" s="137"/>
      <c r="DQ39" s="137"/>
      <c r="DR39" s="149"/>
      <c r="DS39" s="144"/>
      <c r="DT39" s="144"/>
      <c r="DU39" s="144"/>
      <c r="DV39" s="144"/>
      <c r="DW39" s="144"/>
      <c r="DX39" s="144"/>
      <c r="DY39" s="144"/>
      <c r="DZ39" s="149"/>
      <c r="EA39" s="144"/>
      <c r="EB39" s="144"/>
      <c r="EC39" s="144"/>
      <c r="ED39" s="144"/>
      <c r="EE39" s="144"/>
      <c r="EF39" s="144"/>
      <c r="EG39" s="144"/>
      <c r="EH39" s="137"/>
      <c r="EI39" s="137"/>
      <c r="EJ39" s="137"/>
      <c r="EK39" s="137"/>
      <c r="EL39" s="137"/>
      <c r="EM39" s="137"/>
      <c r="EN39" s="137"/>
      <c r="EO39" s="137"/>
      <c r="EP39" s="149"/>
      <c r="EQ39" s="137"/>
      <c r="ER39" s="137"/>
      <c r="ES39" s="137"/>
      <c r="ET39" s="137"/>
      <c r="EU39" s="137"/>
      <c r="EV39" s="137"/>
      <c r="EW39" s="137"/>
      <c r="EX39" s="149"/>
      <c r="EY39" s="144"/>
      <c r="EZ39" s="144"/>
      <c r="FA39" s="144"/>
      <c r="FB39" s="144"/>
      <c r="FC39" s="144"/>
      <c r="FD39" s="144"/>
      <c r="FE39" s="144"/>
      <c r="FF39" s="137"/>
      <c r="FG39" s="144"/>
      <c r="FH39" s="144"/>
      <c r="FI39" s="144"/>
      <c r="FJ39" s="144"/>
      <c r="FK39" s="144"/>
      <c r="FL39" s="144"/>
      <c r="FM39" s="144"/>
      <c r="FN39" s="137"/>
      <c r="FO39" s="137"/>
      <c r="FP39" s="137"/>
      <c r="FQ39" s="137"/>
      <c r="FR39" s="137"/>
      <c r="FS39" s="137"/>
      <c r="FT39" s="137"/>
      <c r="FU39" s="137"/>
      <c r="FV39" s="137"/>
      <c r="FW39" s="137"/>
      <c r="FX39" s="137"/>
      <c r="FY39" s="137"/>
      <c r="FZ39" s="137"/>
      <c r="GA39" s="137"/>
      <c r="GB39" s="137"/>
      <c r="GC39" s="137"/>
      <c r="GD39" s="137"/>
      <c r="GE39" s="137"/>
      <c r="GF39" s="137"/>
      <c r="GG39" s="137"/>
      <c r="GH39" s="137"/>
      <c r="GI39" s="137"/>
      <c r="GJ39" s="137"/>
      <c r="GK39" s="137"/>
      <c r="GL39" s="149"/>
      <c r="GM39" s="149"/>
      <c r="GN39" s="149"/>
      <c r="GO39" s="144"/>
      <c r="GP39" s="144"/>
      <c r="GQ39" s="144"/>
      <c r="GR39" s="144"/>
      <c r="GS39" s="144"/>
      <c r="GT39" s="144"/>
      <c r="GU39" s="144"/>
      <c r="GV39" s="137"/>
      <c r="GW39" s="137"/>
      <c r="GX39" s="137"/>
      <c r="GY39" s="137"/>
      <c r="GZ39" s="137"/>
      <c r="HA39" s="137"/>
      <c r="HB39" s="137"/>
      <c r="HC39" s="137"/>
      <c r="HD39" s="137"/>
      <c r="HE39" s="144"/>
      <c r="HF39" s="144"/>
      <c r="HG39" s="144"/>
      <c r="HH39" s="144"/>
      <c r="HI39" s="144"/>
      <c r="HJ39" s="144"/>
      <c r="HK39" s="144"/>
      <c r="HL39" s="137"/>
      <c r="HM39" s="137"/>
      <c r="HN39" s="137"/>
      <c r="HO39" s="137"/>
      <c r="HP39" s="137"/>
      <c r="HQ39" s="137"/>
      <c r="HR39" s="137"/>
      <c r="HS39" s="137"/>
      <c r="HT39" s="149"/>
      <c r="HU39" s="144"/>
      <c r="HV39" s="144"/>
      <c r="HW39" s="144"/>
      <c r="HX39" s="144"/>
      <c r="HY39" s="144"/>
      <c r="HZ39" s="144"/>
      <c r="IA39" s="144"/>
      <c r="IB39" s="137"/>
      <c r="IC39" s="137"/>
      <c r="ID39" s="137"/>
      <c r="IE39" s="137"/>
      <c r="IF39" s="137"/>
      <c r="IG39" s="137"/>
      <c r="IH39" s="137"/>
      <c r="II39" s="137"/>
      <c r="IJ39" s="149"/>
      <c r="IK39" s="137"/>
      <c r="IL39" s="137"/>
      <c r="IM39" s="137"/>
      <c r="IN39" s="137"/>
      <c r="IO39" s="137"/>
      <c r="IP39" s="137"/>
      <c r="IQ39" s="137"/>
      <c r="IR39" s="149"/>
      <c r="IS39" s="144"/>
      <c r="IT39" s="144"/>
      <c r="IU39" s="144"/>
      <c r="IV39" s="144"/>
      <c r="IW39" s="144"/>
      <c r="IX39" s="144"/>
      <c r="IY39" s="144"/>
      <c r="IZ39" s="137"/>
      <c r="JA39" s="144"/>
      <c r="JB39" s="144"/>
      <c r="JC39" s="144"/>
      <c r="JD39" s="144"/>
      <c r="JE39" s="144"/>
      <c r="JF39" s="144"/>
      <c r="JG39" s="144"/>
      <c r="JH39" s="137"/>
      <c r="JI39" s="137"/>
      <c r="JJ39" s="137"/>
      <c r="JK39" s="137"/>
      <c r="JL39" s="137"/>
      <c r="JM39" s="137"/>
      <c r="JN39" s="137"/>
      <c r="JO39" s="137"/>
      <c r="JP39" s="137"/>
      <c r="JQ39" s="137"/>
      <c r="JR39" s="137"/>
      <c r="JS39" s="137"/>
      <c r="JT39" s="137"/>
      <c r="JU39" s="137"/>
      <c r="JV39" s="137"/>
      <c r="JW39" s="137"/>
      <c r="JX39" s="149"/>
      <c r="JY39" s="144"/>
      <c r="JZ39" s="144"/>
      <c r="KA39" s="144"/>
      <c r="KB39" s="144"/>
      <c r="KC39" s="144"/>
      <c r="KD39" s="144"/>
      <c r="KE39" s="144"/>
      <c r="KF39" s="149"/>
      <c r="KG39" s="137"/>
      <c r="KH39" s="137"/>
      <c r="KI39" s="137"/>
      <c r="KJ39" s="137"/>
      <c r="KK39" s="137"/>
      <c r="KL39" s="137"/>
      <c r="KM39" s="137"/>
      <c r="KN39" s="137"/>
      <c r="KO39" s="137"/>
      <c r="KP39" s="137"/>
      <c r="KQ39" s="137"/>
      <c r="KR39" s="137"/>
      <c r="KS39" s="137"/>
      <c r="KT39" s="137"/>
      <c r="KU39" s="137"/>
      <c r="KV39" s="137"/>
      <c r="KW39" s="137"/>
      <c r="KX39" s="137"/>
      <c r="KY39" s="137"/>
      <c r="KZ39" s="137"/>
      <c r="LA39" s="137"/>
      <c r="LB39" s="137"/>
      <c r="LC39" s="137"/>
      <c r="LD39" s="149"/>
      <c r="LE39" s="144"/>
      <c r="LF39" s="144"/>
      <c r="LG39" s="144"/>
      <c r="LH39" s="144"/>
      <c r="LI39" s="144"/>
      <c r="LJ39" s="144"/>
      <c r="LK39" s="144"/>
      <c r="LL39" s="149"/>
      <c r="LM39" s="144"/>
      <c r="LN39" s="144"/>
      <c r="LO39" s="144"/>
      <c r="LP39" s="144"/>
      <c r="LQ39" s="144"/>
      <c r="LR39" s="144"/>
      <c r="LS39" s="144"/>
      <c r="LT39" s="137"/>
      <c r="LU39" s="137"/>
      <c r="LV39" s="137"/>
      <c r="LW39" s="137"/>
      <c r="LX39" s="137"/>
      <c r="LY39" s="137"/>
      <c r="LZ39" s="137"/>
      <c r="MA39" s="137"/>
      <c r="MB39" s="149"/>
      <c r="MC39" s="137"/>
      <c r="MD39" s="137"/>
      <c r="ME39" s="137"/>
      <c r="MF39" s="137"/>
      <c r="MG39" s="137"/>
      <c r="MH39" s="137"/>
      <c r="MI39" s="137"/>
      <c r="MJ39" s="149"/>
      <c r="MK39" s="144"/>
      <c r="ML39" s="144"/>
      <c r="MM39" s="144"/>
      <c r="MN39" s="144"/>
      <c r="MO39" s="144"/>
      <c r="MP39" s="144"/>
      <c r="MQ39" s="144"/>
      <c r="MR39" s="137"/>
      <c r="MS39" s="144"/>
      <c r="MT39" s="144"/>
      <c r="MU39" s="144"/>
      <c r="MV39" s="144"/>
      <c r="MW39" s="144"/>
      <c r="MX39" s="144"/>
      <c r="MY39" s="144"/>
      <c r="MZ39" s="137"/>
      <c r="NA39" s="137"/>
      <c r="NB39" s="137"/>
      <c r="NC39" s="137"/>
      <c r="ND39" s="137"/>
      <c r="NE39" s="137"/>
      <c r="NF39" s="137"/>
      <c r="NG39" s="137"/>
      <c r="NH39" s="137"/>
      <c r="NI39" s="137"/>
      <c r="NJ39" s="137"/>
      <c r="NK39" s="137"/>
      <c r="NL39" s="137"/>
      <c r="NM39" s="137"/>
      <c r="NN39" s="137"/>
      <c r="NO39" s="137"/>
      <c r="NP39" s="137"/>
      <c r="NQ39" s="137"/>
      <c r="NR39" s="137"/>
      <c r="NS39" s="137"/>
      <c r="NT39" s="137"/>
      <c r="NU39" s="137"/>
      <c r="NV39" s="137"/>
      <c r="NW39" s="137"/>
      <c r="NX39" s="137"/>
      <c r="NY39" s="137"/>
      <c r="NZ39" s="137"/>
      <c r="OA39" s="144"/>
      <c r="OB39" s="144"/>
      <c r="OC39" s="144"/>
      <c r="OD39" s="144"/>
      <c r="OE39" s="144"/>
      <c r="OF39" s="144"/>
      <c r="OG39" s="144"/>
      <c r="OH39" s="137"/>
      <c r="OI39" s="137"/>
      <c r="OJ39" s="137"/>
      <c r="OK39" s="137"/>
      <c r="OL39" s="137"/>
      <c r="OM39" s="137"/>
      <c r="ON39" s="137"/>
      <c r="OO39" s="137"/>
      <c r="OP39" s="137"/>
      <c r="OQ39" s="144"/>
      <c r="OR39" s="144"/>
      <c r="OS39" s="144"/>
      <c r="OT39" s="144"/>
      <c r="OU39" s="144"/>
      <c r="OV39" s="144"/>
      <c r="OW39" s="144"/>
      <c r="OX39" s="137"/>
      <c r="OY39" s="137"/>
      <c r="OZ39" s="137"/>
      <c r="PA39" s="137"/>
      <c r="PB39" s="137"/>
      <c r="PC39" s="137"/>
      <c r="PD39" s="137"/>
      <c r="PE39" s="137"/>
      <c r="PF39" s="149"/>
      <c r="PG39" s="144"/>
      <c r="PH39" s="144"/>
      <c r="PI39" s="144"/>
      <c r="PJ39" s="144"/>
      <c r="PK39" s="144"/>
      <c r="PL39" s="144"/>
      <c r="PM39" s="144"/>
      <c r="PN39" s="137"/>
      <c r="PO39" s="137"/>
      <c r="PP39" s="137"/>
      <c r="PQ39" s="137"/>
      <c r="PR39" s="137"/>
      <c r="PS39" s="137"/>
      <c r="PT39" s="137"/>
      <c r="PU39" s="137"/>
      <c r="PV39" s="149"/>
      <c r="PW39" s="137"/>
      <c r="PX39" s="137"/>
      <c r="PY39" s="137"/>
      <c r="PZ39" s="137"/>
      <c r="QA39" s="137"/>
      <c r="QB39" s="137"/>
      <c r="QC39" s="137"/>
      <c r="QD39" s="149"/>
      <c r="QE39" s="144"/>
      <c r="QF39" s="144"/>
      <c r="QG39" s="144"/>
      <c r="QH39" s="144"/>
      <c r="QI39" s="144"/>
      <c r="QJ39" s="144"/>
      <c r="QK39" s="144"/>
      <c r="QL39" s="137"/>
      <c r="QM39" s="144"/>
      <c r="QN39" s="144"/>
      <c r="QO39" s="144"/>
      <c r="QP39" s="144"/>
      <c r="QQ39" s="144"/>
      <c r="QR39" s="144"/>
      <c r="QS39" s="144"/>
      <c r="QT39" s="137"/>
      <c r="QU39" s="137"/>
      <c r="QV39" s="137"/>
      <c r="QW39" s="137"/>
      <c r="QX39" s="137"/>
      <c r="QY39" s="137"/>
      <c r="QZ39" s="137"/>
      <c r="RA39" s="137"/>
      <c r="RB39" s="137"/>
      <c r="RC39" s="137"/>
      <c r="RD39" s="137"/>
      <c r="RE39" s="137"/>
      <c r="RF39" s="137"/>
      <c r="RG39" s="137"/>
      <c r="RH39" s="137"/>
      <c r="RI39" s="137"/>
      <c r="RJ39" s="149"/>
      <c r="RK39" s="144"/>
      <c r="RL39" s="144"/>
      <c r="RM39" s="144"/>
      <c r="RN39" s="144"/>
      <c r="RO39" s="144"/>
      <c r="RP39" s="144"/>
      <c r="RQ39" s="144"/>
      <c r="RR39" s="149"/>
      <c r="RS39" s="137"/>
      <c r="RT39" s="137"/>
      <c r="RU39" s="137"/>
      <c r="RV39" s="137"/>
      <c r="RW39" s="137"/>
      <c r="RX39" s="137"/>
      <c r="RY39" s="137"/>
      <c r="RZ39" s="137"/>
      <c r="SA39" s="137"/>
      <c r="SB39" s="137"/>
      <c r="SC39" s="137"/>
      <c r="SD39" s="137"/>
      <c r="SE39" s="137"/>
      <c r="SF39" s="137"/>
      <c r="SG39" s="137"/>
      <c r="SH39" s="137"/>
      <c r="SI39" s="137"/>
      <c r="SJ39" s="137"/>
      <c r="SK39" s="137"/>
      <c r="SL39" s="137"/>
      <c r="SM39" s="137"/>
      <c r="SN39" s="137"/>
      <c r="SO39" s="137"/>
      <c r="SP39" s="137"/>
      <c r="SQ39" s="144"/>
      <c r="SR39" s="144"/>
      <c r="SS39" s="144"/>
      <c r="ST39" s="144"/>
      <c r="SU39" s="144"/>
      <c r="SV39" s="144"/>
      <c r="SW39" s="144"/>
      <c r="SX39" s="144"/>
      <c r="SY39" s="144"/>
      <c r="SZ39" s="144"/>
      <c r="TA39" s="144"/>
      <c r="TB39" s="144"/>
      <c r="TC39" s="144"/>
      <c r="TD39" s="144"/>
      <c r="TE39" s="144"/>
      <c r="TF39" s="144"/>
      <c r="TG39" s="144"/>
      <c r="TH39" s="137"/>
      <c r="TI39" s="137"/>
      <c r="TJ39" s="137"/>
      <c r="TK39" s="137"/>
      <c r="TL39" s="137"/>
      <c r="TM39" s="137"/>
      <c r="TN39" s="149"/>
      <c r="TO39" s="137"/>
      <c r="TP39" s="137"/>
      <c r="TQ39" s="137"/>
      <c r="TR39" s="137"/>
      <c r="TS39" s="137"/>
      <c r="TT39" s="137"/>
      <c r="TU39" s="137"/>
      <c r="TV39" s="149"/>
      <c r="TW39" s="144"/>
      <c r="TX39" s="144"/>
      <c r="TY39" s="144"/>
      <c r="TZ39" s="144"/>
      <c r="UA39" s="144"/>
      <c r="UB39" s="144"/>
      <c r="UC39" s="144"/>
      <c r="UD39" s="137"/>
      <c r="UE39" s="144"/>
      <c r="UF39" s="144"/>
      <c r="UG39" s="144"/>
      <c r="UH39" s="144"/>
      <c r="UI39" s="144"/>
      <c r="UJ39" s="144"/>
      <c r="UK39" s="144"/>
      <c r="UL39" s="137"/>
      <c r="UM39" s="137"/>
      <c r="UN39" s="137"/>
      <c r="UO39" s="137"/>
      <c r="UP39" s="137"/>
      <c r="UQ39" s="137"/>
      <c r="UR39" s="137"/>
      <c r="US39" s="137"/>
      <c r="UT39" s="137"/>
      <c r="UU39" s="137"/>
      <c r="UV39" s="137"/>
      <c r="UW39" s="137"/>
      <c r="UX39" s="137"/>
      <c r="UY39" s="137"/>
      <c r="UZ39" s="137"/>
      <c r="VA39" s="137"/>
      <c r="VB39" s="137"/>
      <c r="VC39" s="137"/>
      <c r="VD39" s="137"/>
      <c r="VE39" s="137"/>
      <c r="VF39" s="137"/>
      <c r="VG39" s="137"/>
      <c r="VH39" s="137"/>
      <c r="VI39" s="137"/>
      <c r="VJ39" s="137"/>
    </row>
    <row r="40" customFormat="false" ht="14.25" hidden="false" customHeight="true" outlineLevel="0" collapsed="false">
      <c r="A40" s="137"/>
      <c r="B40" s="138" t="s">
        <v>170</v>
      </c>
      <c r="C40" s="139"/>
      <c r="D40" s="139"/>
      <c r="E40" s="139"/>
      <c r="F40" s="139"/>
      <c r="G40" s="139"/>
      <c r="H40" s="139"/>
      <c r="I40" s="139"/>
      <c r="J40" s="137"/>
      <c r="K40" s="139"/>
      <c r="L40" s="139"/>
      <c r="M40" s="139"/>
      <c r="N40" s="139"/>
      <c r="O40" s="139"/>
      <c r="P40" s="139"/>
      <c r="Q40" s="139"/>
      <c r="R40" s="137"/>
      <c r="S40" s="145"/>
      <c r="T40" s="145"/>
      <c r="U40" s="145"/>
      <c r="V40" s="145"/>
      <c r="W40" s="145"/>
      <c r="X40" s="145"/>
      <c r="Y40" s="145"/>
      <c r="Z40" s="137"/>
      <c r="AA40" s="145"/>
      <c r="AB40" s="145"/>
      <c r="AC40" s="145"/>
      <c r="AD40" s="145"/>
      <c r="AE40" s="145"/>
      <c r="AF40" s="145"/>
      <c r="AG40" s="145"/>
      <c r="AH40" s="137"/>
      <c r="AI40" s="139"/>
      <c r="AJ40" s="139"/>
      <c r="AK40" s="139"/>
      <c r="AL40" s="139"/>
      <c r="AM40" s="139"/>
      <c r="AN40" s="139"/>
      <c r="AO40" s="139"/>
      <c r="AP40" s="137"/>
      <c r="AQ40" s="139"/>
      <c r="AR40" s="139"/>
      <c r="AS40" s="139"/>
      <c r="AT40" s="139"/>
      <c r="AU40" s="139"/>
      <c r="AV40" s="139"/>
      <c r="AW40" s="139"/>
      <c r="AX40" s="137"/>
      <c r="AY40" s="145"/>
      <c r="AZ40" s="145"/>
      <c r="BA40" s="145"/>
      <c r="BB40" s="145"/>
      <c r="BC40" s="145"/>
      <c r="BD40" s="145"/>
      <c r="BE40" s="145"/>
      <c r="BF40" s="137"/>
      <c r="BG40" s="145"/>
      <c r="BH40" s="145"/>
      <c r="BI40" s="145"/>
      <c r="BJ40" s="145"/>
      <c r="BK40" s="145"/>
      <c r="BL40" s="145"/>
      <c r="BM40" s="145"/>
      <c r="BN40" s="144"/>
      <c r="BO40" s="139"/>
      <c r="BP40" s="139"/>
      <c r="BQ40" s="139"/>
      <c r="BR40" s="139"/>
      <c r="BS40" s="139"/>
      <c r="BT40" s="139"/>
      <c r="BU40" s="139"/>
      <c r="BV40" s="137"/>
      <c r="BW40" s="139"/>
      <c r="BX40" s="139"/>
      <c r="BY40" s="139"/>
      <c r="BZ40" s="139"/>
      <c r="CA40" s="139"/>
      <c r="CB40" s="139"/>
      <c r="CC40" s="139"/>
      <c r="CD40" s="137"/>
      <c r="CE40" s="145"/>
      <c r="CF40" s="145"/>
      <c r="CG40" s="145"/>
      <c r="CH40" s="145"/>
      <c r="CI40" s="145"/>
      <c r="CJ40" s="145"/>
      <c r="CK40" s="145"/>
      <c r="CL40" s="137"/>
      <c r="CM40" s="145"/>
      <c r="CN40" s="145"/>
      <c r="CO40" s="145"/>
      <c r="CP40" s="145"/>
      <c r="CQ40" s="145"/>
      <c r="CR40" s="145"/>
      <c r="CS40" s="145"/>
      <c r="CT40" s="137"/>
      <c r="CU40" s="139"/>
      <c r="CV40" s="139"/>
      <c r="CW40" s="139"/>
      <c r="CX40" s="139"/>
      <c r="CY40" s="139"/>
      <c r="CZ40" s="139"/>
      <c r="DA40" s="139"/>
      <c r="DB40" s="137"/>
      <c r="DC40" s="139"/>
      <c r="DD40" s="139"/>
      <c r="DE40" s="139"/>
      <c r="DF40" s="139"/>
      <c r="DG40" s="139"/>
      <c r="DH40" s="139"/>
      <c r="DI40" s="139"/>
      <c r="DJ40" s="137"/>
      <c r="DK40" s="145"/>
      <c r="DL40" s="145"/>
      <c r="DM40" s="145"/>
      <c r="DN40" s="145"/>
      <c r="DO40" s="145"/>
      <c r="DP40" s="145"/>
      <c r="DQ40" s="145"/>
      <c r="DR40" s="137"/>
      <c r="DS40" s="145"/>
      <c r="DT40" s="145"/>
      <c r="DU40" s="145"/>
      <c r="DV40" s="145"/>
      <c r="DW40" s="145"/>
      <c r="DX40" s="145"/>
      <c r="DY40" s="145"/>
      <c r="DZ40" s="171"/>
      <c r="EA40" s="139"/>
      <c r="EB40" s="139"/>
      <c r="EC40" s="139"/>
      <c r="ED40" s="139"/>
      <c r="EE40" s="139"/>
      <c r="EF40" s="139"/>
      <c r="EG40" s="139"/>
      <c r="EH40" s="137"/>
      <c r="EI40" s="139"/>
      <c r="EJ40" s="139"/>
      <c r="EK40" s="139"/>
      <c r="EL40" s="139"/>
      <c r="EM40" s="139"/>
      <c r="EN40" s="139"/>
      <c r="EO40" s="139"/>
      <c r="EP40" s="171"/>
      <c r="EQ40" s="145"/>
      <c r="ER40" s="145"/>
      <c r="ES40" s="145"/>
      <c r="ET40" s="145"/>
      <c r="EU40" s="145"/>
      <c r="EV40" s="145"/>
      <c r="EW40" s="145"/>
      <c r="EX40" s="137"/>
      <c r="EY40" s="145"/>
      <c r="EZ40" s="145"/>
      <c r="FA40" s="145"/>
      <c r="FB40" s="145"/>
      <c r="FC40" s="145"/>
      <c r="FD40" s="145"/>
      <c r="FE40" s="145"/>
      <c r="FF40" s="144"/>
      <c r="FG40" s="139"/>
      <c r="FH40" s="139"/>
      <c r="FI40" s="139"/>
      <c r="FJ40" s="139"/>
      <c r="FK40" s="139"/>
      <c r="FL40" s="139"/>
      <c r="FM40" s="139"/>
      <c r="FN40" s="137"/>
      <c r="FO40" s="139"/>
      <c r="FP40" s="139"/>
      <c r="FQ40" s="139"/>
      <c r="FR40" s="139"/>
      <c r="FS40" s="139"/>
      <c r="FT40" s="139"/>
      <c r="FU40" s="139"/>
      <c r="FV40" s="137"/>
      <c r="FW40" s="145"/>
      <c r="FX40" s="145"/>
      <c r="FY40" s="145"/>
      <c r="FZ40" s="145"/>
      <c r="GA40" s="145"/>
      <c r="GB40" s="145"/>
      <c r="GC40" s="145"/>
      <c r="GD40" s="137"/>
      <c r="GE40" s="145"/>
      <c r="GF40" s="145"/>
      <c r="GG40" s="145"/>
      <c r="GH40" s="145"/>
      <c r="GI40" s="145"/>
      <c r="GJ40" s="145"/>
      <c r="GK40" s="145"/>
      <c r="GL40" s="171"/>
      <c r="GM40" s="171"/>
      <c r="GN40" s="171"/>
      <c r="GO40" s="139"/>
      <c r="GP40" s="139"/>
      <c r="GQ40" s="139"/>
      <c r="GR40" s="139"/>
      <c r="GS40" s="139"/>
      <c r="GT40" s="139"/>
      <c r="GU40" s="139"/>
      <c r="GV40" s="137"/>
      <c r="GW40" s="139"/>
      <c r="GX40" s="139"/>
      <c r="GY40" s="139"/>
      <c r="GZ40" s="139"/>
      <c r="HA40" s="139"/>
      <c r="HB40" s="139"/>
      <c r="HC40" s="139"/>
      <c r="HD40" s="137"/>
      <c r="HE40" s="145"/>
      <c r="HF40" s="145"/>
      <c r="HG40" s="145"/>
      <c r="HH40" s="145"/>
      <c r="HI40" s="145"/>
      <c r="HJ40" s="145"/>
      <c r="HK40" s="145"/>
      <c r="HL40" s="137"/>
      <c r="HM40" s="145"/>
      <c r="HN40" s="145"/>
      <c r="HO40" s="145"/>
      <c r="HP40" s="145"/>
      <c r="HQ40" s="145"/>
      <c r="HR40" s="145"/>
      <c r="HS40" s="145"/>
      <c r="HT40" s="171"/>
      <c r="HU40" s="139"/>
      <c r="HV40" s="139"/>
      <c r="HW40" s="139"/>
      <c r="HX40" s="139"/>
      <c r="HY40" s="139"/>
      <c r="HZ40" s="139"/>
      <c r="IA40" s="139"/>
      <c r="IB40" s="137"/>
      <c r="IC40" s="139"/>
      <c r="ID40" s="139"/>
      <c r="IE40" s="139"/>
      <c r="IF40" s="139"/>
      <c r="IG40" s="139"/>
      <c r="IH40" s="139"/>
      <c r="II40" s="139"/>
      <c r="IJ40" s="171"/>
      <c r="IK40" s="145"/>
      <c r="IL40" s="145"/>
      <c r="IM40" s="145"/>
      <c r="IN40" s="145"/>
      <c r="IO40" s="145"/>
      <c r="IP40" s="145"/>
      <c r="IQ40" s="145"/>
      <c r="IR40" s="137"/>
      <c r="IS40" s="145"/>
      <c r="IT40" s="145"/>
      <c r="IU40" s="145"/>
      <c r="IV40" s="145"/>
      <c r="IW40" s="145"/>
      <c r="IX40" s="145"/>
      <c r="IY40" s="145"/>
      <c r="IZ40" s="144"/>
      <c r="JA40" s="139"/>
      <c r="JB40" s="139"/>
      <c r="JC40" s="139"/>
      <c r="JD40" s="139"/>
      <c r="JE40" s="139"/>
      <c r="JF40" s="139"/>
      <c r="JG40" s="139"/>
      <c r="JH40" s="137"/>
      <c r="JI40" s="139"/>
      <c r="JJ40" s="139"/>
      <c r="JK40" s="139"/>
      <c r="JL40" s="139"/>
      <c r="JM40" s="139"/>
      <c r="JN40" s="139"/>
      <c r="JO40" s="139"/>
      <c r="JP40" s="137"/>
      <c r="JQ40" s="145"/>
      <c r="JR40" s="145"/>
      <c r="JS40" s="145"/>
      <c r="JT40" s="145"/>
      <c r="JU40" s="145"/>
      <c r="JV40" s="145"/>
      <c r="JW40" s="145"/>
      <c r="JX40" s="137"/>
      <c r="JY40" s="145"/>
      <c r="JZ40" s="145"/>
      <c r="KA40" s="145"/>
      <c r="KB40" s="145"/>
      <c r="KC40" s="145"/>
      <c r="KD40" s="145"/>
      <c r="KE40" s="145"/>
      <c r="KF40" s="171"/>
      <c r="KG40" s="139"/>
      <c r="KH40" s="139"/>
      <c r="KI40" s="139"/>
      <c r="KJ40" s="139"/>
      <c r="KK40" s="139"/>
      <c r="KL40" s="139"/>
      <c r="KM40" s="139"/>
      <c r="KN40" s="137"/>
      <c r="KO40" s="139"/>
      <c r="KP40" s="139"/>
      <c r="KQ40" s="139"/>
      <c r="KR40" s="139"/>
      <c r="KS40" s="139"/>
      <c r="KT40" s="139"/>
      <c r="KU40" s="139"/>
      <c r="KV40" s="137"/>
      <c r="KW40" s="145"/>
      <c r="KX40" s="145"/>
      <c r="KY40" s="145"/>
      <c r="KZ40" s="145"/>
      <c r="LA40" s="145"/>
      <c r="LB40" s="145"/>
      <c r="LC40" s="145"/>
      <c r="LD40" s="137"/>
      <c r="LE40" s="145"/>
      <c r="LF40" s="145"/>
      <c r="LG40" s="145"/>
      <c r="LH40" s="145"/>
      <c r="LI40" s="145"/>
      <c r="LJ40" s="145"/>
      <c r="LK40" s="145"/>
      <c r="LL40" s="171"/>
      <c r="LM40" s="139"/>
      <c r="LN40" s="139"/>
      <c r="LO40" s="139"/>
      <c r="LP40" s="139"/>
      <c r="LQ40" s="139"/>
      <c r="LR40" s="139"/>
      <c r="LS40" s="139"/>
      <c r="LT40" s="137"/>
      <c r="LU40" s="139"/>
      <c r="LV40" s="139"/>
      <c r="LW40" s="139"/>
      <c r="LX40" s="139"/>
      <c r="LY40" s="139"/>
      <c r="LZ40" s="139"/>
      <c r="MA40" s="139"/>
      <c r="MB40" s="171"/>
      <c r="MC40" s="145"/>
      <c r="MD40" s="145"/>
      <c r="ME40" s="145"/>
      <c r="MF40" s="145"/>
      <c r="MG40" s="145"/>
      <c r="MH40" s="145"/>
      <c r="MI40" s="145"/>
      <c r="MJ40" s="137"/>
      <c r="MK40" s="145"/>
      <c r="ML40" s="145"/>
      <c r="MM40" s="145"/>
      <c r="MN40" s="145"/>
      <c r="MO40" s="145"/>
      <c r="MP40" s="145"/>
      <c r="MQ40" s="145"/>
      <c r="MR40" s="144"/>
      <c r="MS40" s="139"/>
      <c r="MT40" s="139"/>
      <c r="MU40" s="139"/>
      <c r="MV40" s="139"/>
      <c r="MW40" s="139"/>
      <c r="MX40" s="139"/>
      <c r="MY40" s="139"/>
      <c r="MZ40" s="137"/>
      <c r="NA40" s="139"/>
      <c r="NB40" s="139"/>
      <c r="NC40" s="139"/>
      <c r="ND40" s="139"/>
      <c r="NE40" s="139"/>
      <c r="NF40" s="139"/>
      <c r="NG40" s="139"/>
      <c r="NH40" s="137"/>
      <c r="NI40" s="145"/>
      <c r="NJ40" s="145"/>
      <c r="NK40" s="145"/>
      <c r="NL40" s="145"/>
      <c r="NM40" s="145"/>
      <c r="NN40" s="145"/>
      <c r="NO40" s="145"/>
      <c r="NP40" s="137"/>
      <c r="NQ40" s="145"/>
      <c r="NR40" s="145"/>
      <c r="NS40" s="145"/>
      <c r="NT40" s="145"/>
      <c r="NU40" s="145"/>
      <c r="NV40" s="145"/>
      <c r="NW40" s="145"/>
      <c r="NX40" s="137"/>
      <c r="NY40" s="137"/>
      <c r="NZ40" s="137"/>
      <c r="OA40" s="139"/>
      <c r="OB40" s="139"/>
      <c r="OC40" s="139"/>
      <c r="OD40" s="139"/>
      <c r="OE40" s="139"/>
      <c r="OF40" s="139"/>
      <c r="OG40" s="139"/>
      <c r="OH40" s="137"/>
      <c r="OI40" s="139"/>
      <c r="OJ40" s="139"/>
      <c r="OK40" s="139"/>
      <c r="OL40" s="139"/>
      <c r="OM40" s="139"/>
      <c r="ON40" s="139"/>
      <c r="OO40" s="139"/>
      <c r="OP40" s="137"/>
      <c r="OQ40" s="145"/>
      <c r="OR40" s="145"/>
      <c r="OS40" s="145"/>
      <c r="OT40" s="145"/>
      <c r="OU40" s="145"/>
      <c r="OV40" s="145"/>
      <c r="OW40" s="145"/>
      <c r="OX40" s="137"/>
      <c r="OY40" s="145"/>
      <c r="OZ40" s="145"/>
      <c r="PA40" s="145"/>
      <c r="PB40" s="145"/>
      <c r="PC40" s="145"/>
      <c r="PD40" s="145"/>
      <c r="PE40" s="145"/>
      <c r="PF40" s="171"/>
      <c r="PG40" s="139"/>
      <c r="PH40" s="139"/>
      <c r="PI40" s="139"/>
      <c r="PJ40" s="139"/>
      <c r="PK40" s="139"/>
      <c r="PL40" s="139"/>
      <c r="PM40" s="139"/>
      <c r="PN40" s="137"/>
      <c r="PO40" s="139"/>
      <c r="PP40" s="139"/>
      <c r="PQ40" s="139"/>
      <c r="PR40" s="139"/>
      <c r="PS40" s="139"/>
      <c r="PT40" s="139"/>
      <c r="PU40" s="139"/>
      <c r="PV40" s="171"/>
      <c r="PW40" s="145"/>
      <c r="PX40" s="145"/>
      <c r="PY40" s="145"/>
      <c r="PZ40" s="145"/>
      <c r="QA40" s="145"/>
      <c r="QB40" s="145"/>
      <c r="QC40" s="145"/>
      <c r="QD40" s="137"/>
      <c r="QE40" s="145"/>
      <c r="QF40" s="145"/>
      <c r="QG40" s="145"/>
      <c r="QH40" s="145"/>
      <c r="QI40" s="145"/>
      <c r="QJ40" s="145"/>
      <c r="QK40" s="145"/>
      <c r="QL40" s="144"/>
      <c r="QM40" s="139"/>
      <c r="QN40" s="139"/>
      <c r="QO40" s="139"/>
      <c r="QP40" s="139"/>
      <c r="QQ40" s="139"/>
      <c r="QR40" s="139"/>
      <c r="QS40" s="139"/>
      <c r="QT40" s="137"/>
      <c r="QU40" s="139"/>
      <c r="QV40" s="139"/>
      <c r="QW40" s="139"/>
      <c r="QX40" s="139"/>
      <c r="QY40" s="139"/>
      <c r="QZ40" s="139"/>
      <c r="RA40" s="139"/>
      <c r="RB40" s="137"/>
      <c r="RC40" s="145"/>
      <c r="RD40" s="145"/>
      <c r="RE40" s="145"/>
      <c r="RF40" s="145"/>
      <c r="RG40" s="145"/>
      <c r="RH40" s="145"/>
      <c r="RI40" s="145"/>
      <c r="RJ40" s="137"/>
      <c r="RK40" s="145"/>
      <c r="RL40" s="145"/>
      <c r="RM40" s="145"/>
      <c r="RN40" s="145"/>
      <c r="RO40" s="145"/>
      <c r="RP40" s="145"/>
      <c r="RQ40" s="145"/>
      <c r="RR40" s="171"/>
      <c r="RS40" s="139"/>
      <c r="RT40" s="139"/>
      <c r="RU40" s="139"/>
      <c r="RV40" s="139"/>
      <c r="RW40" s="139"/>
      <c r="RX40" s="139"/>
      <c r="RY40" s="139"/>
      <c r="RZ40" s="137"/>
      <c r="SA40" s="139"/>
      <c r="SB40" s="139"/>
      <c r="SC40" s="139"/>
      <c r="SD40" s="139"/>
      <c r="SE40" s="139"/>
      <c r="SF40" s="139"/>
      <c r="SG40" s="139"/>
      <c r="SH40" s="137"/>
      <c r="SI40" s="145"/>
      <c r="SJ40" s="145"/>
      <c r="SK40" s="145"/>
      <c r="SL40" s="145"/>
      <c r="SM40" s="145"/>
      <c r="SN40" s="145"/>
      <c r="SO40" s="145"/>
      <c r="SP40" s="137"/>
      <c r="SQ40" s="145"/>
      <c r="SR40" s="145"/>
      <c r="SS40" s="145"/>
      <c r="ST40" s="145"/>
      <c r="SU40" s="145"/>
      <c r="SV40" s="145"/>
      <c r="SW40" s="145"/>
      <c r="SX40" s="144"/>
      <c r="SY40" s="139"/>
      <c r="SZ40" s="139"/>
      <c r="TA40" s="139"/>
      <c r="TB40" s="139"/>
      <c r="TC40" s="139"/>
      <c r="TD40" s="139"/>
      <c r="TE40" s="139"/>
      <c r="TF40" s="137"/>
      <c r="TG40" s="139"/>
      <c r="TH40" s="139"/>
      <c r="TI40" s="139"/>
      <c r="TJ40" s="139"/>
      <c r="TK40" s="139"/>
      <c r="TL40" s="139"/>
      <c r="TM40" s="139"/>
      <c r="TN40" s="171"/>
      <c r="TO40" s="145"/>
      <c r="TP40" s="145"/>
      <c r="TQ40" s="145"/>
      <c r="TR40" s="145"/>
      <c r="TS40" s="145"/>
      <c r="TT40" s="145"/>
      <c r="TU40" s="145"/>
      <c r="TV40" s="137"/>
      <c r="TW40" s="145"/>
      <c r="TX40" s="145"/>
      <c r="TY40" s="145"/>
      <c r="TZ40" s="145"/>
      <c r="UA40" s="145"/>
      <c r="UB40" s="145"/>
      <c r="UC40" s="145"/>
      <c r="UD40" s="144"/>
      <c r="UE40" s="139"/>
      <c r="UF40" s="139"/>
      <c r="UG40" s="139"/>
      <c r="UH40" s="139"/>
      <c r="UI40" s="139"/>
      <c r="UJ40" s="139"/>
      <c r="UK40" s="139"/>
      <c r="UL40" s="137"/>
      <c r="UM40" s="139"/>
      <c r="UN40" s="139"/>
      <c r="UO40" s="139"/>
      <c r="UP40" s="139"/>
      <c r="UQ40" s="139"/>
      <c r="UR40" s="139"/>
      <c r="US40" s="139"/>
      <c r="UT40" s="137"/>
      <c r="UU40" s="145"/>
      <c r="UV40" s="145"/>
      <c r="UW40" s="145"/>
      <c r="UX40" s="145"/>
      <c r="UY40" s="145"/>
      <c r="UZ40" s="145"/>
      <c r="VA40" s="145"/>
      <c r="VB40" s="137"/>
      <c r="VC40" s="145"/>
      <c r="VD40" s="145"/>
      <c r="VE40" s="145"/>
      <c r="VF40" s="145"/>
      <c r="VG40" s="145"/>
      <c r="VH40" s="145"/>
      <c r="VI40" s="145"/>
      <c r="VJ40" s="144"/>
    </row>
    <row r="41" customFormat="false" ht="14.25" hidden="false" customHeight="true" outlineLevel="0" collapsed="false">
      <c r="A41" s="137"/>
      <c r="B41" s="138" t="s">
        <v>170</v>
      </c>
      <c r="C41" s="140"/>
      <c r="D41" s="140"/>
      <c r="E41" s="140"/>
      <c r="F41" s="140"/>
      <c r="G41" s="140"/>
      <c r="H41" s="140"/>
      <c r="I41" s="140"/>
      <c r="J41" s="137"/>
      <c r="K41" s="140"/>
      <c r="L41" s="140"/>
      <c r="M41" s="140"/>
      <c r="N41" s="140"/>
      <c r="O41" s="140"/>
      <c r="P41" s="140"/>
      <c r="Q41" s="140"/>
      <c r="R41" s="137"/>
      <c r="S41" s="146"/>
      <c r="T41" s="146"/>
      <c r="U41" s="146"/>
      <c r="V41" s="146"/>
      <c r="W41" s="146"/>
      <c r="X41" s="146"/>
      <c r="Y41" s="146"/>
      <c r="Z41" s="137"/>
      <c r="AA41" s="146"/>
      <c r="AB41" s="146"/>
      <c r="AC41" s="146"/>
      <c r="AD41" s="146"/>
      <c r="AE41" s="146"/>
      <c r="AF41" s="146"/>
      <c r="AG41" s="146"/>
      <c r="AH41" s="137"/>
      <c r="AI41" s="140"/>
      <c r="AJ41" s="140"/>
      <c r="AK41" s="140"/>
      <c r="AL41" s="140"/>
      <c r="AM41" s="140"/>
      <c r="AN41" s="140"/>
      <c r="AO41" s="140"/>
      <c r="AP41" s="137"/>
      <c r="AQ41" s="140"/>
      <c r="AR41" s="140"/>
      <c r="AS41" s="140"/>
      <c r="AT41" s="140"/>
      <c r="AU41" s="140"/>
      <c r="AV41" s="140"/>
      <c r="AW41" s="140"/>
      <c r="AX41" s="137"/>
      <c r="AY41" s="146"/>
      <c r="AZ41" s="146"/>
      <c r="BA41" s="146"/>
      <c r="BB41" s="146"/>
      <c r="BC41" s="146"/>
      <c r="BD41" s="146"/>
      <c r="BE41" s="146"/>
      <c r="BF41" s="137"/>
      <c r="BG41" s="146"/>
      <c r="BH41" s="146"/>
      <c r="BI41" s="146"/>
      <c r="BJ41" s="146"/>
      <c r="BK41" s="146"/>
      <c r="BL41" s="146"/>
      <c r="BM41" s="146"/>
      <c r="BN41" s="137"/>
      <c r="BO41" s="140"/>
      <c r="BP41" s="140"/>
      <c r="BQ41" s="140"/>
      <c r="BR41" s="140"/>
      <c r="BS41" s="140"/>
      <c r="BT41" s="140"/>
      <c r="BU41" s="140"/>
      <c r="BV41" s="137"/>
      <c r="BW41" s="140"/>
      <c r="BX41" s="140"/>
      <c r="BY41" s="140"/>
      <c r="BZ41" s="140"/>
      <c r="CA41" s="140"/>
      <c r="CB41" s="140"/>
      <c r="CC41" s="140"/>
      <c r="CD41" s="137"/>
      <c r="CE41" s="146"/>
      <c r="CF41" s="146"/>
      <c r="CG41" s="146"/>
      <c r="CH41" s="146"/>
      <c r="CI41" s="146"/>
      <c r="CJ41" s="146"/>
      <c r="CK41" s="146"/>
      <c r="CL41" s="137"/>
      <c r="CM41" s="146"/>
      <c r="CN41" s="146"/>
      <c r="CO41" s="146"/>
      <c r="CP41" s="146"/>
      <c r="CQ41" s="146"/>
      <c r="CR41" s="146"/>
      <c r="CS41" s="146"/>
      <c r="CT41" s="137"/>
      <c r="CU41" s="140"/>
      <c r="CV41" s="140"/>
      <c r="CW41" s="140"/>
      <c r="CX41" s="140"/>
      <c r="CY41" s="140"/>
      <c r="CZ41" s="140"/>
      <c r="DA41" s="140"/>
      <c r="DB41" s="137"/>
      <c r="DC41" s="140"/>
      <c r="DD41" s="140"/>
      <c r="DE41" s="140"/>
      <c r="DF41" s="140"/>
      <c r="DG41" s="140"/>
      <c r="DH41" s="140"/>
      <c r="DI41" s="140"/>
      <c r="DJ41" s="137"/>
      <c r="DK41" s="146"/>
      <c r="DL41" s="146"/>
      <c r="DM41" s="146"/>
      <c r="DN41" s="146"/>
      <c r="DO41" s="146"/>
      <c r="DP41" s="146"/>
      <c r="DQ41" s="146"/>
      <c r="DR41" s="137"/>
      <c r="DS41" s="146"/>
      <c r="DT41" s="146"/>
      <c r="DU41" s="146"/>
      <c r="DV41" s="146"/>
      <c r="DW41" s="146"/>
      <c r="DX41" s="146"/>
      <c r="DY41" s="146"/>
      <c r="DZ41" s="149"/>
      <c r="EA41" s="140"/>
      <c r="EB41" s="140"/>
      <c r="EC41" s="140"/>
      <c r="ED41" s="140"/>
      <c r="EE41" s="140"/>
      <c r="EF41" s="140"/>
      <c r="EG41" s="140"/>
      <c r="EH41" s="137"/>
      <c r="EI41" s="140"/>
      <c r="EJ41" s="140"/>
      <c r="EK41" s="140"/>
      <c r="EL41" s="140"/>
      <c r="EM41" s="140"/>
      <c r="EN41" s="140"/>
      <c r="EO41" s="140"/>
      <c r="EP41" s="149"/>
      <c r="EQ41" s="146"/>
      <c r="ER41" s="146"/>
      <c r="ES41" s="146"/>
      <c r="ET41" s="146"/>
      <c r="EU41" s="146"/>
      <c r="EV41" s="146"/>
      <c r="EW41" s="146"/>
      <c r="EX41" s="137"/>
      <c r="EY41" s="146"/>
      <c r="EZ41" s="146"/>
      <c r="FA41" s="146"/>
      <c r="FB41" s="146"/>
      <c r="FC41" s="146"/>
      <c r="FD41" s="146"/>
      <c r="FE41" s="146"/>
      <c r="FF41" s="137"/>
      <c r="FG41" s="140"/>
      <c r="FH41" s="140"/>
      <c r="FI41" s="140"/>
      <c r="FJ41" s="140"/>
      <c r="FK41" s="140"/>
      <c r="FL41" s="140"/>
      <c r="FM41" s="140"/>
      <c r="FN41" s="137"/>
      <c r="FO41" s="140"/>
      <c r="FP41" s="140"/>
      <c r="FQ41" s="140"/>
      <c r="FR41" s="140"/>
      <c r="FS41" s="140"/>
      <c r="FT41" s="140"/>
      <c r="FU41" s="140"/>
      <c r="FV41" s="137"/>
      <c r="FW41" s="146"/>
      <c r="FX41" s="146"/>
      <c r="FY41" s="146"/>
      <c r="FZ41" s="146"/>
      <c r="GA41" s="146"/>
      <c r="GB41" s="146"/>
      <c r="GC41" s="146"/>
      <c r="GD41" s="137"/>
      <c r="GE41" s="146"/>
      <c r="GF41" s="146"/>
      <c r="GG41" s="146"/>
      <c r="GH41" s="146"/>
      <c r="GI41" s="146"/>
      <c r="GJ41" s="146"/>
      <c r="GK41" s="146"/>
      <c r="GL41" s="149"/>
      <c r="GM41" s="149"/>
      <c r="GN41" s="149"/>
      <c r="GO41" s="140"/>
      <c r="GP41" s="140"/>
      <c r="GQ41" s="140"/>
      <c r="GR41" s="140"/>
      <c r="GS41" s="140"/>
      <c r="GT41" s="140"/>
      <c r="GU41" s="140"/>
      <c r="GV41" s="137"/>
      <c r="GW41" s="140"/>
      <c r="GX41" s="140"/>
      <c r="GY41" s="140"/>
      <c r="GZ41" s="140"/>
      <c r="HA41" s="140"/>
      <c r="HB41" s="140"/>
      <c r="HC41" s="140"/>
      <c r="HD41" s="137"/>
      <c r="HE41" s="146"/>
      <c r="HF41" s="146"/>
      <c r="HG41" s="146"/>
      <c r="HH41" s="146"/>
      <c r="HI41" s="146"/>
      <c r="HJ41" s="146"/>
      <c r="HK41" s="146"/>
      <c r="HL41" s="137"/>
      <c r="HM41" s="146"/>
      <c r="HN41" s="146"/>
      <c r="HO41" s="146"/>
      <c r="HP41" s="146"/>
      <c r="HQ41" s="146"/>
      <c r="HR41" s="146"/>
      <c r="HS41" s="146"/>
      <c r="HT41" s="149"/>
      <c r="HU41" s="140"/>
      <c r="HV41" s="140"/>
      <c r="HW41" s="140"/>
      <c r="HX41" s="140"/>
      <c r="HY41" s="140"/>
      <c r="HZ41" s="140"/>
      <c r="IA41" s="140"/>
      <c r="IB41" s="137"/>
      <c r="IC41" s="140"/>
      <c r="ID41" s="140"/>
      <c r="IE41" s="140"/>
      <c r="IF41" s="140"/>
      <c r="IG41" s="140"/>
      <c r="IH41" s="140"/>
      <c r="II41" s="140"/>
      <c r="IJ41" s="149"/>
      <c r="IK41" s="146"/>
      <c r="IL41" s="146"/>
      <c r="IM41" s="146"/>
      <c r="IN41" s="146"/>
      <c r="IO41" s="146"/>
      <c r="IP41" s="146"/>
      <c r="IQ41" s="146"/>
      <c r="IR41" s="137"/>
      <c r="IS41" s="146"/>
      <c r="IT41" s="146"/>
      <c r="IU41" s="146"/>
      <c r="IV41" s="146"/>
      <c r="IW41" s="146"/>
      <c r="IX41" s="146"/>
      <c r="IY41" s="146"/>
      <c r="IZ41" s="137"/>
      <c r="JA41" s="140"/>
      <c r="JB41" s="140"/>
      <c r="JC41" s="140"/>
      <c r="JD41" s="140"/>
      <c r="JE41" s="140"/>
      <c r="JF41" s="140"/>
      <c r="JG41" s="140"/>
      <c r="JH41" s="137"/>
      <c r="JI41" s="140"/>
      <c r="JJ41" s="140"/>
      <c r="JK41" s="140"/>
      <c r="JL41" s="140"/>
      <c r="JM41" s="140"/>
      <c r="JN41" s="140"/>
      <c r="JO41" s="140"/>
      <c r="JP41" s="137"/>
      <c r="JQ41" s="146"/>
      <c r="JR41" s="146"/>
      <c r="JS41" s="146"/>
      <c r="JT41" s="146"/>
      <c r="JU41" s="146"/>
      <c r="JV41" s="146"/>
      <c r="JW41" s="146"/>
      <c r="JX41" s="137"/>
      <c r="JY41" s="146"/>
      <c r="JZ41" s="146"/>
      <c r="KA41" s="146"/>
      <c r="KB41" s="146"/>
      <c r="KC41" s="146"/>
      <c r="KD41" s="146"/>
      <c r="KE41" s="146"/>
      <c r="KF41" s="149"/>
      <c r="KG41" s="140"/>
      <c r="KH41" s="140"/>
      <c r="KI41" s="140"/>
      <c r="KJ41" s="140"/>
      <c r="KK41" s="140"/>
      <c r="KL41" s="140"/>
      <c r="KM41" s="140"/>
      <c r="KN41" s="137"/>
      <c r="KO41" s="140"/>
      <c r="KP41" s="140"/>
      <c r="KQ41" s="140"/>
      <c r="KR41" s="140"/>
      <c r="KS41" s="140"/>
      <c r="KT41" s="140"/>
      <c r="KU41" s="140"/>
      <c r="KV41" s="137"/>
      <c r="KW41" s="146"/>
      <c r="KX41" s="146"/>
      <c r="KY41" s="146"/>
      <c r="KZ41" s="146"/>
      <c r="LA41" s="146"/>
      <c r="LB41" s="146"/>
      <c r="LC41" s="146"/>
      <c r="LD41" s="137"/>
      <c r="LE41" s="146"/>
      <c r="LF41" s="146"/>
      <c r="LG41" s="146"/>
      <c r="LH41" s="146"/>
      <c r="LI41" s="146"/>
      <c r="LJ41" s="146"/>
      <c r="LK41" s="146"/>
      <c r="LL41" s="149"/>
      <c r="LM41" s="140"/>
      <c r="LN41" s="140"/>
      <c r="LO41" s="140"/>
      <c r="LP41" s="140"/>
      <c r="LQ41" s="140"/>
      <c r="LR41" s="140"/>
      <c r="LS41" s="140"/>
      <c r="LT41" s="137"/>
      <c r="LU41" s="140"/>
      <c r="LV41" s="140"/>
      <c r="LW41" s="140"/>
      <c r="LX41" s="140"/>
      <c r="LY41" s="140"/>
      <c r="LZ41" s="140"/>
      <c r="MA41" s="140"/>
      <c r="MB41" s="149"/>
      <c r="MC41" s="146"/>
      <c r="MD41" s="146"/>
      <c r="ME41" s="146"/>
      <c r="MF41" s="146"/>
      <c r="MG41" s="146"/>
      <c r="MH41" s="146"/>
      <c r="MI41" s="146"/>
      <c r="MJ41" s="137"/>
      <c r="MK41" s="146"/>
      <c r="ML41" s="146"/>
      <c r="MM41" s="146"/>
      <c r="MN41" s="146"/>
      <c r="MO41" s="146"/>
      <c r="MP41" s="146"/>
      <c r="MQ41" s="146"/>
      <c r="MR41" s="137"/>
      <c r="MS41" s="140"/>
      <c r="MT41" s="140"/>
      <c r="MU41" s="140"/>
      <c r="MV41" s="140"/>
      <c r="MW41" s="140"/>
      <c r="MX41" s="140"/>
      <c r="MY41" s="140"/>
      <c r="MZ41" s="137"/>
      <c r="NA41" s="140"/>
      <c r="NB41" s="140"/>
      <c r="NC41" s="140"/>
      <c r="ND41" s="140"/>
      <c r="NE41" s="140"/>
      <c r="NF41" s="140"/>
      <c r="NG41" s="140"/>
      <c r="NH41" s="137"/>
      <c r="NI41" s="146"/>
      <c r="NJ41" s="146"/>
      <c r="NK41" s="146"/>
      <c r="NL41" s="146"/>
      <c r="NM41" s="146"/>
      <c r="NN41" s="146"/>
      <c r="NO41" s="146"/>
      <c r="NP41" s="137"/>
      <c r="NQ41" s="146"/>
      <c r="NR41" s="146"/>
      <c r="NS41" s="146"/>
      <c r="NT41" s="146"/>
      <c r="NU41" s="146"/>
      <c r="NV41" s="146"/>
      <c r="NW41" s="146"/>
      <c r="NX41" s="137"/>
      <c r="NY41" s="137"/>
      <c r="NZ41" s="137"/>
      <c r="OA41" s="140"/>
      <c r="OB41" s="140"/>
      <c r="OC41" s="140"/>
      <c r="OD41" s="140"/>
      <c r="OE41" s="140"/>
      <c r="OF41" s="140"/>
      <c r="OG41" s="140"/>
      <c r="OH41" s="137"/>
      <c r="OI41" s="140"/>
      <c r="OJ41" s="140"/>
      <c r="OK41" s="140"/>
      <c r="OL41" s="140"/>
      <c r="OM41" s="140"/>
      <c r="ON41" s="140"/>
      <c r="OO41" s="140"/>
      <c r="OP41" s="137"/>
      <c r="OQ41" s="146"/>
      <c r="OR41" s="146"/>
      <c r="OS41" s="146"/>
      <c r="OT41" s="146"/>
      <c r="OU41" s="146"/>
      <c r="OV41" s="146"/>
      <c r="OW41" s="146"/>
      <c r="OX41" s="137"/>
      <c r="OY41" s="146"/>
      <c r="OZ41" s="146"/>
      <c r="PA41" s="146"/>
      <c r="PB41" s="146"/>
      <c r="PC41" s="146"/>
      <c r="PD41" s="146"/>
      <c r="PE41" s="146"/>
      <c r="PF41" s="149"/>
      <c r="PG41" s="140"/>
      <c r="PH41" s="140"/>
      <c r="PI41" s="140"/>
      <c r="PJ41" s="140"/>
      <c r="PK41" s="140"/>
      <c r="PL41" s="140"/>
      <c r="PM41" s="140"/>
      <c r="PN41" s="137"/>
      <c r="PO41" s="140"/>
      <c r="PP41" s="140"/>
      <c r="PQ41" s="140"/>
      <c r="PR41" s="140"/>
      <c r="PS41" s="140"/>
      <c r="PT41" s="140"/>
      <c r="PU41" s="140"/>
      <c r="PV41" s="149"/>
      <c r="PW41" s="146"/>
      <c r="PX41" s="146"/>
      <c r="PY41" s="146"/>
      <c r="PZ41" s="146"/>
      <c r="QA41" s="146"/>
      <c r="QB41" s="146"/>
      <c r="QC41" s="146"/>
      <c r="QD41" s="137"/>
      <c r="QE41" s="146"/>
      <c r="QF41" s="146"/>
      <c r="QG41" s="146"/>
      <c r="QH41" s="146"/>
      <c r="QI41" s="146"/>
      <c r="QJ41" s="146"/>
      <c r="QK41" s="146"/>
      <c r="QL41" s="137"/>
      <c r="QM41" s="140"/>
      <c r="QN41" s="140"/>
      <c r="QO41" s="140"/>
      <c r="QP41" s="140"/>
      <c r="QQ41" s="140"/>
      <c r="QR41" s="140"/>
      <c r="QS41" s="140"/>
      <c r="QT41" s="137"/>
      <c r="QU41" s="140"/>
      <c r="QV41" s="140"/>
      <c r="QW41" s="140"/>
      <c r="QX41" s="140"/>
      <c r="QY41" s="140"/>
      <c r="QZ41" s="140"/>
      <c r="RA41" s="140"/>
      <c r="RB41" s="137"/>
      <c r="RC41" s="146"/>
      <c r="RD41" s="146"/>
      <c r="RE41" s="146"/>
      <c r="RF41" s="146"/>
      <c r="RG41" s="146"/>
      <c r="RH41" s="146"/>
      <c r="RI41" s="146"/>
      <c r="RJ41" s="137"/>
      <c r="RK41" s="146"/>
      <c r="RL41" s="146"/>
      <c r="RM41" s="146"/>
      <c r="RN41" s="146"/>
      <c r="RO41" s="146"/>
      <c r="RP41" s="146"/>
      <c r="RQ41" s="146"/>
      <c r="RR41" s="149"/>
      <c r="RS41" s="140"/>
      <c r="RT41" s="140"/>
      <c r="RU41" s="140"/>
      <c r="RV41" s="140"/>
      <c r="RW41" s="140"/>
      <c r="RX41" s="140"/>
      <c r="RY41" s="140"/>
      <c r="RZ41" s="137"/>
      <c r="SA41" s="140"/>
      <c r="SB41" s="140"/>
      <c r="SC41" s="140"/>
      <c r="SD41" s="140"/>
      <c r="SE41" s="140"/>
      <c r="SF41" s="140"/>
      <c r="SG41" s="140"/>
      <c r="SH41" s="137"/>
      <c r="SI41" s="146"/>
      <c r="SJ41" s="146"/>
      <c r="SK41" s="146"/>
      <c r="SL41" s="146"/>
      <c r="SM41" s="146"/>
      <c r="SN41" s="146"/>
      <c r="SO41" s="146"/>
      <c r="SP41" s="137"/>
      <c r="SQ41" s="146"/>
      <c r="SR41" s="146"/>
      <c r="SS41" s="146"/>
      <c r="ST41" s="146"/>
      <c r="SU41" s="146"/>
      <c r="SV41" s="146"/>
      <c r="SW41" s="146"/>
      <c r="SX41" s="144"/>
      <c r="SY41" s="140"/>
      <c r="SZ41" s="140"/>
      <c r="TA41" s="140"/>
      <c r="TB41" s="140"/>
      <c r="TC41" s="140"/>
      <c r="TD41" s="140"/>
      <c r="TE41" s="140"/>
      <c r="TF41" s="137"/>
      <c r="TG41" s="140"/>
      <c r="TH41" s="140"/>
      <c r="TI41" s="140"/>
      <c r="TJ41" s="140"/>
      <c r="TK41" s="140"/>
      <c r="TL41" s="140"/>
      <c r="TM41" s="140"/>
      <c r="TN41" s="149"/>
      <c r="TO41" s="146"/>
      <c r="TP41" s="146"/>
      <c r="TQ41" s="146"/>
      <c r="TR41" s="146"/>
      <c r="TS41" s="146"/>
      <c r="TT41" s="146"/>
      <c r="TU41" s="146"/>
      <c r="TV41" s="137"/>
      <c r="TW41" s="146"/>
      <c r="TX41" s="146"/>
      <c r="TY41" s="146"/>
      <c r="TZ41" s="146"/>
      <c r="UA41" s="146"/>
      <c r="UB41" s="146"/>
      <c r="UC41" s="146"/>
      <c r="UD41" s="137"/>
      <c r="UE41" s="140"/>
      <c r="UF41" s="140"/>
      <c r="UG41" s="140"/>
      <c r="UH41" s="140"/>
      <c r="UI41" s="140"/>
      <c r="UJ41" s="140"/>
      <c r="UK41" s="140"/>
      <c r="UL41" s="137"/>
      <c r="UM41" s="140"/>
      <c r="UN41" s="140"/>
      <c r="UO41" s="140"/>
      <c r="UP41" s="140"/>
      <c r="UQ41" s="140"/>
      <c r="UR41" s="140"/>
      <c r="US41" s="140"/>
      <c r="UT41" s="137"/>
      <c r="UU41" s="146"/>
      <c r="UV41" s="146"/>
      <c r="UW41" s="146"/>
      <c r="UX41" s="146"/>
      <c r="UY41" s="146"/>
      <c r="UZ41" s="146"/>
      <c r="VA41" s="146"/>
      <c r="VB41" s="137"/>
      <c r="VC41" s="146"/>
      <c r="VD41" s="146"/>
      <c r="VE41" s="146"/>
      <c r="VF41" s="146"/>
      <c r="VG41" s="146"/>
      <c r="VH41" s="146"/>
      <c r="VI41" s="146"/>
      <c r="VJ41" s="137"/>
    </row>
    <row r="42" customFormat="false" ht="14.25" hidden="false" customHeight="true" outlineLevel="0" collapsed="false">
      <c r="A42" s="137"/>
      <c r="B42" s="153"/>
      <c r="C42" s="169"/>
      <c r="D42" s="169"/>
      <c r="E42" s="169"/>
      <c r="F42" s="169"/>
      <c r="G42" s="169"/>
      <c r="H42" s="169"/>
      <c r="I42" s="169"/>
      <c r="J42" s="137"/>
      <c r="K42" s="169"/>
      <c r="L42" s="169"/>
      <c r="M42" s="169"/>
      <c r="N42" s="169"/>
      <c r="O42" s="169"/>
      <c r="P42" s="169"/>
      <c r="Q42" s="169"/>
      <c r="R42" s="137"/>
      <c r="S42" s="170"/>
      <c r="T42" s="170"/>
      <c r="U42" s="170"/>
      <c r="V42" s="170"/>
      <c r="W42" s="170"/>
      <c r="X42" s="170"/>
      <c r="Y42" s="170"/>
      <c r="Z42" s="137"/>
      <c r="AA42" s="170"/>
      <c r="AB42" s="170"/>
      <c r="AC42" s="170"/>
      <c r="AD42" s="170"/>
      <c r="AE42" s="170"/>
      <c r="AF42" s="170"/>
      <c r="AG42" s="170"/>
      <c r="AH42" s="137"/>
      <c r="AI42" s="169"/>
      <c r="AJ42" s="169"/>
      <c r="AK42" s="169"/>
      <c r="AL42" s="169"/>
      <c r="AM42" s="169"/>
      <c r="AN42" s="169"/>
      <c r="AO42" s="169"/>
      <c r="AP42" s="137"/>
      <c r="AQ42" s="169"/>
      <c r="AR42" s="169"/>
      <c r="AS42" s="169"/>
      <c r="AT42" s="169"/>
      <c r="AU42" s="169"/>
      <c r="AV42" s="169"/>
      <c r="AW42" s="169"/>
      <c r="AX42" s="137"/>
      <c r="AY42" s="170"/>
      <c r="AZ42" s="170"/>
      <c r="BA42" s="170"/>
      <c r="BB42" s="170"/>
      <c r="BC42" s="170"/>
      <c r="BD42" s="170"/>
      <c r="BE42" s="170"/>
      <c r="BF42" s="137"/>
      <c r="BG42" s="170"/>
      <c r="BH42" s="170"/>
      <c r="BI42" s="170"/>
      <c r="BJ42" s="170"/>
      <c r="BK42" s="170"/>
      <c r="BL42" s="170"/>
      <c r="BM42" s="170"/>
      <c r="BN42" s="144"/>
      <c r="BO42" s="169"/>
      <c r="BP42" s="169"/>
      <c r="BQ42" s="169"/>
      <c r="BR42" s="169"/>
      <c r="BS42" s="169"/>
      <c r="BT42" s="169"/>
      <c r="BU42" s="169"/>
      <c r="BV42" s="137"/>
      <c r="BW42" s="169"/>
      <c r="BX42" s="169"/>
      <c r="BY42" s="169"/>
      <c r="BZ42" s="169"/>
      <c r="CA42" s="169"/>
      <c r="CB42" s="169"/>
      <c r="CC42" s="169"/>
      <c r="CD42" s="137"/>
      <c r="CE42" s="170"/>
      <c r="CF42" s="170"/>
      <c r="CG42" s="170"/>
      <c r="CH42" s="170"/>
      <c r="CI42" s="170"/>
      <c r="CJ42" s="170"/>
      <c r="CK42" s="170"/>
      <c r="CL42" s="137"/>
      <c r="CM42" s="170"/>
      <c r="CN42" s="170"/>
      <c r="CO42" s="170"/>
      <c r="CP42" s="170"/>
      <c r="CQ42" s="170"/>
      <c r="CR42" s="170"/>
      <c r="CS42" s="170"/>
      <c r="CT42" s="137"/>
      <c r="CU42" s="169"/>
      <c r="CV42" s="169"/>
      <c r="CW42" s="169"/>
      <c r="CX42" s="169"/>
      <c r="CY42" s="169"/>
      <c r="CZ42" s="169"/>
      <c r="DA42" s="169"/>
      <c r="DB42" s="137"/>
      <c r="DC42" s="169"/>
      <c r="DD42" s="169"/>
      <c r="DE42" s="169"/>
      <c r="DF42" s="169"/>
      <c r="DG42" s="169"/>
      <c r="DH42" s="169"/>
      <c r="DI42" s="169"/>
      <c r="DJ42" s="137"/>
      <c r="DK42" s="170"/>
      <c r="DL42" s="170"/>
      <c r="DM42" s="170"/>
      <c r="DN42" s="170"/>
      <c r="DO42" s="170"/>
      <c r="DP42" s="170"/>
      <c r="DQ42" s="170"/>
      <c r="DR42" s="137"/>
      <c r="DS42" s="170"/>
      <c r="DT42" s="170"/>
      <c r="DU42" s="170"/>
      <c r="DV42" s="170"/>
      <c r="DW42" s="170"/>
      <c r="DX42" s="170"/>
      <c r="DY42" s="170"/>
      <c r="DZ42" s="171"/>
      <c r="EA42" s="169"/>
      <c r="EB42" s="169"/>
      <c r="EC42" s="169"/>
      <c r="ED42" s="169"/>
      <c r="EE42" s="169"/>
      <c r="EF42" s="169"/>
      <c r="EG42" s="169"/>
      <c r="EH42" s="137"/>
      <c r="EI42" s="169"/>
      <c r="EJ42" s="169"/>
      <c r="EK42" s="169"/>
      <c r="EL42" s="169"/>
      <c r="EM42" s="169"/>
      <c r="EN42" s="169"/>
      <c r="EO42" s="169"/>
      <c r="EP42" s="171"/>
      <c r="EQ42" s="170"/>
      <c r="ER42" s="170"/>
      <c r="ES42" s="170"/>
      <c r="ET42" s="170"/>
      <c r="EU42" s="170"/>
      <c r="EV42" s="170"/>
      <c r="EW42" s="170"/>
      <c r="EX42" s="137"/>
      <c r="EY42" s="170"/>
      <c r="EZ42" s="170"/>
      <c r="FA42" s="170"/>
      <c r="FB42" s="170"/>
      <c r="FC42" s="170"/>
      <c r="FD42" s="170"/>
      <c r="FE42" s="170"/>
      <c r="FF42" s="144"/>
      <c r="FG42" s="169"/>
      <c r="FH42" s="169"/>
      <c r="FI42" s="169"/>
      <c r="FJ42" s="169"/>
      <c r="FK42" s="169"/>
      <c r="FL42" s="169"/>
      <c r="FM42" s="169"/>
      <c r="FN42" s="137"/>
      <c r="FO42" s="169"/>
      <c r="FP42" s="169"/>
      <c r="FQ42" s="169"/>
      <c r="FR42" s="169"/>
      <c r="FS42" s="169"/>
      <c r="FT42" s="169"/>
      <c r="FU42" s="169"/>
      <c r="FV42" s="137"/>
      <c r="FW42" s="170"/>
      <c r="FX42" s="170"/>
      <c r="FY42" s="170"/>
      <c r="FZ42" s="170"/>
      <c r="GA42" s="170"/>
      <c r="GB42" s="170"/>
      <c r="GC42" s="170"/>
      <c r="GD42" s="137"/>
      <c r="GE42" s="170"/>
      <c r="GF42" s="170"/>
      <c r="GG42" s="170"/>
      <c r="GH42" s="170"/>
      <c r="GI42" s="170"/>
      <c r="GJ42" s="170"/>
      <c r="GK42" s="170"/>
      <c r="GL42" s="171"/>
      <c r="GM42" s="171"/>
      <c r="GN42" s="171"/>
      <c r="GO42" s="169"/>
      <c r="GP42" s="169"/>
      <c r="GQ42" s="169"/>
      <c r="GR42" s="169"/>
      <c r="GS42" s="169"/>
      <c r="GT42" s="169"/>
      <c r="GU42" s="169"/>
      <c r="GV42" s="137"/>
      <c r="GW42" s="169"/>
      <c r="GX42" s="169"/>
      <c r="GY42" s="169"/>
      <c r="GZ42" s="169"/>
      <c r="HA42" s="169"/>
      <c r="HB42" s="169"/>
      <c r="HC42" s="169"/>
      <c r="HD42" s="137"/>
      <c r="HE42" s="170"/>
      <c r="HF42" s="170"/>
      <c r="HG42" s="170"/>
      <c r="HH42" s="170"/>
      <c r="HI42" s="170"/>
      <c r="HJ42" s="170"/>
      <c r="HK42" s="170"/>
      <c r="HL42" s="137"/>
      <c r="HM42" s="170"/>
      <c r="HN42" s="170"/>
      <c r="HO42" s="170"/>
      <c r="HP42" s="170"/>
      <c r="HQ42" s="170"/>
      <c r="HR42" s="170"/>
      <c r="HS42" s="170"/>
      <c r="HT42" s="171"/>
      <c r="HU42" s="169"/>
      <c r="HV42" s="169"/>
      <c r="HW42" s="169"/>
      <c r="HX42" s="169"/>
      <c r="HY42" s="169"/>
      <c r="HZ42" s="169"/>
      <c r="IA42" s="169"/>
      <c r="IB42" s="137"/>
      <c r="IC42" s="169"/>
      <c r="ID42" s="169"/>
      <c r="IE42" s="169"/>
      <c r="IF42" s="169"/>
      <c r="IG42" s="169"/>
      <c r="IH42" s="169"/>
      <c r="II42" s="169"/>
      <c r="IJ42" s="171"/>
      <c r="IK42" s="170"/>
      <c r="IL42" s="170"/>
      <c r="IM42" s="170"/>
      <c r="IN42" s="170"/>
      <c r="IO42" s="170"/>
      <c r="IP42" s="170"/>
      <c r="IQ42" s="170"/>
      <c r="IR42" s="137"/>
      <c r="IS42" s="170"/>
      <c r="IT42" s="170"/>
      <c r="IU42" s="170"/>
      <c r="IV42" s="170"/>
      <c r="IW42" s="170"/>
      <c r="IX42" s="170"/>
      <c r="IY42" s="170"/>
      <c r="IZ42" s="144"/>
      <c r="JA42" s="169"/>
      <c r="JB42" s="169"/>
      <c r="JC42" s="169"/>
      <c r="JD42" s="169"/>
      <c r="JE42" s="169"/>
      <c r="JF42" s="169"/>
      <c r="JG42" s="169"/>
      <c r="JH42" s="137"/>
      <c r="JI42" s="169"/>
      <c r="JJ42" s="169"/>
      <c r="JK42" s="169"/>
      <c r="JL42" s="169"/>
      <c r="JM42" s="169"/>
      <c r="JN42" s="169"/>
      <c r="JO42" s="169"/>
      <c r="JP42" s="137"/>
      <c r="JQ42" s="170"/>
      <c r="JR42" s="170"/>
      <c r="JS42" s="170"/>
      <c r="JT42" s="170"/>
      <c r="JU42" s="170"/>
      <c r="JV42" s="170"/>
      <c r="JW42" s="170"/>
      <c r="JX42" s="137"/>
      <c r="JY42" s="170"/>
      <c r="JZ42" s="170"/>
      <c r="KA42" s="170"/>
      <c r="KB42" s="170"/>
      <c r="KC42" s="170"/>
      <c r="KD42" s="170"/>
      <c r="KE42" s="170"/>
      <c r="KF42" s="171"/>
      <c r="KG42" s="169"/>
      <c r="KH42" s="169"/>
      <c r="KI42" s="169"/>
      <c r="KJ42" s="169"/>
      <c r="KK42" s="169"/>
      <c r="KL42" s="169"/>
      <c r="KM42" s="169"/>
      <c r="KN42" s="137"/>
      <c r="KO42" s="169"/>
      <c r="KP42" s="169"/>
      <c r="KQ42" s="169"/>
      <c r="KR42" s="169"/>
      <c r="KS42" s="169"/>
      <c r="KT42" s="169"/>
      <c r="KU42" s="169"/>
      <c r="KV42" s="137"/>
      <c r="KW42" s="170"/>
      <c r="KX42" s="170"/>
      <c r="KY42" s="170"/>
      <c r="KZ42" s="170"/>
      <c r="LA42" s="170"/>
      <c r="LB42" s="170"/>
      <c r="LC42" s="170"/>
      <c r="LD42" s="137"/>
      <c r="LE42" s="170"/>
      <c r="LF42" s="170"/>
      <c r="LG42" s="170"/>
      <c r="LH42" s="170"/>
      <c r="LI42" s="170"/>
      <c r="LJ42" s="170"/>
      <c r="LK42" s="170"/>
      <c r="LL42" s="171"/>
      <c r="LM42" s="169"/>
      <c r="LN42" s="169"/>
      <c r="LO42" s="169"/>
      <c r="LP42" s="169"/>
      <c r="LQ42" s="169"/>
      <c r="LR42" s="169"/>
      <c r="LS42" s="169"/>
      <c r="LT42" s="137"/>
      <c r="LU42" s="169"/>
      <c r="LV42" s="169"/>
      <c r="LW42" s="169"/>
      <c r="LX42" s="169"/>
      <c r="LY42" s="169"/>
      <c r="LZ42" s="169"/>
      <c r="MA42" s="169"/>
      <c r="MB42" s="171"/>
      <c r="MC42" s="170"/>
      <c r="MD42" s="170"/>
      <c r="ME42" s="170"/>
      <c r="MF42" s="170"/>
      <c r="MG42" s="170"/>
      <c r="MH42" s="170"/>
      <c r="MI42" s="170"/>
      <c r="MJ42" s="137"/>
      <c r="MK42" s="170"/>
      <c r="ML42" s="170"/>
      <c r="MM42" s="170"/>
      <c r="MN42" s="170"/>
      <c r="MO42" s="170"/>
      <c r="MP42" s="170"/>
      <c r="MQ42" s="170"/>
      <c r="MR42" s="144"/>
      <c r="MS42" s="169"/>
      <c r="MT42" s="169"/>
      <c r="MU42" s="169"/>
      <c r="MV42" s="169"/>
      <c r="MW42" s="169"/>
      <c r="MX42" s="169"/>
      <c r="MY42" s="169"/>
      <c r="MZ42" s="137"/>
      <c r="NA42" s="169"/>
      <c r="NB42" s="169"/>
      <c r="NC42" s="169"/>
      <c r="ND42" s="169"/>
      <c r="NE42" s="169"/>
      <c r="NF42" s="169"/>
      <c r="NG42" s="169"/>
      <c r="NH42" s="137"/>
      <c r="NI42" s="170"/>
      <c r="NJ42" s="170"/>
      <c r="NK42" s="170"/>
      <c r="NL42" s="170"/>
      <c r="NM42" s="170"/>
      <c r="NN42" s="170"/>
      <c r="NO42" s="170"/>
      <c r="NP42" s="137"/>
      <c r="NQ42" s="170"/>
      <c r="NR42" s="170"/>
      <c r="NS42" s="170"/>
      <c r="NT42" s="170"/>
      <c r="NU42" s="170"/>
      <c r="NV42" s="170"/>
      <c r="NW42" s="170"/>
      <c r="NX42" s="137"/>
      <c r="NY42" s="137"/>
      <c r="NZ42" s="137"/>
      <c r="OA42" s="169"/>
      <c r="OB42" s="169"/>
      <c r="OC42" s="169"/>
      <c r="OD42" s="169"/>
      <c r="OE42" s="169"/>
      <c r="OF42" s="169"/>
      <c r="OG42" s="169"/>
      <c r="OH42" s="137"/>
      <c r="OI42" s="169"/>
      <c r="OJ42" s="169"/>
      <c r="OK42" s="169"/>
      <c r="OL42" s="169"/>
      <c r="OM42" s="169"/>
      <c r="ON42" s="169"/>
      <c r="OO42" s="169"/>
      <c r="OP42" s="137"/>
      <c r="OQ42" s="170"/>
      <c r="OR42" s="170"/>
      <c r="OS42" s="170"/>
      <c r="OT42" s="170"/>
      <c r="OU42" s="170"/>
      <c r="OV42" s="170"/>
      <c r="OW42" s="170"/>
      <c r="OX42" s="137"/>
      <c r="OY42" s="170"/>
      <c r="OZ42" s="170"/>
      <c r="PA42" s="170"/>
      <c r="PB42" s="170"/>
      <c r="PC42" s="170"/>
      <c r="PD42" s="170"/>
      <c r="PE42" s="170"/>
      <c r="PF42" s="171"/>
      <c r="PG42" s="169"/>
      <c r="PH42" s="169"/>
      <c r="PI42" s="169"/>
      <c r="PJ42" s="169"/>
      <c r="PK42" s="169"/>
      <c r="PL42" s="169"/>
      <c r="PM42" s="169"/>
      <c r="PN42" s="137"/>
      <c r="PO42" s="169"/>
      <c r="PP42" s="169"/>
      <c r="PQ42" s="169"/>
      <c r="PR42" s="169"/>
      <c r="PS42" s="169"/>
      <c r="PT42" s="169"/>
      <c r="PU42" s="169"/>
      <c r="PV42" s="171"/>
      <c r="PW42" s="170"/>
      <c r="PX42" s="170"/>
      <c r="PY42" s="170"/>
      <c r="PZ42" s="170"/>
      <c r="QA42" s="170"/>
      <c r="QB42" s="170"/>
      <c r="QC42" s="170"/>
      <c r="QD42" s="137"/>
      <c r="QE42" s="170"/>
      <c r="QF42" s="170"/>
      <c r="QG42" s="170"/>
      <c r="QH42" s="170"/>
      <c r="QI42" s="170"/>
      <c r="QJ42" s="170"/>
      <c r="QK42" s="170"/>
      <c r="QL42" s="144"/>
      <c r="QM42" s="169"/>
      <c r="QN42" s="169"/>
      <c r="QO42" s="169"/>
      <c r="QP42" s="169"/>
      <c r="QQ42" s="169"/>
      <c r="QR42" s="169"/>
      <c r="QS42" s="169"/>
      <c r="QT42" s="137"/>
      <c r="QU42" s="169"/>
      <c r="QV42" s="169"/>
      <c r="QW42" s="169"/>
      <c r="QX42" s="169"/>
      <c r="QY42" s="169"/>
      <c r="QZ42" s="169"/>
      <c r="RA42" s="169"/>
      <c r="RB42" s="137"/>
      <c r="RC42" s="170"/>
      <c r="RD42" s="170"/>
      <c r="RE42" s="170"/>
      <c r="RF42" s="170"/>
      <c r="RG42" s="170"/>
      <c r="RH42" s="170"/>
      <c r="RI42" s="170"/>
      <c r="RJ42" s="137"/>
      <c r="RK42" s="170"/>
      <c r="RL42" s="170"/>
      <c r="RM42" s="170"/>
      <c r="RN42" s="170"/>
      <c r="RO42" s="170"/>
      <c r="RP42" s="170"/>
      <c r="RQ42" s="170"/>
      <c r="RR42" s="171"/>
      <c r="RS42" s="169"/>
      <c r="RT42" s="169"/>
      <c r="RU42" s="169"/>
      <c r="RV42" s="169"/>
      <c r="RW42" s="169"/>
      <c r="RX42" s="169"/>
      <c r="RY42" s="169"/>
      <c r="RZ42" s="137"/>
      <c r="SA42" s="169"/>
      <c r="SB42" s="169"/>
      <c r="SC42" s="169"/>
      <c r="SD42" s="169"/>
      <c r="SE42" s="169"/>
      <c r="SF42" s="169"/>
      <c r="SG42" s="169"/>
      <c r="SH42" s="137"/>
      <c r="SI42" s="170"/>
      <c r="SJ42" s="170"/>
      <c r="SK42" s="170"/>
      <c r="SL42" s="170"/>
      <c r="SM42" s="170"/>
      <c r="SN42" s="170"/>
      <c r="SO42" s="170"/>
      <c r="SP42" s="137"/>
      <c r="SQ42" s="170"/>
      <c r="SR42" s="170"/>
      <c r="SS42" s="170"/>
      <c r="ST42" s="170"/>
      <c r="SU42" s="170"/>
      <c r="SV42" s="170"/>
      <c r="SW42" s="170"/>
      <c r="SX42" s="144"/>
      <c r="SY42" s="169"/>
      <c r="SZ42" s="169"/>
      <c r="TA42" s="169"/>
      <c r="TB42" s="169"/>
      <c r="TC42" s="169"/>
      <c r="TD42" s="169"/>
      <c r="TE42" s="169"/>
      <c r="TF42" s="137"/>
      <c r="TG42" s="169"/>
      <c r="TH42" s="169"/>
      <c r="TI42" s="169"/>
      <c r="TJ42" s="169"/>
      <c r="TK42" s="169"/>
      <c r="TL42" s="169"/>
      <c r="TM42" s="169"/>
      <c r="TN42" s="171"/>
      <c r="TO42" s="170"/>
      <c r="TP42" s="170"/>
      <c r="TQ42" s="170"/>
      <c r="TR42" s="170"/>
      <c r="TS42" s="170"/>
      <c r="TT42" s="170"/>
      <c r="TU42" s="170"/>
      <c r="TV42" s="137"/>
      <c r="TW42" s="170"/>
      <c r="TX42" s="170"/>
      <c r="TY42" s="170"/>
      <c r="TZ42" s="170"/>
      <c r="UA42" s="170"/>
      <c r="UB42" s="170"/>
      <c r="UC42" s="170"/>
      <c r="UD42" s="144"/>
      <c r="UE42" s="169"/>
      <c r="UF42" s="169"/>
      <c r="UG42" s="169"/>
      <c r="UH42" s="169"/>
      <c r="UI42" s="169"/>
      <c r="UJ42" s="169"/>
      <c r="UK42" s="169"/>
      <c r="UL42" s="137"/>
      <c r="UM42" s="169"/>
      <c r="UN42" s="169"/>
      <c r="UO42" s="169"/>
      <c r="UP42" s="169"/>
      <c r="UQ42" s="169"/>
      <c r="UR42" s="169"/>
      <c r="US42" s="169"/>
      <c r="UT42" s="137"/>
      <c r="UU42" s="170"/>
      <c r="UV42" s="170"/>
      <c r="UW42" s="170"/>
      <c r="UX42" s="170"/>
      <c r="UY42" s="170"/>
      <c r="UZ42" s="170"/>
      <c r="VA42" s="170"/>
      <c r="VB42" s="137"/>
      <c r="VC42" s="170"/>
      <c r="VD42" s="170"/>
      <c r="VE42" s="170"/>
      <c r="VF42" s="170"/>
      <c r="VG42" s="170"/>
      <c r="VH42" s="170"/>
      <c r="VI42" s="170"/>
      <c r="VJ42" s="144"/>
    </row>
    <row r="43" customFormat="false" ht="14.25" hidden="false" customHeight="true" outlineLevel="0" collapsed="false">
      <c r="A43" s="137"/>
      <c r="B43" s="153"/>
      <c r="C43" s="141"/>
      <c r="D43" s="141"/>
      <c r="E43" s="141"/>
      <c r="F43" s="141"/>
      <c r="G43" s="141"/>
      <c r="H43" s="141"/>
      <c r="I43" s="141"/>
      <c r="J43" s="137"/>
      <c r="K43" s="141"/>
      <c r="L43" s="141"/>
      <c r="M43" s="141"/>
      <c r="N43" s="141"/>
      <c r="O43" s="141"/>
      <c r="P43" s="141"/>
      <c r="Q43" s="141"/>
      <c r="R43" s="137"/>
      <c r="S43" s="147"/>
      <c r="T43" s="147"/>
      <c r="U43" s="147"/>
      <c r="V43" s="147"/>
      <c r="W43" s="147"/>
      <c r="X43" s="147"/>
      <c r="Y43" s="147"/>
      <c r="Z43" s="137"/>
      <c r="AA43" s="147"/>
      <c r="AB43" s="147"/>
      <c r="AC43" s="147"/>
      <c r="AD43" s="147"/>
      <c r="AE43" s="147"/>
      <c r="AF43" s="147"/>
      <c r="AG43" s="147"/>
      <c r="AH43" s="137"/>
      <c r="AI43" s="141"/>
      <c r="AJ43" s="141"/>
      <c r="AK43" s="141"/>
      <c r="AL43" s="141"/>
      <c r="AM43" s="141"/>
      <c r="AN43" s="141"/>
      <c r="AO43" s="141"/>
      <c r="AP43" s="137"/>
      <c r="AQ43" s="141"/>
      <c r="AR43" s="141"/>
      <c r="AS43" s="141"/>
      <c r="AT43" s="141"/>
      <c r="AU43" s="141"/>
      <c r="AV43" s="141"/>
      <c r="AW43" s="141"/>
      <c r="AX43" s="137"/>
      <c r="AY43" s="147"/>
      <c r="AZ43" s="147"/>
      <c r="BA43" s="147"/>
      <c r="BB43" s="147"/>
      <c r="BC43" s="147"/>
      <c r="BD43" s="147"/>
      <c r="BE43" s="147"/>
      <c r="BF43" s="137"/>
      <c r="BG43" s="147"/>
      <c r="BH43" s="147"/>
      <c r="BI43" s="147"/>
      <c r="BJ43" s="147"/>
      <c r="BK43" s="147"/>
      <c r="BL43" s="147"/>
      <c r="BM43" s="147"/>
      <c r="BN43" s="137"/>
      <c r="BO43" s="141"/>
      <c r="BP43" s="141"/>
      <c r="BQ43" s="141"/>
      <c r="BR43" s="141"/>
      <c r="BS43" s="141"/>
      <c r="BT43" s="141"/>
      <c r="BU43" s="141"/>
      <c r="BV43" s="137"/>
      <c r="BW43" s="141"/>
      <c r="BX43" s="141"/>
      <c r="BY43" s="141"/>
      <c r="BZ43" s="141"/>
      <c r="CA43" s="141"/>
      <c r="CB43" s="141"/>
      <c r="CC43" s="141"/>
      <c r="CD43" s="137"/>
      <c r="CE43" s="147"/>
      <c r="CF43" s="147"/>
      <c r="CG43" s="147"/>
      <c r="CH43" s="147"/>
      <c r="CI43" s="147"/>
      <c r="CJ43" s="147"/>
      <c r="CK43" s="147"/>
      <c r="CL43" s="137"/>
      <c r="CM43" s="147"/>
      <c r="CN43" s="147"/>
      <c r="CO43" s="147"/>
      <c r="CP43" s="147"/>
      <c r="CQ43" s="147"/>
      <c r="CR43" s="147"/>
      <c r="CS43" s="147"/>
      <c r="CT43" s="137"/>
      <c r="CU43" s="141"/>
      <c r="CV43" s="141"/>
      <c r="CW43" s="141"/>
      <c r="CX43" s="141"/>
      <c r="CY43" s="141"/>
      <c r="CZ43" s="141"/>
      <c r="DA43" s="141"/>
      <c r="DB43" s="137"/>
      <c r="DC43" s="141"/>
      <c r="DD43" s="141"/>
      <c r="DE43" s="141"/>
      <c r="DF43" s="141"/>
      <c r="DG43" s="141"/>
      <c r="DH43" s="141"/>
      <c r="DI43" s="141"/>
      <c r="DJ43" s="137"/>
      <c r="DK43" s="147"/>
      <c r="DL43" s="147"/>
      <c r="DM43" s="147"/>
      <c r="DN43" s="147"/>
      <c r="DO43" s="147"/>
      <c r="DP43" s="147"/>
      <c r="DQ43" s="147"/>
      <c r="DR43" s="137"/>
      <c r="DS43" s="147"/>
      <c r="DT43" s="147"/>
      <c r="DU43" s="147"/>
      <c r="DV43" s="147"/>
      <c r="DW43" s="147"/>
      <c r="DX43" s="147"/>
      <c r="DY43" s="147"/>
      <c r="DZ43" s="149"/>
      <c r="EA43" s="141"/>
      <c r="EB43" s="141"/>
      <c r="EC43" s="141"/>
      <c r="ED43" s="141"/>
      <c r="EE43" s="141"/>
      <c r="EF43" s="141"/>
      <c r="EG43" s="141"/>
      <c r="EH43" s="137"/>
      <c r="EI43" s="141"/>
      <c r="EJ43" s="141"/>
      <c r="EK43" s="141"/>
      <c r="EL43" s="141"/>
      <c r="EM43" s="141"/>
      <c r="EN43" s="141"/>
      <c r="EO43" s="141"/>
      <c r="EP43" s="149"/>
      <c r="EQ43" s="147"/>
      <c r="ER43" s="147"/>
      <c r="ES43" s="147"/>
      <c r="ET43" s="147"/>
      <c r="EU43" s="147"/>
      <c r="EV43" s="147"/>
      <c r="EW43" s="147"/>
      <c r="EX43" s="137"/>
      <c r="EY43" s="147"/>
      <c r="EZ43" s="147"/>
      <c r="FA43" s="147"/>
      <c r="FB43" s="147"/>
      <c r="FC43" s="147"/>
      <c r="FD43" s="147"/>
      <c r="FE43" s="147"/>
      <c r="FF43" s="137"/>
      <c r="FG43" s="141"/>
      <c r="FH43" s="141"/>
      <c r="FI43" s="141"/>
      <c r="FJ43" s="141"/>
      <c r="FK43" s="141"/>
      <c r="FL43" s="141"/>
      <c r="FM43" s="141"/>
      <c r="FN43" s="137"/>
      <c r="FO43" s="141"/>
      <c r="FP43" s="141"/>
      <c r="FQ43" s="141"/>
      <c r="FR43" s="141"/>
      <c r="FS43" s="141"/>
      <c r="FT43" s="141"/>
      <c r="FU43" s="141"/>
      <c r="FV43" s="137"/>
      <c r="FW43" s="147"/>
      <c r="FX43" s="147"/>
      <c r="FY43" s="147"/>
      <c r="FZ43" s="147"/>
      <c r="GA43" s="147"/>
      <c r="GB43" s="147"/>
      <c r="GC43" s="147"/>
      <c r="GD43" s="137"/>
      <c r="GE43" s="147"/>
      <c r="GF43" s="147"/>
      <c r="GG43" s="147"/>
      <c r="GH43" s="147"/>
      <c r="GI43" s="147"/>
      <c r="GJ43" s="147"/>
      <c r="GK43" s="147"/>
      <c r="GL43" s="149"/>
      <c r="GM43" s="149"/>
      <c r="GN43" s="149"/>
      <c r="GO43" s="141"/>
      <c r="GP43" s="141"/>
      <c r="GQ43" s="141"/>
      <c r="GR43" s="141"/>
      <c r="GS43" s="141"/>
      <c r="GT43" s="141"/>
      <c r="GU43" s="141"/>
      <c r="GV43" s="137"/>
      <c r="GW43" s="141"/>
      <c r="GX43" s="141"/>
      <c r="GY43" s="141"/>
      <c r="GZ43" s="141"/>
      <c r="HA43" s="141"/>
      <c r="HB43" s="141"/>
      <c r="HC43" s="141"/>
      <c r="HD43" s="137"/>
      <c r="HE43" s="147"/>
      <c r="HF43" s="147"/>
      <c r="HG43" s="147"/>
      <c r="HH43" s="147"/>
      <c r="HI43" s="147"/>
      <c r="HJ43" s="147"/>
      <c r="HK43" s="147"/>
      <c r="HL43" s="137"/>
      <c r="HM43" s="147"/>
      <c r="HN43" s="147"/>
      <c r="HO43" s="147"/>
      <c r="HP43" s="147"/>
      <c r="HQ43" s="147"/>
      <c r="HR43" s="147"/>
      <c r="HS43" s="147"/>
      <c r="HT43" s="149"/>
      <c r="HU43" s="141"/>
      <c r="HV43" s="141"/>
      <c r="HW43" s="141"/>
      <c r="HX43" s="141"/>
      <c r="HY43" s="141"/>
      <c r="HZ43" s="141"/>
      <c r="IA43" s="141"/>
      <c r="IB43" s="137"/>
      <c r="IC43" s="141"/>
      <c r="ID43" s="141"/>
      <c r="IE43" s="141"/>
      <c r="IF43" s="141"/>
      <c r="IG43" s="141"/>
      <c r="IH43" s="141"/>
      <c r="II43" s="141"/>
      <c r="IJ43" s="149"/>
      <c r="IK43" s="147"/>
      <c r="IL43" s="147"/>
      <c r="IM43" s="147"/>
      <c r="IN43" s="147"/>
      <c r="IO43" s="147"/>
      <c r="IP43" s="147"/>
      <c r="IQ43" s="147"/>
      <c r="IR43" s="137"/>
      <c r="IS43" s="147"/>
      <c r="IT43" s="147"/>
      <c r="IU43" s="147"/>
      <c r="IV43" s="147"/>
      <c r="IW43" s="147"/>
      <c r="IX43" s="147"/>
      <c r="IY43" s="147"/>
      <c r="IZ43" s="137"/>
      <c r="JA43" s="141"/>
      <c r="JB43" s="141"/>
      <c r="JC43" s="141"/>
      <c r="JD43" s="141"/>
      <c r="JE43" s="141"/>
      <c r="JF43" s="141"/>
      <c r="JG43" s="141"/>
      <c r="JH43" s="137"/>
      <c r="JI43" s="141"/>
      <c r="JJ43" s="141"/>
      <c r="JK43" s="141"/>
      <c r="JL43" s="141"/>
      <c r="JM43" s="141"/>
      <c r="JN43" s="141"/>
      <c r="JO43" s="141"/>
      <c r="JP43" s="137"/>
      <c r="JQ43" s="147"/>
      <c r="JR43" s="147"/>
      <c r="JS43" s="147"/>
      <c r="JT43" s="147"/>
      <c r="JU43" s="147"/>
      <c r="JV43" s="147"/>
      <c r="JW43" s="147"/>
      <c r="JX43" s="137"/>
      <c r="JY43" s="147"/>
      <c r="JZ43" s="147"/>
      <c r="KA43" s="147"/>
      <c r="KB43" s="147"/>
      <c r="KC43" s="147"/>
      <c r="KD43" s="147"/>
      <c r="KE43" s="147"/>
      <c r="KF43" s="149"/>
      <c r="KG43" s="141"/>
      <c r="KH43" s="141"/>
      <c r="KI43" s="141"/>
      <c r="KJ43" s="141"/>
      <c r="KK43" s="141"/>
      <c r="KL43" s="141"/>
      <c r="KM43" s="141"/>
      <c r="KN43" s="137"/>
      <c r="KO43" s="141"/>
      <c r="KP43" s="141"/>
      <c r="KQ43" s="141"/>
      <c r="KR43" s="141"/>
      <c r="KS43" s="141"/>
      <c r="KT43" s="141"/>
      <c r="KU43" s="141"/>
      <c r="KV43" s="137"/>
      <c r="KW43" s="147"/>
      <c r="KX43" s="147"/>
      <c r="KY43" s="147"/>
      <c r="KZ43" s="147"/>
      <c r="LA43" s="147"/>
      <c r="LB43" s="147"/>
      <c r="LC43" s="147"/>
      <c r="LD43" s="137"/>
      <c r="LE43" s="147"/>
      <c r="LF43" s="147"/>
      <c r="LG43" s="147"/>
      <c r="LH43" s="147"/>
      <c r="LI43" s="147"/>
      <c r="LJ43" s="147"/>
      <c r="LK43" s="147"/>
      <c r="LL43" s="149"/>
      <c r="LM43" s="141"/>
      <c r="LN43" s="141"/>
      <c r="LO43" s="141"/>
      <c r="LP43" s="141"/>
      <c r="LQ43" s="141"/>
      <c r="LR43" s="141"/>
      <c r="LS43" s="141"/>
      <c r="LT43" s="137"/>
      <c r="LU43" s="141"/>
      <c r="LV43" s="141"/>
      <c r="LW43" s="141"/>
      <c r="LX43" s="141"/>
      <c r="LY43" s="141"/>
      <c r="LZ43" s="141"/>
      <c r="MA43" s="141"/>
      <c r="MB43" s="149"/>
      <c r="MC43" s="147"/>
      <c r="MD43" s="147"/>
      <c r="ME43" s="147"/>
      <c r="MF43" s="147"/>
      <c r="MG43" s="147"/>
      <c r="MH43" s="147"/>
      <c r="MI43" s="147"/>
      <c r="MJ43" s="137"/>
      <c r="MK43" s="147"/>
      <c r="ML43" s="147"/>
      <c r="MM43" s="147"/>
      <c r="MN43" s="147"/>
      <c r="MO43" s="147"/>
      <c r="MP43" s="147"/>
      <c r="MQ43" s="147"/>
      <c r="MR43" s="137"/>
      <c r="MS43" s="141"/>
      <c r="MT43" s="141"/>
      <c r="MU43" s="141"/>
      <c r="MV43" s="141"/>
      <c r="MW43" s="141"/>
      <c r="MX43" s="141"/>
      <c r="MY43" s="141"/>
      <c r="MZ43" s="137"/>
      <c r="NA43" s="141"/>
      <c r="NB43" s="141"/>
      <c r="NC43" s="141"/>
      <c r="ND43" s="141"/>
      <c r="NE43" s="141"/>
      <c r="NF43" s="141"/>
      <c r="NG43" s="141"/>
      <c r="NH43" s="137"/>
      <c r="NI43" s="147"/>
      <c r="NJ43" s="147"/>
      <c r="NK43" s="147"/>
      <c r="NL43" s="147"/>
      <c r="NM43" s="147"/>
      <c r="NN43" s="147"/>
      <c r="NO43" s="147"/>
      <c r="NP43" s="137"/>
      <c r="NQ43" s="147"/>
      <c r="NR43" s="147"/>
      <c r="NS43" s="147"/>
      <c r="NT43" s="147"/>
      <c r="NU43" s="147"/>
      <c r="NV43" s="147"/>
      <c r="NW43" s="147"/>
      <c r="NX43" s="137"/>
      <c r="NY43" s="137"/>
      <c r="NZ43" s="137"/>
      <c r="OA43" s="141"/>
      <c r="OB43" s="141"/>
      <c r="OC43" s="141"/>
      <c r="OD43" s="141"/>
      <c r="OE43" s="141"/>
      <c r="OF43" s="141"/>
      <c r="OG43" s="141"/>
      <c r="OH43" s="137"/>
      <c r="OI43" s="141"/>
      <c r="OJ43" s="141"/>
      <c r="OK43" s="141"/>
      <c r="OL43" s="141"/>
      <c r="OM43" s="141"/>
      <c r="ON43" s="141"/>
      <c r="OO43" s="141"/>
      <c r="OP43" s="137"/>
      <c r="OQ43" s="147"/>
      <c r="OR43" s="147"/>
      <c r="OS43" s="147"/>
      <c r="OT43" s="147"/>
      <c r="OU43" s="147"/>
      <c r="OV43" s="147"/>
      <c r="OW43" s="147"/>
      <c r="OX43" s="137"/>
      <c r="OY43" s="147"/>
      <c r="OZ43" s="147"/>
      <c r="PA43" s="147"/>
      <c r="PB43" s="147"/>
      <c r="PC43" s="147"/>
      <c r="PD43" s="147"/>
      <c r="PE43" s="147"/>
      <c r="PF43" s="149"/>
      <c r="PG43" s="141"/>
      <c r="PH43" s="141"/>
      <c r="PI43" s="141"/>
      <c r="PJ43" s="141"/>
      <c r="PK43" s="141"/>
      <c r="PL43" s="141"/>
      <c r="PM43" s="141"/>
      <c r="PN43" s="137"/>
      <c r="PO43" s="141"/>
      <c r="PP43" s="141"/>
      <c r="PQ43" s="141"/>
      <c r="PR43" s="141"/>
      <c r="PS43" s="141"/>
      <c r="PT43" s="141"/>
      <c r="PU43" s="141"/>
      <c r="PV43" s="149"/>
      <c r="PW43" s="147"/>
      <c r="PX43" s="147"/>
      <c r="PY43" s="147"/>
      <c r="PZ43" s="147"/>
      <c r="QA43" s="147"/>
      <c r="QB43" s="147"/>
      <c r="QC43" s="147"/>
      <c r="QD43" s="137"/>
      <c r="QE43" s="147"/>
      <c r="QF43" s="147"/>
      <c r="QG43" s="147"/>
      <c r="QH43" s="147"/>
      <c r="QI43" s="147"/>
      <c r="QJ43" s="147"/>
      <c r="QK43" s="147"/>
      <c r="QL43" s="137"/>
      <c r="QM43" s="141"/>
      <c r="QN43" s="141"/>
      <c r="QO43" s="141"/>
      <c r="QP43" s="141"/>
      <c r="QQ43" s="141"/>
      <c r="QR43" s="141"/>
      <c r="QS43" s="141"/>
      <c r="QT43" s="137"/>
      <c r="QU43" s="141"/>
      <c r="QV43" s="141"/>
      <c r="QW43" s="141"/>
      <c r="QX43" s="141"/>
      <c r="QY43" s="141"/>
      <c r="QZ43" s="141"/>
      <c r="RA43" s="141"/>
      <c r="RB43" s="137"/>
      <c r="RC43" s="147"/>
      <c r="RD43" s="147"/>
      <c r="RE43" s="147"/>
      <c r="RF43" s="147"/>
      <c r="RG43" s="147"/>
      <c r="RH43" s="147"/>
      <c r="RI43" s="147"/>
      <c r="RJ43" s="137"/>
      <c r="RK43" s="147"/>
      <c r="RL43" s="147"/>
      <c r="RM43" s="147"/>
      <c r="RN43" s="147"/>
      <c r="RO43" s="147"/>
      <c r="RP43" s="147"/>
      <c r="RQ43" s="147"/>
      <c r="RR43" s="149"/>
      <c r="RS43" s="141"/>
      <c r="RT43" s="141"/>
      <c r="RU43" s="141"/>
      <c r="RV43" s="141"/>
      <c r="RW43" s="141"/>
      <c r="RX43" s="141"/>
      <c r="RY43" s="141"/>
      <c r="RZ43" s="137"/>
      <c r="SA43" s="141"/>
      <c r="SB43" s="141"/>
      <c r="SC43" s="141"/>
      <c r="SD43" s="141"/>
      <c r="SE43" s="141"/>
      <c r="SF43" s="141"/>
      <c r="SG43" s="141"/>
      <c r="SH43" s="137"/>
      <c r="SI43" s="147"/>
      <c r="SJ43" s="147"/>
      <c r="SK43" s="147"/>
      <c r="SL43" s="147"/>
      <c r="SM43" s="147"/>
      <c r="SN43" s="147"/>
      <c r="SO43" s="147"/>
      <c r="SP43" s="137"/>
      <c r="SQ43" s="147"/>
      <c r="SR43" s="147"/>
      <c r="SS43" s="147"/>
      <c r="ST43" s="147"/>
      <c r="SU43" s="147"/>
      <c r="SV43" s="147"/>
      <c r="SW43" s="147"/>
      <c r="SX43" s="144"/>
      <c r="SY43" s="141"/>
      <c r="SZ43" s="141"/>
      <c r="TA43" s="141"/>
      <c r="TB43" s="141"/>
      <c r="TC43" s="141"/>
      <c r="TD43" s="141"/>
      <c r="TE43" s="141"/>
      <c r="TF43" s="137"/>
      <c r="TG43" s="141"/>
      <c r="TH43" s="141"/>
      <c r="TI43" s="141"/>
      <c r="TJ43" s="141"/>
      <c r="TK43" s="141"/>
      <c r="TL43" s="141"/>
      <c r="TM43" s="141"/>
      <c r="TN43" s="149"/>
      <c r="TO43" s="147"/>
      <c r="TP43" s="147"/>
      <c r="TQ43" s="147"/>
      <c r="TR43" s="147"/>
      <c r="TS43" s="147"/>
      <c r="TT43" s="147"/>
      <c r="TU43" s="147"/>
      <c r="TV43" s="137"/>
      <c r="TW43" s="147"/>
      <c r="TX43" s="147"/>
      <c r="TY43" s="147"/>
      <c r="TZ43" s="147"/>
      <c r="UA43" s="147"/>
      <c r="UB43" s="147"/>
      <c r="UC43" s="147"/>
      <c r="UD43" s="137"/>
      <c r="UE43" s="141"/>
      <c r="UF43" s="141"/>
      <c r="UG43" s="141"/>
      <c r="UH43" s="141"/>
      <c r="UI43" s="141"/>
      <c r="UJ43" s="141"/>
      <c r="UK43" s="141"/>
      <c r="UL43" s="137"/>
      <c r="UM43" s="141"/>
      <c r="UN43" s="141"/>
      <c r="UO43" s="141"/>
      <c r="UP43" s="141"/>
      <c r="UQ43" s="141"/>
      <c r="UR43" s="141"/>
      <c r="US43" s="141"/>
      <c r="UT43" s="137"/>
      <c r="UU43" s="147"/>
      <c r="UV43" s="147"/>
      <c r="UW43" s="147"/>
      <c r="UX43" s="147"/>
      <c r="UY43" s="147"/>
      <c r="UZ43" s="147"/>
      <c r="VA43" s="147"/>
      <c r="VB43" s="137"/>
      <c r="VC43" s="147"/>
      <c r="VD43" s="147"/>
      <c r="VE43" s="147"/>
      <c r="VF43" s="147"/>
      <c r="VG43" s="147"/>
      <c r="VH43" s="147"/>
      <c r="VI43" s="147"/>
      <c r="VJ43" s="137"/>
    </row>
    <row r="44" customFormat="false" ht="14.25" hidden="false" customHeight="true" outlineLevel="0" collapsed="false">
      <c r="A44" s="137"/>
      <c r="B44" s="153"/>
      <c r="C44" s="139"/>
      <c r="D44" s="139"/>
      <c r="E44" s="139"/>
      <c r="F44" s="139"/>
      <c r="G44" s="139"/>
      <c r="H44" s="139"/>
      <c r="I44" s="139"/>
      <c r="J44" s="137"/>
      <c r="K44" s="139"/>
      <c r="L44" s="139"/>
      <c r="M44" s="139"/>
      <c r="N44" s="139"/>
      <c r="O44" s="139"/>
      <c r="P44" s="139"/>
      <c r="Q44" s="139"/>
      <c r="R44" s="137"/>
      <c r="S44" s="145"/>
      <c r="T44" s="145"/>
      <c r="U44" s="145"/>
      <c r="V44" s="145"/>
      <c r="W44" s="145"/>
      <c r="X44" s="145"/>
      <c r="Y44" s="145"/>
      <c r="Z44" s="137"/>
      <c r="AA44" s="145"/>
      <c r="AB44" s="145"/>
      <c r="AC44" s="145"/>
      <c r="AD44" s="145"/>
      <c r="AE44" s="145"/>
      <c r="AF44" s="145"/>
      <c r="AG44" s="145"/>
      <c r="AH44" s="137"/>
      <c r="AI44" s="139"/>
      <c r="AJ44" s="139"/>
      <c r="AK44" s="139"/>
      <c r="AL44" s="139"/>
      <c r="AM44" s="139"/>
      <c r="AN44" s="139"/>
      <c r="AO44" s="139"/>
      <c r="AP44" s="137"/>
      <c r="AQ44" s="139"/>
      <c r="AR44" s="139"/>
      <c r="AS44" s="139"/>
      <c r="AT44" s="139"/>
      <c r="AU44" s="139"/>
      <c r="AV44" s="139"/>
      <c r="AW44" s="139"/>
      <c r="AX44" s="137"/>
      <c r="AY44" s="145"/>
      <c r="AZ44" s="145"/>
      <c r="BA44" s="145"/>
      <c r="BB44" s="145"/>
      <c r="BC44" s="145"/>
      <c r="BD44" s="145"/>
      <c r="BE44" s="145"/>
      <c r="BF44" s="137"/>
      <c r="BG44" s="145"/>
      <c r="BH44" s="145"/>
      <c r="BI44" s="145"/>
      <c r="BJ44" s="145"/>
      <c r="BK44" s="145"/>
      <c r="BL44" s="145"/>
      <c r="BM44" s="145"/>
      <c r="BN44" s="144"/>
      <c r="BO44" s="139"/>
      <c r="BP44" s="139"/>
      <c r="BQ44" s="139"/>
      <c r="BR44" s="139"/>
      <c r="BS44" s="139"/>
      <c r="BT44" s="139"/>
      <c r="BU44" s="139"/>
      <c r="BV44" s="137"/>
      <c r="BW44" s="139"/>
      <c r="BX44" s="139"/>
      <c r="BY44" s="139"/>
      <c r="BZ44" s="139"/>
      <c r="CA44" s="139"/>
      <c r="CB44" s="139"/>
      <c r="CC44" s="139"/>
      <c r="CD44" s="137"/>
      <c r="CE44" s="145"/>
      <c r="CF44" s="145"/>
      <c r="CG44" s="145"/>
      <c r="CH44" s="145"/>
      <c r="CI44" s="145"/>
      <c r="CJ44" s="145"/>
      <c r="CK44" s="145"/>
      <c r="CL44" s="137"/>
      <c r="CM44" s="145"/>
      <c r="CN44" s="145"/>
      <c r="CO44" s="145"/>
      <c r="CP44" s="145"/>
      <c r="CQ44" s="145"/>
      <c r="CR44" s="145"/>
      <c r="CS44" s="145"/>
      <c r="CT44" s="137"/>
      <c r="CU44" s="139"/>
      <c r="CV44" s="139"/>
      <c r="CW44" s="139"/>
      <c r="CX44" s="139"/>
      <c r="CY44" s="139"/>
      <c r="CZ44" s="139"/>
      <c r="DA44" s="139"/>
      <c r="DB44" s="137"/>
      <c r="DC44" s="139"/>
      <c r="DD44" s="139"/>
      <c r="DE44" s="139"/>
      <c r="DF44" s="139"/>
      <c r="DG44" s="139"/>
      <c r="DH44" s="139"/>
      <c r="DI44" s="139"/>
      <c r="DJ44" s="137"/>
      <c r="DK44" s="145"/>
      <c r="DL44" s="145"/>
      <c r="DM44" s="145"/>
      <c r="DN44" s="145"/>
      <c r="DO44" s="145"/>
      <c r="DP44" s="145"/>
      <c r="DQ44" s="145"/>
      <c r="DR44" s="137"/>
      <c r="DS44" s="145"/>
      <c r="DT44" s="145"/>
      <c r="DU44" s="145"/>
      <c r="DV44" s="145"/>
      <c r="DW44" s="145"/>
      <c r="DX44" s="145"/>
      <c r="DY44" s="145"/>
      <c r="DZ44" s="171"/>
      <c r="EA44" s="139"/>
      <c r="EB44" s="139"/>
      <c r="EC44" s="139"/>
      <c r="ED44" s="139"/>
      <c r="EE44" s="139"/>
      <c r="EF44" s="139"/>
      <c r="EG44" s="139"/>
      <c r="EH44" s="137"/>
      <c r="EI44" s="139"/>
      <c r="EJ44" s="139"/>
      <c r="EK44" s="139"/>
      <c r="EL44" s="139"/>
      <c r="EM44" s="139"/>
      <c r="EN44" s="139"/>
      <c r="EO44" s="139"/>
      <c r="EP44" s="171"/>
      <c r="EQ44" s="145"/>
      <c r="ER44" s="145"/>
      <c r="ES44" s="145"/>
      <c r="ET44" s="145"/>
      <c r="EU44" s="145"/>
      <c r="EV44" s="145"/>
      <c r="EW44" s="145"/>
      <c r="EX44" s="137"/>
      <c r="EY44" s="145"/>
      <c r="EZ44" s="145"/>
      <c r="FA44" s="145"/>
      <c r="FB44" s="145"/>
      <c r="FC44" s="145"/>
      <c r="FD44" s="145"/>
      <c r="FE44" s="145"/>
      <c r="FF44" s="144"/>
      <c r="FG44" s="139"/>
      <c r="FH44" s="139"/>
      <c r="FI44" s="139"/>
      <c r="FJ44" s="139"/>
      <c r="FK44" s="139"/>
      <c r="FL44" s="139"/>
      <c r="FM44" s="139"/>
      <c r="FN44" s="137"/>
      <c r="FO44" s="139"/>
      <c r="FP44" s="139"/>
      <c r="FQ44" s="139"/>
      <c r="FR44" s="139"/>
      <c r="FS44" s="139"/>
      <c r="FT44" s="139"/>
      <c r="FU44" s="139"/>
      <c r="FV44" s="137"/>
      <c r="FW44" s="145"/>
      <c r="FX44" s="145"/>
      <c r="FY44" s="145"/>
      <c r="FZ44" s="145"/>
      <c r="GA44" s="145"/>
      <c r="GB44" s="145"/>
      <c r="GC44" s="145"/>
      <c r="GD44" s="137"/>
      <c r="GE44" s="145"/>
      <c r="GF44" s="145"/>
      <c r="GG44" s="145"/>
      <c r="GH44" s="145"/>
      <c r="GI44" s="145"/>
      <c r="GJ44" s="145"/>
      <c r="GK44" s="145"/>
      <c r="GL44" s="171"/>
      <c r="GM44" s="171"/>
      <c r="GN44" s="171"/>
      <c r="GO44" s="139"/>
      <c r="GP44" s="139"/>
      <c r="GQ44" s="139"/>
      <c r="GR44" s="139"/>
      <c r="GS44" s="139"/>
      <c r="GT44" s="139"/>
      <c r="GU44" s="139"/>
      <c r="GV44" s="137"/>
      <c r="GW44" s="139"/>
      <c r="GX44" s="139"/>
      <c r="GY44" s="139"/>
      <c r="GZ44" s="139"/>
      <c r="HA44" s="139"/>
      <c r="HB44" s="139"/>
      <c r="HC44" s="139"/>
      <c r="HD44" s="137"/>
      <c r="HE44" s="145"/>
      <c r="HF44" s="145"/>
      <c r="HG44" s="145"/>
      <c r="HH44" s="145"/>
      <c r="HI44" s="145"/>
      <c r="HJ44" s="145"/>
      <c r="HK44" s="145"/>
      <c r="HL44" s="137"/>
      <c r="HM44" s="145"/>
      <c r="HN44" s="145"/>
      <c r="HO44" s="145"/>
      <c r="HP44" s="145"/>
      <c r="HQ44" s="145"/>
      <c r="HR44" s="145"/>
      <c r="HS44" s="145"/>
      <c r="HT44" s="171"/>
      <c r="HU44" s="139"/>
      <c r="HV44" s="139"/>
      <c r="HW44" s="139"/>
      <c r="HX44" s="139"/>
      <c r="HY44" s="139"/>
      <c r="HZ44" s="139"/>
      <c r="IA44" s="139"/>
      <c r="IB44" s="137"/>
      <c r="IC44" s="139"/>
      <c r="ID44" s="139"/>
      <c r="IE44" s="139"/>
      <c r="IF44" s="139"/>
      <c r="IG44" s="139"/>
      <c r="IH44" s="139"/>
      <c r="II44" s="139"/>
      <c r="IJ44" s="171"/>
      <c r="IK44" s="145"/>
      <c r="IL44" s="145"/>
      <c r="IM44" s="145"/>
      <c r="IN44" s="145"/>
      <c r="IO44" s="145"/>
      <c r="IP44" s="145"/>
      <c r="IQ44" s="145"/>
      <c r="IR44" s="137"/>
      <c r="IS44" s="145"/>
      <c r="IT44" s="145"/>
      <c r="IU44" s="145"/>
      <c r="IV44" s="145"/>
      <c r="IW44" s="145"/>
      <c r="IX44" s="145"/>
      <c r="IY44" s="145"/>
      <c r="IZ44" s="144"/>
      <c r="JA44" s="139"/>
      <c r="JB44" s="139"/>
      <c r="JC44" s="139"/>
      <c r="JD44" s="139"/>
      <c r="JE44" s="139"/>
      <c r="JF44" s="139"/>
      <c r="JG44" s="139"/>
      <c r="JH44" s="137"/>
      <c r="JI44" s="139"/>
      <c r="JJ44" s="139"/>
      <c r="JK44" s="139"/>
      <c r="JL44" s="139"/>
      <c r="JM44" s="139"/>
      <c r="JN44" s="139"/>
      <c r="JO44" s="139"/>
      <c r="JP44" s="137"/>
      <c r="JQ44" s="145"/>
      <c r="JR44" s="145"/>
      <c r="JS44" s="145"/>
      <c r="JT44" s="145"/>
      <c r="JU44" s="145"/>
      <c r="JV44" s="145"/>
      <c r="JW44" s="145"/>
      <c r="JX44" s="137"/>
      <c r="JY44" s="145"/>
      <c r="JZ44" s="145"/>
      <c r="KA44" s="145"/>
      <c r="KB44" s="145"/>
      <c r="KC44" s="145"/>
      <c r="KD44" s="145"/>
      <c r="KE44" s="145"/>
      <c r="KF44" s="171"/>
      <c r="KG44" s="139"/>
      <c r="KH44" s="139"/>
      <c r="KI44" s="139"/>
      <c r="KJ44" s="139"/>
      <c r="KK44" s="139"/>
      <c r="KL44" s="139"/>
      <c r="KM44" s="139"/>
      <c r="KN44" s="137"/>
      <c r="KO44" s="139"/>
      <c r="KP44" s="139"/>
      <c r="KQ44" s="139"/>
      <c r="KR44" s="139"/>
      <c r="KS44" s="139"/>
      <c r="KT44" s="139"/>
      <c r="KU44" s="139"/>
      <c r="KV44" s="137"/>
      <c r="KW44" s="145"/>
      <c r="KX44" s="145"/>
      <c r="KY44" s="145"/>
      <c r="KZ44" s="145"/>
      <c r="LA44" s="145"/>
      <c r="LB44" s="145"/>
      <c r="LC44" s="145"/>
      <c r="LD44" s="137"/>
      <c r="LE44" s="145"/>
      <c r="LF44" s="145"/>
      <c r="LG44" s="145"/>
      <c r="LH44" s="145"/>
      <c r="LI44" s="145"/>
      <c r="LJ44" s="145"/>
      <c r="LK44" s="145"/>
      <c r="LL44" s="171"/>
      <c r="LM44" s="139"/>
      <c r="LN44" s="139"/>
      <c r="LO44" s="139"/>
      <c r="LP44" s="139"/>
      <c r="LQ44" s="139"/>
      <c r="LR44" s="139"/>
      <c r="LS44" s="139"/>
      <c r="LT44" s="137"/>
      <c r="LU44" s="139"/>
      <c r="LV44" s="139"/>
      <c r="LW44" s="139"/>
      <c r="LX44" s="139"/>
      <c r="LY44" s="139"/>
      <c r="LZ44" s="139"/>
      <c r="MA44" s="139"/>
      <c r="MB44" s="171"/>
      <c r="MC44" s="145"/>
      <c r="MD44" s="145"/>
      <c r="ME44" s="145"/>
      <c r="MF44" s="145"/>
      <c r="MG44" s="145"/>
      <c r="MH44" s="145"/>
      <c r="MI44" s="145"/>
      <c r="MJ44" s="137"/>
      <c r="MK44" s="145"/>
      <c r="ML44" s="145"/>
      <c r="MM44" s="145"/>
      <c r="MN44" s="145"/>
      <c r="MO44" s="145"/>
      <c r="MP44" s="145"/>
      <c r="MQ44" s="145"/>
      <c r="MR44" s="144"/>
      <c r="MS44" s="139"/>
      <c r="MT44" s="139"/>
      <c r="MU44" s="139"/>
      <c r="MV44" s="139"/>
      <c r="MW44" s="139"/>
      <c r="MX44" s="139"/>
      <c r="MY44" s="139"/>
      <c r="MZ44" s="137"/>
      <c r="NA44" s="139"/>
      <c r="NB44" s="139"/>
      <c r="NC44" s="139"/>
      <c r="ND44" s="139"/>
      <c r="NE44" s="139"/>
      <c r="NF44" s="139"/>
      <c r="NG44" s="139"/>
      <c r="NH44" s="137"/>
      <c r="NI44" s="145"/>
      <c r="NJ44" s="145"/>
      <c r="NK44" s="145"/>
      <c r="NL44" s="145"/>
      <c r="NM44" s="145"/>
      <c r="NN44" s="145"/>
      <c r="NO44" s="145"/>
      <c r="NP44" s="137"/>
      <c r="NQ44" s="145"/>
      <c r="NR44" s="145"/>
      <c r="NS44" s="145"/>
      <c r="NT44" s="145"/>
      <c r="NU44" s="145"/>
      <c r="NV44" s="145"/>
      <c r="NW44" s="145"/>
      <c r="NX44" s="137"/>
      <c r="NY44" s="137"/>
      <c r="NZ44" s="137"/>
      <c r="OA44" s="139"/>
      <c r="OB44" s="139"/>
      <c r="OC44" s="139"/>
      <c r="OD44" s="139"/>
      <c r="OE44" s="139"/>
      <c r="OF44" s="139"/>
      <c r="OG44" s="139"/>
      <c r="OH44" s="137"/>
      <c r="OI44" s="139"/>
      <c r="OJ44" s="139"/>
      <c r="OK44" s="139"/>
      <c r="OL44" s="139"/>
      <c r="OM44" s="139"/>
      <c r="ON44" s="139"/>
      <c r="OO44" s="139"/>
      <c r="OP44" s="137"/>
      <c r="OQ44" s="145"/>
      <c r="OR44" s="145"/>
      <c r="OS44" s="145"/>
      <c r="OT44" s="145"/>
      <c r="OU44" s="145"/>
      <c r="OV44" s="145"/>
      <c r="OW44" s="145"/>
      <c r="OX44" s="137"/>
      <c r="OY44" s="145"/>
      <c r="OZ44" s="145"/>
      <c r="PA44" s="145"/>
      <c r="PB44" s="145"/>
      <c r="PC44" s="145"/>
      <c r="PD44" s="145"/>
      <c r="PE44" s="145"/>
      <c r="PF44" s="171"/>
      <c r="PG44" s="139"/>
      <c r="PH44" s="139"/>
      <c r="PI44" s="139"/>
      <c r="PJ44" s="139"/>
      <c r="PK44" s="139"/>
      <c r="PL44" s="139"/>
      <c r="PM44" s="139"/>
      <c r="PN44" s="137"/>
      <c r="PO44" s="139"/>
      <c r="PP44" s="139"/>
      <c r="PQ44" s="139"/>
      <c r="PR44" s="139"/>
      <c r="PS44" s="139"/>
      <c r="PT44" s="139"/>
      <c r="PU44" s="139"/>
      <c r="PV44" s="171"/>
      <c r="PW44" s="145"/>
      <c r="PX44" s="145"/>
      <c r="PY44" s="145"/>
      <c r="PZ44" s="145"/>
      <c r="QA44" s="145"/>
      <c r="QB44" s="145"/>
      <c r="QC44" s="145"/>
      <c r="QD44" s="137"/>
      <c r="QE44" s="145"/>
      <c r="QF44" s="145"/>
      <c r="QG44" s="145"/>
      <c r="QH44" s="145"/>
      <c r="QI44" s="145"/>
      <c r="QJ44" s="145"/>
      <c r="QK44" s="145"/>
      <c r="QL44" s="144"/>
      <c r="QM44" s="139"/>
      <c r="QN44" s="139"/>
      <c r="QO44" s="139"/>
      <c r="QP44" s="139"/>
      <c r="QQ44" s="139"/>
      <c r="QR44" s="139"/>
      <c r="QS44" s="139"/>
      <c r="QT44" s="137"/>
      <c r="QU44" s="139"/>
      <c r="QV44" s="139"/>
      <c r="QW44" s="139"/>
      <c r="QX44" s="139"/>
      <c r="QY44" s="139"/>
      <c r="QZ44" s="139"/>
      <c r="RA44" s="139"/>
      <c r="RB44" s="137"/>
      <c r="RC44" s="145"/>
      <c r="RD44" s="145"/>
      <c r="RE44" s="145"/>
      <c r="RF44" s="145"/>
      <c r="RG44" s="145"/>
      <c r="RH44" s="145"/>
      <c r="RI44" s="145"/>
      <c r="RJ44" s="137"/>
      <c r="RK44" s="145"/>
      <c r="RL44" s="145"/>
      <c r="RM44" s="145"/>
      <c r="RN44" s="145"/>
      <c r="RO44" s="145"/>
      <c r="RP44" s="145"/>
      <c r="RQ44" s="145"/>
      <c r="RR44" s="171"/>
      <c r="RS44" s="139"/>
      <c r="RT44" s="139"/>
      <c r="RU44" s="139"/>
      <c r="RV44" s="139"/>
      <c r="RW44" s="139"/>
      <c r="RX44" s="139"/>
      <c r="RY44" s="139"/>
      <c r="RZ44" s="137"/>
      <c r="SA44" s="139"/>
      <c r="SB44" s="139"/>
      <c r="SC44" s="139"/>
      <c r="SD44" s="139"/>
      <c r="SE44" s="139"/>
      <c r="SF44" s="139"/>
      <c r="SG44" s="139"/>
      <c r="SH44" s="137"/>
      <c r="SI44" s="145"/>
      <c r="SJ44" s="145"/>
      <c r="SK44" s="145"/>
      <c r="SL44" s="145"/>
      <c r="SM44" s="145"/>
      <c r="SN44" s="145"/>
      <c r="SO44" s="145"/>
      <c r="SP44" s="137"/>
      <c r="SQ44" s="145"/>
      <c r="SR44" s="145"/>
      <c r="SS44" s="145"/>
      <c r="ST44" s="145"/>
      <c r="SU44" s="145"/>
      <c r="SV44" s="145"/>
      <c r="SW44" s="145"/>
      <c r="SX44" s="144"/>
      <c r="SY44" s="139"/>
      <c r="SZ44" s="139"/>
      <c r="TA44" s="139"/>
      <c r="TB44" s="139"/>
      <c r="TC44" s="139"/>
      <c r="TD44" s="139"/>
      <c r="TE44" s="139"/>
      <c r="TF44" s="137"/>
      <c r="TG44" s="139"/>
      <c r="TH44" s="139"/>
      <c r="TI44" s="139"/>
      <c r="TJ44" s="139"/>
      <c r="TK44" s="139"/>
      <c r="TL44" s="139"/>
      <c r="TM44" s="139"/>
      <c r="TN44" s="171"/>
      <c r="TO44" s="145"/>
      <c r="TP44" s="145"/>
      <c r="TQ44" s="145"/>
      <c r="TR44" s="145"/>
      <c r="TS44" s="145"/>
      <c r="TT44" s="145"/>
      <c r="TU44" s="145"/>
      <c r="TV44" s="137"/>
      <c r="TW44" s="145"/>
      <c r="TX44" s="145"/>
      <c r="TY44" s="145"/>
      <c r="TZ44" s="145"/>
      <c r="UA44" s="145"/>
      <c r="UB44" s="145"/>
      <c r="UC44" s="145"/>
      <c r="UD44" s="144"/>
      <c r="UE44" s="139"/>
      <c r="UF44" s="139"/>
      <c r="UG44" s="139"/>
      <c r="UH44" s="139"/>
      <c r="UI44" s="139"/>
      <c r="UJ44" s="139"/>
      <c r="UK44" s="139"/>
      <c r="UL44" s="137"/>
      <c r="UM44" s="139"/>
      <c r="UN44" s="139"/>
      <c r="UO44" s="139"/>
      <c r="UP44" s="139"/>
      <c r="UQ44" s="139"/>
      <c r="UR44" s="139"/>
      <c r="US44" s="139"/>
      <c r="UT44" s="137"/>
      <c r="UU44" s="145"/>
      <c r="UV44" s="145"/>
      <c r="UW44" s="145"/>
      <c r="UX44" s="145"/>
      <c r="UY44" s="145"/>
      <c r="UZ44" s="145"/>
      <c r="VA44" s="145"/>
      <c r="VB44" s="137"/>
      <c r="VC44" s="145"/>
      <c r="VD44" s="145"/>
      <c r="VE44" s="145"/>
      <c r="VF44" s="145"/>
      <c r="VG44" s="145"/>
      <c r="VH44" s="145"/>
      <c r="VI44" s="145"/>
      <c r="VJ44" s="144"/>
    </row>
    <row r="45" customFormat="false" ht="14.25" hidden="false" customHeight="true" outlineLevel="0" collapsed="false">
      <c r="A45" s="137"/>
      <c r="B45" s="153"/>
      <c r="C45" s="140"/>
      <c r="D45" s="140"/>
      <c r="E45" s="140"/>
      <c r="F45" s="140"/>
      <c r="G45" s="140"/>
      <c r="H45" s="140"/>
      <c r="I45" s="140"/>
      <c r="J45" s="137"/>
      <c r="K45" s="140"/>
      <c r="L45" s="140"/>
      <c r="M45" s="140"/>
      <c r="N45" s="140"/>
      <c r="O45" s="140"/>
      <c r="P45" s="140"/>
      <c r="Q45" s="140"/>
      <c r="R45" s="137"/>
      <c r="S45" s="146"/>
      <c r="T45" s="146"/>
      <c r="U45" s="146"/>
      <c r="V45" s="146"/>
      <c r="W45" s="146"/>
      <c r="X45" s="146"/>
      <c r="Y45" s="146"/>
      <c r="Z45" s="137"/>
      <c r="AA45" s="146"/>
      <c r="AB45" s="146"/>
      <c r="AC45" s="146"/>
      <c r="AD45" s="146"/>
      <c r="AE45" s="146"/>
      <c r="AF45" s="146"/>
      <c r="AG45" s="146"/>
      <c r="AH45" s="137"/>
      <c r="AI45" s="140"/>
      <c r="AJ45" s="140"/>
      <c r="AK45" s="140"/>
      <c r="AL45" s="140"/>
      <c r="AM45" s="140"/>
      <c r="AN45" s="140"/>
      <c r="AO45" s="140"/>
      <c r="AP45" s="137"/>
      <c r="AQ45" s="140"/>
      <c r="AR45" s="140"/>
      <c r="AS45" s="140"/>
      <c r="AT45" s="140"/>
      <c r="AU45" s="140"/>
      <c r="AV45" s="140"/>
      <c r="AW45" s="140"/>
      <c r="AX45" s="137"/>
      <c r="AY45" s="146"/>
      <c r="AZ45" s="146"/>
      <c r="BA45" s="146"/>
      <c r="BB45" s="146"/>
      <c r="BC45" s="146"/>
      <c r="BD45" s="146"/>
      <c r="BE45" s="146"/>
      <c r="BF45" s="137"/>
      <c r="BG45" s="146"/>
      <c r="BH45" s="146"/>
      <c r="BI45" s="146"/>
      <c r="BJ45" s="146"/>
      <c r="BK45" s="146"/>
      <c r="BL45" s="146"/>
      <c r="BM45" s="146"/>
      <c r="BN45" s="137"/>
      <c r="BO45" s="140"/>
      <c r="BP45" s="140"/>
      <c r="BQ45" s="140"/>
      <c r="BR45" s="140"/>
      <c r="BS45" s="140"/>
      <c r="BT45" s="140"/>
      <c r="BU45" s="140"/>
      <c r="BV45" s="137"/>
      <c r="BW45" s="140"/>
      <c r="BX45" s="140"/>
      <c r="BY45" s="140"/>
      <c r="BZ45" s="140"/>
      <c r="CA45" s="140"/>
      <c r="CB45" s="140"/>
      <c r="CC45" s="140"/>
      <c r="CD45" s="137"/>
      <c r="CE45" s="146"/>
      <c r="CF45" s="146"/>
      <c r="CG45" s="146"/>
      <c r="CH45" s="146"/>
      <c r="CI45" s="146"/>
      <c r="CJ45" s="146"/>
      <c r="CK45" s="146"/>
      <c r="CL45" s="137"/>
      <c r="CM45" s="146"/>
      <c r="CN45" s="146"/>
      <c r="CO45" s="146"/>
      <c r="CP45" s="146"/>
      <c r="CQ45" s="146"/>
      <c r="CR45" s="146"/>
      <c r="CS45" s="146"/>
      <c r="CT45" s="137"/>
      <c r="CU45" s="140"/>
      <c r="CV45" s="140"/>
      <c r="CW45" s="140"/>
      <c r="CX45" s="140"/>
      <c r="CY45" s="140"/>
      <c r="CZ45" s="140"/>
      <c r="DA45" s="140"/>
      <c r="DB45" s="137"/>
      <c r="DC45" s="140"/>
      <c r="DD45" s="140"/>
      <c r="DE45" s="140"/>
      <c r="DF45" s="140"/>
      <c r="DG45" s="140"/>
      <c r="DH45" s="140"/>
      <c r="DI45" s="140"/>
      <c r="DJ45" s="137"/>
      <c r="DK45" s="146"/>
      <c r="DL45" s="146"/>
      <c r="DM45" s="146"/>
      <c r="DN45" s="146"/>
      <c r="DO45" s="146"/>
      <c r="DP45" s="146"/>
      <c r="DQ45" s="146"/>
      <c r="DR45" s="137"/>
      <c r="DS45" s="146"/>
      <c r="DT45" s="146"/>
      <c r="DU45" s="146"/>
      <c r="DV45" s="146"/>
      <c r="DW45" s="146"/>
      <c r="DX45" s="146"/>
      <c r="DY45" s="146"/>
      <c r="DZ45" s="149"/>
      <c r="EA45" s="140"/>
      <c r="EB45" s="140"/>
      <c r="EC45" s="140"/>
      <c r="ED45" s="140"/>
      <c r="EE45" s="140"/>
      <c r="EF45" s="140"/>
      <c r="EG45" s="140"/>
      <c r="EH45" s="137"/>
      <c r="EI45" s="140"/>
      <c r="EJ45" s="140"/>
      <c r="EK45" s="140"/>
      <c r="EL45" s="140"/>
      <c r="EM45" s="140"/>
      <c r="EN45" s="140"/>
      <c r="EO45" s="140"/>
      <c r="EP45" s="149"/>
      <c r="EQ45" s="146"/>
      <c r="ER45" s="146"/>
      <c r="ES45" s="146"/>
      <c r="ET45" s="146"/>
      <c r="EU45" s="146"/>
      <c r="EV45" s="146"/>
      <c r="EW45" s="146"/>
      <c r="EX45" s="137"/>
      <c r="EY45" s="146"/>
      <c r="EZ45" s="146"/>
      <c r="FA45" s="146"/>
      <c r="FB45" s="146"/>
      <c r="FC45" s="146"/>
      <c r="FD45" s="146"/>
      <c r="FE45" s="146"/>
      <c r="FF45" s="137"/>
      <c r="FG45" s="140"/>
      <c r="FH45" s="140"/>
      <c r="FI45" s="140"/>
      <c r="FJ45" s="140"/>
      <c r="FK45" s="140"/>
      <c r="FL45" s="140"/>
      <c r="FM45" s="140"/>
      <c r="FN45" s="137"/>
      <c r="FO45" s="140"/>
      <c r="FP45" s="140"/>
      <c r="FQ45" s="140"/>
      <c r="FR45" s="140"/>
      <c r="FS45" s="140"/>
      <c r="FT45" s="140"/>
      <c r="FU45" s="140"/>
      <c r="FV45" s="137"/>
      <c r="FW45" s="146"/>
      <c r="FX45" s="146"/>
      <c r="FY45" s="146"/>
      <c r="FZ45" s="146"/>
      <c r="GA45" s="146"/>
      <c r="GB45" s="146"/>
      <c r="GC45" s="146"/>
      <c r="GD45" s="137"/>
      <c r="GE45" s="146"/>
      <c r="GF45" s="146"/>
      <c r="GG45" s="146"/>
      <c r="GH45" s="146"/>
      <c r="GI45" s="146"/>
      <c r="GJ45" s="146"/>
      <c r="GK45" s="146"/>
      <c r="GL45" s="149"/>
      <c r="GM45" s="149"/>
      <c r="GN45" s="149"/>
      <c r="GO45" s="140"/>
      <c r="GP45" s="140"/>
      <c r="GQ45" s="140"/>
      <c r="GR45" s="140"/>
      <c r="GS45" s="140"/>
      <c r="GT45" s="140"/>
      <c r="GU45" s="140"/>
      <c r="GV45" s="137"/>
      <c r="GW45" s="140"/>
      <c r="GX45" s="140"/>
      <c r="GY45" s="140"/>
      <c r="GZ45" s="140"/>
      <c r="HA45" s="140"/>
      <c r="HB45" s="140"/>
      <c r="HC45" s="140"/>
      <c r="HD45" s="137"/>
      <c r="HE45" s="146"/>
      <c r="HF45" s="146"/>
      <c r="HG45" s="146"/>
      <c r="HH45" s="146"/>
      <c r="HI45" s="146"/>
      <c r="HJ45" s="146"/>
      <c r="HK45" s="146"/>
      <c r="HL45" s="137"/>
      <c r="HM45" s="146"/>
      <c r="HN45" s="146"/>
      <c r="HO45" s="146"/>
      <c r="HP45" s="146"/>
      <c r="HQ45" s="146"/>
      <c r="HR45" s="146"/>
      <c r="HS45" s="146"/>
      <c r="HT45" s="149"/>
      <c r="HU45" s="140"/>
      <c r="HV45" s="140"/>
      <c r="HW45" s="140"/>
      <c r="HX45" s="140"/>
      <c r="HY45" s="140"/>
      <c r="HZ45" s="140"/>
      <c r="IA45" s="140"/>
      <c r="IB45" s="137"/>
      <c r="IC45" s="140"/>
      <c r="ID45" s="140"/>
      <c r="IE45" s="140"/>
      <c r="IF45" s="140"/>
      <c r="IG45" s="140"/>
      <c r="IH45" s="140"/>
      <c r="II45" s="140"/>
      <c r="IJ45" s="149"/>
      <c r="IK45" s="146"/>
      <c r="IL45" s="146"/>
      <c r="IM45" s="146"/>
      <c r="IN45" s="146"/>
      <c r="IO45" s="146"/>
      <c r="IP45" s="146"/>
      <c r="IQ45" s="146"/>
      <c r="IR45" s="137"/>
      <c r="IS45" s="146"/>
      <c r="IT45" s="146"/>
      <c r="IU45" s="146"/>
      <c r="IV45" s="146"/>
      <c r="IW45" s="146"/>
      <c r="IX45" s="146"/>
      <c r="IY45" s="146"/>
      <c r="IZ45" s="137"/>
      <c r="JA45" s="140"/>
      <c r="JB45" s="140"/>
      <c r="JC45" s="140"/>
      <c r="JD45" s="140"/>
      <c r="JE45" s="140"/>
      <c r="JF45" s="140"/>
      <c r="JG45" s="140"/>
      <c r="JH45" s="137"/>
      <c r="JI45" s="140"/>
      <c r="JJ45" s="140"/>
      <c r="JK45" s="140"/>
      <c r="JL45" s="140"/>
      <c r="JM45" s="140"/>
      <c r="JN45" s="140"/>
      <c r="JO45" s="140"/>
      <c r="JP45" s="137"/>
      <c r="JQ45" s="146"/>
      <c r="JR45" s="146"/>
      <c r="JS45" s="146"/>
      <c r="JT45" s="146"/>
      <c r="JU45" s="146"/>
      <c r="JV45" s="146"/>
      <c r="JW45" s="146"/>
      <c r="JX45" s="137"/>
      <c r="JY45" s="146"/>
      <c r="JZ45" s="146"/>
      <c r="KA45" s="146"/>
      <c r="KB45" s="146"/>
      <c r="KC45" s="146"/>
      <c r="KD45" s="146"/>
      <c r="KE45" s="146"/>
      <c r="KF45" s="149"/>
      <c r="KG45" s="140"/>
      <c r="KH45" s="140"/>
      <c r="KI45" s="140"/>
      <c r="KJ45" s="140"/>
      <c r="KK45" s="140"/>
      <c r="KL45" s="140"/>
      <c r="KM45" s="140"/>
      <c r="KN45" s="137"/>
      <c r="KO45" s="140"/>
      <c r="KP45" s="140"/>
      <c r="KQ45" s="140"/>
      <c r="KR45" s="140"/>
      <c r="KS45" s="140"/>
      <c r="KT45" s="140"/>
      <c r="KU45" s="140"/>
      <c r="KV45" s="137"/>
      <c r="KW45" s="146"/>
      <c r="KX45" s="146"/>
      <c r="KY45" s="146"/>
      <c r="KZ45" s="146"/>
      <c r="LA45" s="146"/>
      <c r="LB45" s="146"/>
      <c r="LC45" s="146"/>
      <c r="LD45" s="137"/>
      <c r="LE45" s="146"/>
      <c r="LF45" s="146"/>
      <c r="LG45" s="146"/>
      <c r="LH45" s="146"/>
      <c r="LI45" s="146"/>
      <c r="LJ45" s="146"/>
      <c r="LK45" s="146"/>
      <c r="LL45" s="149"/>
      <c r="LM45" s="140"/>
      <c r="LN45" s="140"/>
      <c r="LO45" s="140"/>
      <c r="LP45" s="140"/>
      <c r="LQ45" s="140"/>
      <c r="LR45" s="140"/>
      <c r="LS45" s="140"/>
      <c r="LT45" s="137"/>
      <c r="LU45" s="140"/>
      <c r="LV45" s="140"/>
      <c r="LW45" s="140"/>
      <c r="LX45" s="140"/>
      <c r="LY45" s="140"/>
      <c r="LZ45" s="140"/>
      <c r="MA45" s="140"/>
      <c r="MB45" s="149"/>
      <c r="MC45" s="146"/>
      <c r="MD45" s="146"/>
      <c r="ME45" s="146"/>
      <c r="MF45" s="146"/>
      <c r="MG45" s="146"/>
      <c r="MH45" s="146"/>
      <c r="MI45" s="146"/>
      <c r="MJ45" s="137"/>
      <c r="MK45" s="146"/>
      <c r="ML45" s="146"/>
      <c r="MM45" s="146"/>
      <c r="MN45" s="146"/>
      <c r="MO45" s="146"/>
      <c r="MP45" s="146"/>
      <c r="MQ45" s="146"/>
      <c r="MR45" s="137"/>
      <c r="MS45" s="140"/>
      <c r="MT45" s="140"/>
      <c r="MU45" s="140"/>
      <c r="MV45" s="140"/>
      <c r="MW45" s="140"/>
      <c r="MX45" s="140"/>
      <c r="MY45" s="140"/>
      <c r="MZ45" s="137"/>
      <c r="NA45" s="140"/>
      <c r="NB45" s="140"/>
      <c r="NC45" s="140"/>
      <c r="ND45" s="140"/>
      <c r="NE45" s="140"/>
      <c r="NF45" s="140"/>
      <c r="NG45" s="140"/>
      <c r="NH45" s="137"/>
      <c r="NI45" s="146"/>
      <c r="NJ45" s="146"/>
      <c r="NK45" s="146"/>
      <c r="NL45" s="146"/>
      <c r="NM45" s="146"/>
      <c r="NN45" s="146"/>
      <c r="NO45" s="146"/>
      <c r="NP45" s="137"/>
      <c r="NQ45" s="146"/>
      <c r="NR45" s="146"/>
      <c r="NS45" s="146"/>
      <c r="NT45" s="146"/>
      <c r="NU45" s="146"/>
      <c r="NV45" s="146"/>
      <c r="NW45" s="146"/>
      <c r="NX45" s="137"/>
      <c r="NY45" s="137"/>
      <c r="NZ45" s="137"/>
      <c r="OA45" s="140"/>
      <c r="OB45" s="140"/>
      <c r="OC45" s="140"/>
      <c r="OD45" s="140"/>
      <c r="OE45" s="140"/>
      <c r="OF45" s="140"/>
      <c r="OG45" s="140"/>
      <c r="OH45" s="137"/>
      <c r="OI45" s="140"/>
      <c r="OJ45" s="140"/>
      <c r="OK45" s="140"/>
      <c r="OL45" s="140"/>
      <c r="OM45" s="140"/>
      <c r="ON45" s="140"/>
      <c r="OO45" s="140"/>
      <c r="OP45" s="137"/>
      <c r="OQ45" s="146"/>
      <c r="OR45" s="146"/>
      <c r="OS45" s="146"/>
      <c r="OT45" s="146"/>
      <c r="OU45" s="146"/>
      <c r="OV45" s="146"/>
      <c r="OW45" s="146"/>
      <c r="OX45" s="137"/>
      <c r="OY45" s="146"/>
      <c r="OZ45" s="146"/>
      <c r="PA45" s="146"/>
      <c r="PB45" s="146"/>
      <c r="PC45" s="146"/>
      <c r="PD45" s="146"/>
      <c r="PE45" s="146"/>
      <c r="PF45" s="149"/>
      <c r="PG45" s="140"/>
      <c r="PH45" s="140"/>
      <c r="PI45" s="140"/>
      <c r="PJ45" s="140"/>
      <c r="PK45" s="140"/>
      <c r="PL45" s="140"/>
      <c r="PM45" s="140"/>
      <c r="PN45" s="137"/>
      <c r="PO45" s="140"/>
      <c r="PP45" s="140"/>
      <c r="PQ45" s="140"/>
      <c r="PR45" s="140"/>
      <c r="PS45" s="140"/>
      <c r="PT45" s="140"/>
      <c r="PU45" s="140"/>
      <c r="PV45" s="149"/>
      <c r="PW45" s="146"/>
      <c r="PX45" s="146"/>
      <c r="PY45" s="146"/>
      <c r="PZ45" s="146"/>
      <c r="QA45" s="146"/>
      <c r="QB45" s="146"/>
      <c r="QC45" s="146"/>
      <c r="QD45" s="137"/>
      <c r="QE45" s="146"/>
      <c r="QF45" s="146"/>
      <c r="QG45" s="146"/>
      <c r="QH45" s="146"/>
      <c r="QI45" s="146"/>
      <c r="QJ45" s="146"/>
      <c r="QK45" s="146"/>
      <c r="QL45" s="137"/>
      <c r="QM45" s="140"/>
      <c r="QN45" s="140"/>
      <c r="QO45" s="140"/>
      <c r="QP45" s="140"/>
      <c r="QQ45" s="140"/>
      <c r="QR45" s="140"/>
      <c r="QS45" s="140"/>
      <c r="QT45" s="137"/>
      <c r="QU45" s="140"/>
      <c r="QV45" s="140"/>
      <c r="QW45" s="140"/>
      <c r="QX45" s="140"/>
      <c r="QY45" s="140"/>
      <c r="QZ45" s="140"/>
      <c r="RA45" s="140"/>
      <c r="RB45" s="137"/>
      <c r="RC45" s="146"/>
      <c r="RD45" s="146"/>
      <c r="RE45" s="146"/>
      <c r="RF45" s="146"/>
      <c r="RG45" s="146"/>
      <c r="RH45" s="146"/>
      <c r="RI45" s="146"/>
      <c r="RJ45" s="137"/>
      <c r="RK45" s="146"/>
      <c r="RL45" s="146"/>
      <c r="RM45" s="146"/>
      <c r="RN45" s="146"/>
      <c r="RO45" s="146"/>
      <c r="RP45" s="146"/>
      <c r="RQ45" s="146"/>
      <c r="RR45" s="149"/>
      <c r="RS45" s="140"/>
      <c r="RT45" s="140"/>
      <c r="RU45" s="140"/>
      <c r="RV45" s="140"/>
      <c r="RW45" s="140"/>
      <c r="RX45" s="140"/>
      <c r="RY45" s="140"/>
      <c r="RZ45" s="137"/>
      <c r="SA45" s="140"/>
      <c r="SB45" s="140"/>
      <c r="SC45" s="140"/>
      <c r="SD45" s="140"/>
      <c r="SE45" s="140"/>
      <c r="SF45" s="140"/>
      <c r="SG45" s="140"/>
      <c r="SH45" s="137"/>
      <c r="SI45" s="146"/>
      <c r="SJ45" s="146"/>
      <c r="SK45" s="146"/>
      <c r="SL45" s="146"/>
      <c r="SM45" s="146"/>
      <c r="SN45" s="146"/>
      <c r="SO45" s="146"/>
      <c r="SP45" s="137"/>
      <c r="SQ45" s="146"/>
      <c r="SR45" s="146"/>
      <c r="SS45" s="146"/>
      <c r="ST45" s="146"/>
      <c r="SU45" s="146"/>
      <c r="SV45" s="146"/>
      <c r="SW45" s="146"/>
      <c r="SX45" s="144"/>
      <c r="SY45" s="140"/>
      <c r="SZ45" s="140"/>
      <c r="TA45" s="140"/>
      <c r="TB45" s="140"/>
      <c r="TC45" s="140"/>
      <c r="TD45" s="140"/>
      <c r="TE45" s="140"/>
      <c r="TF45" s="137"/>
      <c r="TG45" s="140"/>
      <c r="TH45" s="140"/>
      <c r="TI45" s="140"/>
      <c r="TJ45" s="140"/>
      <c r="TK45" s="140"/>
      <c r="TL45" s="140"/>
      <c r="TM45" s="140"/>
      <c r="TN45" s="149"/>
      <c r="TO45" s="146"/>
      <c r="TP45" s="146"/>
      <c r="TQ45" s="146"/>
      <c r="TR45" s="146"/>
      <c r="TS45" s="146"/>
      <c r="TT45" s="146"/>
      <c r="TU45" s="146"/>
      <c r="TV45" s="137"/>
      <c r="TW45" s="146"/>
      <c r="TX45" s="146"/>
      <c r="TY45" s="146"/>
      <c r="TZ45" s="146"/>
      <c r="UA45" s="146"/>
      <c r="UB45" s="146"/>
      <c r="UC45" s="146"/>
      <c r="UD45" s="137"/>
      <c r="UE45" s="140"/>
      <c r="UF45" s="140"/>
      <c r="UG45" s="140"/>
      <c r="UH45" s="140"/>
      <c r="UI45" s="140"/>
      <c r="UJ45" s="140"/>
      <c r="UK45" s="140"/>
      <c r="UL45" s="137"/>
      <c r="UM45" s="140"/>
      <c r="UN45" s="140"/>
      <c r="UO45" s="140"/>
      <c r="UP45" s="140"/>
      <c r="UQ45" s="140"/>
      <c r="UR45" s="140"/>
      <c r="US45" s="140"/>
      <c r="UT45" s="137"/>
      <c r="UU45" s="146"/>
      <c r="UV45" s="146"/>
      <c r="UW45" s="146"/>
      <c r="UX45" s="146"/>
      <c r="UY45" s="146"/>
      <c r="UZ45" s="146"/>
      <c r="VA45" s="146"/>
      <c r="VB45" s="137"/>
      <c r="VC45" s="146"/>
      <c r="VD45" s="146"/>
      <c r="VE45" s="146"/>
      <c r="VF45" s="146"/>
      <c r="VG45" s="146"/>
      <c r="VH45" s="146"/>
      <c r="VI45" s="146"/>
      <c r="VJ45" s="137"/>
    </row>
    <row r="46" customFormat="false" ht="14.25" hidden="false" customHeight="true" outlineLevel="0" collapsed="false">
      <c r="A46" s="137"/>
      <c r="B46" s="153"/>
      <c r="C46" s="169"/>
      <c r="D46" s="169"/>
      <c r="E46" s="169"/>
      <c r="F46" s="169"/>
      <c r="G46" s="169"/>
      <c r="H46" s="169"/>
      <c r="I46" s="169"/>
      <c r="J46" s="137"/>
      <c r="K46" s="169"/>
      <c r="L46" s="169"/>
      <c r="M46" s="169"/>
      <c r="N46" s="169"/>
      <c r="O46" s="169"/>
      <c r="P46" s="169"/>
      <c r="Q46" s="169"/>
      <c r="R46" s="137"/>
      <c r="S46" s="170"/>
      <c r="T46" s="170"/>
      <c r="U46" s="170"/>
      <c r="V46" s="170"/>
      <c r="W46" s="170"/>
      <c r="X46" s="170"/>
      <c r="Y46" s="170"/>
      <c r="Z46" s="137"/>
      <c r="AA46" s="170"/>
      <c r="AB46" s="170"/>
      <c r="AC46" s="170"/>
      <c r="AD46" s="170"/>
      <c r="AE46" s="170"/>
      <c r="AF46" s="170"/>
      <c r="AG46" s="170"/>
      <c r="AH46" s="137"/>
      <c r="AI46" s="169"/>
      <c r="AJ46" s="169"/>
      <c r="AK46" s="169"/>
      <c r="AL46" s="169"/>
      <c r="AM46" s="169"/>
      <c r="AN46" s="169"/>
      <c r="AO46" s="169"/>
      <c r="AP46" s="137"/>
      <c r="AQ46" s="169"/>
      <c r="AR46" s="169"/>
      <c r="AS46" s="169"/>
      <c r="AT46" s="169"/>
      <c r="AU46" s="169"/>
      <c r="AV46" s="169"/>
      <c r="AW46" s="169"/>
      <c r="AX46" s="137"/>
      <c r="AY46" s="170"/>
      <c r="AZ46" s="170"/>
      <c r="BA46" s="170"/>
      <c r="BB46" s="170"/>
      <c r="BC46" s="170"/>
      <c r="BD46" s="170"/>
      <c r="BE46" s="170"/>
      <c r="BF46" s="137"/>
      <c r="BG46" s="170"/>
      <c r="BH46" s="170"/>
      <c r="BI46" s="170"/>
      <c r="BJ46" s="170"/>
      <c r="BK46" s="170"/>
      <c r="BL46" s="170"/>
      <c r="BM46" s="170"/>
      <c r="BN46" s="144"/>
      <c r="BO46" s="169"/>
      <c r="BP46" s="169"/>
      <c r="BQ46" s="169"/>
      <c r="BR46" s="169"/>
      <c r="BS46" s="169"/>
      <c r="BT46" s="169"/>
      <c r="BU46" s="169"/>
      <c r="BV46" s="137"/>
      <c r="BW46" s="169"/>
      <c r="BX46" s="169"/>
      <c r="BY46" s="169"/>
      <c r="BZ46" s="169"/>
      <c r="CA46" s="169"/>
      <c r="CB46" s="169"/>
      <c r="CC46" s="169"/>
      <c r="CD46" s="137"/>
      <c r="CE46" s="170"/>
      <c r="CF46" s="170"/>
      <c r="CG46" s="170"/>
      <c r="CH46" s="170"/>
      <c r="CI46" s="170"/>
      <c r="CJ46" s="170"/>
      <c r="CK46" s="170"/>
      <c r="CL46" s="137"/>
      <c r="CM46" s="170"/>
      <c r="CN46" s="170"/>
      <c r="CO46" s="170"/>
      <c r="CP46" s="170"/>
      <c r="CQ46" s="170"/>
      <c r="CR46" s="170"/>
      <c r="CS46" s="170"/>
      <c r="CT46" s="137"/>
      <c r="CU46" s="169"/>
      <c r="CV46" s="169"/>
      <c r="CW46" s="169"/>
      <c r="CX46" s="169"/>
      <c r="CY46" s="169"/>
      <c r="CZ46" s="169"/>
      <c r="DA46" s="169"/>
      <c r="DB46" s="137"/>
      <c r="DC46" s="169"/>
      <c r="DD46" s="169"/>
      <c r="DE46" s="169"/>
      <c r="DF46" s="169"/>
      <c r="DG46" s="169"/>
      <c r="DH46" s="169"/>
      <c r="DI46" s="169"/>
      <c r="DJ46" s="137"/>
      <c r="DK46" s="170"/>
      <c r="DL46" s="170"/>
      <c r="DM46" s="170"/>
      <c r="DN46" s="170"/>
      <c r="DO46" s="170"/>
      <c r="DP46" s="170"/>
      <c r="DQ46" s="170"/>
      <c r="DR46" s="137"/>
      <c r="DS46" s="170"/>
      <c r="DT46" s="170"/>
      <c r="DU46" s="170"/>
      <c r="DV46" s="170"/>
      <c r="DW46" s="170"/>
      <c r="DX46" s="170"/>
      <c r="DY46" s="170"/>
      <c r="DZ46" s="171"/>
      <c r="EA46" s="169"/>
      <c r="EB46" s="169"/>
      <c r="EC46" s="169"/>
      <c r="ED46" s="169"/>
      <c r="EE46" s="169"/>
      <c r="EF46" s="169"/>
      <c r="EG46" s="169"/>
      <c r="EH46" s="137"/>
      <c r="EI46" s="169"/>
      <c r="EJ46" s="169"/>
      <c r="EK46" s="169"/>
      <c r="EL46" s="169"/>
      <c r="EM46" s="169"/>
      <c r="EN46" s="169"/>
      <c r="EO46" s="169"/>
      <c r="EP46" s="171"/>
      <c r="EQ46" s="170"/>
      <c r="ER46" s="170"/>
      <c r="ES46" s="170"/>
      <c r="ET46" s="170"/>
      <c r="EU46" s="170"/>
      <c r="EV46" s="170"/>
      <c r="EW46" s="170"/>
      <c r="EX46" s="137"/>
      <c r="EY46" s="170"/>
      <c r="EZ46" s="170"/>
      <c r="FA46" s="170"/>
      <c r="FB46" s="170"/>
      <c r="FC46" s="170"/>
      <c r="FD46" s="170"/>
      <c r="FE46" s="170"/>
      <c r="FF46" s="144"/>
      <c r="FG46" s="169"/>
      <c r="FH46" s="169"/>
      <c r="FI46" s="169"/>
      <c r="FJ46" s="169"/>
      <c r="FK46" s="169"/>
      <c r="FL46" s="169"/>
      <c r="FM46" s="169"/>
      <c r="FN46" s="137"/>
      <c r="FO46" s="169"/>
      <c r="FP46" s="169"/>
      <c r="FQ46" s="169"/>
      <c r="FR46" s="169"/>
      <c r="FS46" s="169"/>
      <c r="FT46" s="169"/>
      <c r="FU46" s="169"/>
      <c r="FV46" s="137"/>
      <c r="FW46" s="170"/>
      <c r="FX46" s="170"/>
      <c r="FY46" s="170"/>
      <c r="FZ46" s="170"/>
      <c r="GA46" s="170"/>
      <c r="GB46" s="170"/>
      <c r="GC46" s="170"/>
      <c r="GD46" s="137"/>
      <c r="GE46" s="170"/>
      <c r="GF46" s="170"/>
      <c r="GG46" s="170"/>
      <c r="GH46" s="170"/>
      <c r="GI46" s="170"/>
      <c r="GJ46" s="170"/>
      <c r="GK46" s="170"/>
      <c r="GL46" s="171"/>
      <c r="GM46" s="171"/>
      <c r="GN46" s="171"/>
      <c r="GO46" s="169"/>
      <c r="GP46" s="169"/>
      <c r="GQ46" s="169"/>
      <c r="GR46" s="169"/>
      <c r="GS46" s="169"/>
      <c r="GT46" s="169"/>
      <c r="GU46" s="169"/>
      <c r="GV46" s="137"/>
      <c r="GW46" s="169"/>
      <c r="GX46" s="169"/>
      <c r="GY46" s="169"/>
      <c r="GZ46" s="169"/>
      <c r="HA46" s="169"/>
      <c r="HB46" s="169"/>
      <c r="HC46" s="169"/>
      <c r="HD46" s="137"/>
      <c r="HE46" s="170"/>
      <c r="HF46" s="170"/>
      <c r="HG46" s="170"/>
      <c r="HH46" s="170"/>
      <c r="HI46" s="170"/>
      <c r="HJ46" s="170"/>
      <c r="HK46" s="170"/>
      <c r="HL46" s="137"/>
      <c r="HM46" s="170"/>
      <c r="HN46" s="170"/>
      <c r="HO46" s="170"/>
      <c r="HP46" s="170"/>
      <c r="HQ46" s="170"/>
      <c r="HR46" s="170"/>
      <c r="HS46" s="170"/>
      <c r="HT46" s="171"/>
      <c r="HU46" s="169"/>
      <c r="HV46" s="169"/>
      <c r="HW46" s="169"/>
      <c r="HX46" s="169"/>
      <c r="HY46" s="169"/>
      <c r="HZ46" s="169"/>
      <c r="IA46" s="169"/>
      <c r="IB46" s="137"/>
      <c r="IC46" s="169"/>
      <c r="ID46" s="169"/>
      <c r="IE46" s="169"/>
      <c r="IF46" s="169"/>
      <c r="IG46" s="169"/>
      <c r="IH46" s="169"/>
      <c r="II46" s="169"/>
      <c r="IJ46" s="171"/>
      <c r="IK46" s="170"/>
      <c r="IL46" s="170"/>
      <c r="IM46" s="170"/>
      <c r="IN46" s="170"/>
      <c r="IO46" s="170"/>
      <c r="IP46" s="170"/>
      <c r="IQ46" s="170"/>
      <c r="IR46" s="137"/>
      <c r="IS46" s="170"/>
      <c r="IT46" s="170"/>
      <c r="IU46" s="170"/>
      <c r="IV46" s="170"/>
      <c r="IW46" s="170"/>
      <c r="IX46" s="170"/>
      <c r="IY46" s="170"/>
      <c r="IZ46" s="144"/>
      <c r="JA46" s="169"/>
      <c r="JB46" s="169"/>
      <c r="JC46" s="169"/>
      <c r="JD46" s="169"/>
      <c r="JE46" s="169"/>
      <c r="JF46" s="169"/>
      <c r="JG46" s="169"/>
      <c r="JH46" s="137"/>
      <c r="JI46" s="169"/>
      <c r="JJ46" s="169"/>
      <c r="JK46" s="169"/>
      <c r="JL46" s="169"/>
      <c r="JM46" s="169"/>
      <c r="JN46" s="169"/>
      <c r="JO46" s="169"/>
      <c r="JP46" s="137"/>
      <c r="JQ46" s="170"/>
      <c r="JR46" s="170"/>
      <c r="JS46" s="170"/>
      <c r="JT46" s="170"/>
      <c r="JU46" s="170"/>
      <c r="JV46" s="170"/>
      <c r="JW46" s="170"/>
      <c r="JX46" s="137"/>
      <c r="JY46" s="170"/>
      <c r="JZ46" s="170"/>
      <c r="KA46" s="170"/>
      <c r="KB46" s="170"/>
      <c r="KC46" s="170"/>
      <c r="KD46" s="170"/>
      <c r="KE46" s="170"/>
      <c r="KF46" s="171"/>
      <c r="KG46" s="169"/>
      <c r="KH46" s="169"/>
      <c r="KI46" s="169"/>
      <c r="KJ46" s="169"/>
      <c r="KK46" s="169"/>
      <c r="KL46" s="169"/>
      <c r="KM46" s="169"/>
      <c r="KN46" s="137"/>
      <c r="KO46" s="169"/>
      <c r="KP46" s="169"/>
      <c r="KQ46" s="169"/>
      <c r="KR46" s="169"/>
      <c r="KS46" s="169"/>
      <c r="KT46" s="169"/>
      <c r="KU46" s="169"/>
      <c r="KV46" s="137"/>
      <c r="KW46" s="170"/>
      <c r="KX46" s="170"/>
      <c r="KY46" s="170"/>
      <c r="KZ46" s="170"/>
      <c r="LA46" s="170"/>
      <c r="LB46" s="170"/>
      <c r="LC46" s="170"/>
      <c r="LD46" s="137"/>
      <c r="LE46" s="170"/>
      <c r="LF46" s="170"/>
      <c r="LG46" s="170"/>
      <c r="LH46" s="170"/>
      <c r="LI46" s="170"/>
      <c r="LJ46" s="170"/>
      <c r="LK46" s="170"/>
      <c r="LL46" s="171"/>
      <c r="LM46" s="169"/>
      <c r="LN46" s="169"/>
      <c r="LO46" s="169"/>
      <c r="LP46" s="169"/>
      <c r="LQ46" s="169"/>
      <c r="LR46" s="169"/>
      <c r="LS46" s="169"/>
      <c r="LT46" s="137"/>
      <c r="LU46" s="169"/>
      <c r="LV46" s="169"/>
      <c r="LW46" s="169"/>
      <c r="LX46" s="169"/>
      <c r="LY46" s="169"/>
      <c r="LZ46" s="169"/>
      <c r="MA46" s="169"/>
      <c r="MB46" s="171"/>
      <c r="MC46" s="170"/>
      <c r="MD46" s="170"/>
      <c r="ME46" s="170"/>
      <c r="MF46" s="170"/>
      <c r="MG46" s="170"/>
      <c r="MH46" s="170"/>
      <c r="MI46" s="170"/>
      <c r="MJ46" s="137"/>
      <c r="MK46" s="170"/>
      <c r="ML46" s="170"/>
      <c r="MM46" s="170"/>
      <c r="MN46" s="170"/>
      <c r="MO46" s="170"/>
      <c r="MP46" s="170"/>
      <c r="MQ46" s="170"/>
      <c r="MR46" s="144"/>
      <c r="MS46" s="169"/>
      <c r="MT46" s="169"/>
      <c r="MU46" s="169"/>
      <c r="MV46" s="169"/>
      <c r="MW46" s="169"/>
      <c r="MX46" s="169"/>
      <c r="MY46" s="169"/>
      <c r="MZ46" s="137"/>
      <c r="NA46" s="169"/>
      <c r="NB46" s="169"/>
      <c r="NC46" s="169"/>
      <c r="ND46" s="169"/>
      <c r="NE46" s="169"/>
      <c r="NF46" s="169"/>
      <c r="NG46" s="169"/>
      <c r="NH46" s="137"/>
      <c r="NI46" s="170"/>
      <c r="NJ46" s="170"/>
      <c r="NK46" s="170"/>
      <c r="NL46" s="170"/>
      <c r="NM46" s="170"/>
      <c r="NN46" s="170"/>
      <c r="NO46" s="170"/>
      <c r="NP46" s="137"/>
      <c r="NQ46" s="170"/>
      <c r="NR46" s="170"/>
      <c r="NS46" s="170"/>
      <c r="NT46" s="170"/>
      <c r="NU46" s="170"/>
      <c r="NV46" s="170"/>
      <c r="NW46" s="170"/>
      <c r="NX46" s="137"/>
      <c r="NY46" s="137"/>
      <c r="NZ46" s="137"/>
      <c r="OA46" s="169"/>
      <c r="OB46" s="169"/>
      <c r="OC46" s="169"/>
      <c r="OD46" s="169"/>
      <c r="OE46" s="169"/>
      <c r="OF46" s="169"/>
      <c r="OG46" s="169"/>
      <c r="OH46" s="137"/>
      <c r="OI46" s="169"/>
      <c r="OJ46" s="169"/>
      <c r="OK46" s="169"/>
      <c r="OL46" s="169"/>
      <c r="OM46" s="169"/>
      <c r="ON46" s="169"/>
      <c r="OO46" s="169"/>
      <c r="OP46" s="137"/>
      <c r="OQ46" s="170"/>
      <c r="OR46" s="170"/>
      <c r="OS46" s="170"/>
      <c r="OT46" s="170"/>
      <c r="OU46" s="170"/>
      <c r="OV46" s="170"/>
      <c r="OW46" s="170"/>
      <c r="OX46" s="137"/>
      <c r="OY46" s="170"/>
      <c r="OZ46" s="170"/>
      <c r="PA46" s="170"/>
      <c r="PB46" s="170"/>
      <c r="PC46" s="170"/>
      <c r="PD46" s="170"/>
      <c r="PE46" s="170"/>
      <c r="PF46" s="171"/>
      <c r="PG46" s="169"/>
      <c r="PH46" s="169"/>
      <c r="PI46" s="169"/>
      <c r="PJ46" s="169"/>
      <c r="PK46" s="169"/>
      <c r="PL46" s="169"/>
      <c r="PM46" s="169"/>
      <c r="PN46" s="137"/>
      <c r="PO46" s="169"/>
      <c r="PP46" s="169"/>
      <c r="PQ46" s="169"/>
      <c r="PR46" s="169"/>
      <c r="PS46" s="169"/>
      <c r="PT46" s="169"/>
      <c r="PU46" s="169"/>
      <c r="PV46" s="171"/>
      <c r="PW46" s="170"/>
      <c r="PX46" s="170"/>
      <c r="PY46" s="170"/>
      <c r="PZ46" s="170"/>
      <c r="QA46" s="170"/>
      <c r="QB46" s="170"/>
      <c r="QC46" s="170"/>
      <c r="QD46" s="137"/>
      <c r="QE46" s="170"/>
      <c r="QF46" s="170"/>
      <c r="QG46" s="170"/>
      <c r="QH46" s="170"/>
      <c r="QI46" s="170"/>
      <c r="QJ46" s="170"/>
      <c r="QK46" s="170"/>
      <c r="QL46" s="144"/>
      <c r="QM46" s="169"/>
      <c r="QN46" s="169"/>
      <c r="QO46" s="169"/>
      <c r="QP46" s="169"/>
      <c r="QQ46" s="169"/>
      <c r="QR46" s="169"/>
      <c r="QS46" s="169"/>
      <c r="QT46" s="137"/>
      <c r="QU46" s="169"/>
      <c r="QV46" s="169"/>
      <c r="QW46" s="169"/>
      <c r="QX46" s="169"/>
      <c r="QY46" s="169"/>
      <c r="QZ46" s="169"/>
      <c r="RA46" s="169"/>
      <c r="RB46" s="137"/>
      <c r="RC46" s="170"/>
      <c r="RD46" s="170"/>
      <c r="RE46" s="170"/>
      <c r="RF46" s="170"/>
      <c r="RG46" s="170"/>
      <c r="RH46" s="170"/>
      <c r="RI46" s="170"/>
      <c r="RJ46" s="137"/>
      <c r="RK46" s="170"/>
      <c r="RL46" s="170"/>
      <c r="RM46" s="170"/>
      <c r="RN46" s="170"/>
      <c r="RO46" s="170"/>
      <c r="RP46" s="170"/>
      <c r="RQ46" s="170"/>
      <c r="RR46" s="171"/>
      <c r="RS46" s="169"/>
      <c r="RT46" s="169"/>
      <c r="RU46" s="169"/>
      <c r="RV46" s="169"/>
      <c r="RW46" s="169"/>
      <c r="RX46" s="169"/>
      <c r="RY46" s="169"/>
      <c r="RZ46" s="137"/>
      <c r="SA46" s="169"/>
      <c r="SB46" s="169"/>
      <c r="SC46" s="169"/>
      <c r="SD46" s="169"/>
      <c r="SE46" s="169"/>
      <c r="SF46" s="169"/>
      <c r="SG46" s="169"/>
      <c r="SH46" s="137"/>
      <c r="SI46" s="170"/>
      <c r="SJ46" s="170"/>
      <c r="SK46" s="170"/>
      <c r="SL46" s="170"/>
      <c r="SM46" s="170"/>
      <c r="SN46" s="170"/>
      <c r="SO46" s="170"/>
      <c r="SP46" s="137"/>
      <c r="SQ46" s="170"/>
      <c r="SR46" s="170"/>
      <c r="SS46" s="170"/>
      <c r="ST46" s="170"/>
      <c r="SU46" s="170"/>
      <c r="SV46" s="170"/>
      <c r="SW46" s="170"/>
      <c r="SX46" s="144"/>
      <c r="SY46" s="169"/>
      <c r="SZ46" s="169"/>
      <c r="TA46" s="169"/>
      <c r="TB46" s="169"/>
      <c r="TC46" s="169"/>
      <c r="TD46" s="169"/>
      <c r="TE46" s="169"/>
      <c r="TF46" s="137"/>
      <c r="TG46" s="169"/>
      <c r="TH46" s="169"/>
      <c r="TI46" s="169"/>
      <c r="TJ46" s="169"/>
      <c r="TK46" s="169"/>
      <c r="TL46" s="169"/>
      <c r="TM46" s="169"/>
      <c r="TN46" s="171"/>
      <c r="TO46" s="170"/>
      <c r="TP46" s="170"/>
      <c r="TQ46" s="170"/>
      <c r="TR46" s="170"/>
      <c r="TS46" s="170"/>
      <c r="TT46" s="170"/>
      <c r="TU46" s="170"/>
      <c r="TV46" s="137"/>
      <c r="TW46" s="170"/>
      <c r="TX46" s="170"/>
      <c r="TY46" s="170"/>
      <c r="TZ46" s="170"/>
      <c r="UA46" s="170"/>
      <c r="UB46" s="170"/>
      <c r="UC46" s="170"/>
      <c r="UD46" s="144"/>
      <c r="UE46" s="169"/>
      <c r="UF46" s="169"/>
      <c r="UG46" s="169"/>
      <c r="UH46" s="169"/>
      <c r="UI46" s="169"/>
      <c r="UJ46" s="169"/>
      <c r="UK46" s="169"/>
      <c r="UL46" s="137"/>
      <c r="UM46" s="169"/>
      <c r="UN46" s="169"/>
      <c r="UO46" s="169"/>
      <c r="UP46" s="169"/>
      <c r="UQ46" s="169"/>
      <c r="UR46" s="169"/>
      <c r="US46" s="169"/>
      <c r="UT46" s="137"/>
      <c r="UU46" s="170"/>
      <c r="UV46" s="170"/>
      <c r="UW46" s="170"/>
      <c r="UX46" s="170"/>
      <c r="UY46" s="170"/>
      <c r="UZ46" s="170"/>
      <c r="VA46" s="170"/>
      <c r="VB46" s="137"/>
      <c r="VC46" s="170"/>
      <c r="VD46" s="170"/>
      <c r="VE46" s="170"/>
      <c r="VF46" s="170"/>
      <c r="VG46" s="170"/>
      <c r="VH46" s="170"/>
      <c r="VI46" s="170"/>
      <c r="VJ46" s="144"/>
    </row>
    <row r="47" customFormat="false" ht="14.25" hidden="false" customHeight="true" outlineLevel="0" collapsed="false">
      <c r="A47" s="137"/>
      <c r="B47" s="153"/>
      <c r="C47" s="141"/>
      <c r="D47" s="141"/>
      <c r="E47" s="141"/>
      <c r="F47" s="141"/>
      <c r="G47" s="141"/>
      <c r="H47" s="141"/>
      <c r="I47" s="141"/>
      <c r="J47" s="137"/>
      <c r="K47" s="141"/>
      <c r="L47" s="141"/>
      <c r="M47" s="141"/>
      <c r="N47" s="141"/>
      <c r="O47" s="141"/>
      <c r="P47" s="141"/>
      <c r="Q47" s="141"/>
      <c r="R47" s="137"/>
      <c r="S47" s="147"/>
      <c r="T47" s="147"/>
      <c r="U47" s="147"/>
      <c r="V47" s="147"/>
      <c r="W47" s="147"/>
      <c r="X47" s="147"/>
      <c r="Y47" s="147"/>
      <c r="Z47" s="137"/>
      <c r="AA47" s="147"/>
      <c r="AB47" s="147"/>
      <c r="AC47" s="147"/>
      <c r="AD47" s="147"/>
      <c r="AE47" s="147"/>
      <c r="AF47" s="147"/>
      <c r="AG47" s="147"/>
      <c r="AH47" s="137"/>
      <c r="AI47" s="141"/>
      <c r="AJ47" s="141"/>
      <c r="AK47" s="141"/>
      <c r="AL47" s="141"/>
      <c r="AM47" s="141"/>
      <c r="AN47" s="141"/>
      <c r="AO47" s="141"/>
      <c r="AP47" s="137"/>
      <c r="AQ47" s="141"/>
      <c r="AR47" s="141"/>
      <c r="AS47" s="141"/>
      <c r="AT47" s="141"/>
      <c r="AU47" s="141"/>
      <c r="AV47" s="141"/>
      <c r="AW47" s="141"/>
      <c r="AX47" s="137"/>
      <c r="AY47" s="147"/>
      <c r="AZ47" s="147"/>
      <c r="BA47" s="147"/>
      <c r="BB47" s="147"/>
      <c r="BC47" s="147"/>
      <c r="BD47" s="147"/>
      <c r="BE47" s="147"/>
      <c r="BF47" s="137"/>
      <c r="BG47" s="147"/>
      <c r="BH47" s="147"/>
      <c r="BI47" s="147"/>
      <c r="BJ47" s="147"/>
      <c r="BK47" s="147"/>
      <c r="BL47" s="147"/>
      <c r="BM47" s="147"/>
      <c r="BN47" s="137"/>
      <c r="BO47" s="141"/>
      <c r="BP47" s="141"/>
      <c r="BQ47" s="141"/>
      <c r="BR47" s="141"/>
      <c r="BS47" s="141"/>
      <c r="BT47" s="141"/>
      <c r="BU47" s="141"/>
      <c r="BV47" s="137"/>
      <c r="BW47" s="141"/>
      <c r="BX47" s="141"/>
      <c r="BY47" s="141"/>
      <c r="BZ47" s="141"/>
      <c r="CA47" s="141"/>
      <c r="CB47" s="141"/>
      <c r="CC47" s="141"/>
      <c r="CD47" s="137"/>
      <c r="CE47" s="147"/>
      <c r="CF47" s="147"/>
      <c r="CG47" s="147"/>
      <c r="CH47" s="147"/>
      <c r="CI47" s="147"/>
      <c r="CJ47" s="147"/>
      <c r="CK47" s="147"/>
      <c r="CL47" s="137"/>
      <c r="CM47" s="147"/>
      <c r="CN47" s="147"/>
      <c r="CO47" s="147"/>
      <c r="CP47" s="147"/>
      <c r="CQ47" s="147"/>
      <c r="CR47" s="147"/>
      <c r="CS47" s="147"/>
      <c r="CT47" s="137"/>
      <c r="CU47" s="141"/>
      <c r="CV47" s="141"/>
      <c r="CW47" s="141"/>
      <c r="CX47" s="141"/>
      <c r="CY47" s="141"/>
      <c r="CZ47" s="141"/>
      <c r="DA47" s="141"/>
      <c r="DB47" s="137"/>
      <c r="DC47" s="141"/>
      <c r="DD47" s="141"/>
      <c r="DE47" s="141"/>
      <c r="DF47" s="141"/>
      <c r="DG47" s="141"/>
      <c r="DH47" s="141"/>
      <c r="DI47" s="141"/>
      <c r="DJ47" s="137"/>
      <c r="DK47" s="147"/>
      <c r="DL47" s="147"/>
      <c r="DM47" s="147"/>
      <c r="DN47" s="147"/>
      <c r="DO47" s="147"/>
      <c r="DP47" s="147"/>
      <c r="DQ47" s="147"/>
      <c r="DR47" s="137"/>
      <c r="DS47" s="147"/>
      <c r="DT47" s="147"/>
      <c r="DU47" s="147"/>
      <c r="DV47" s="147"/>
      <c r="DW47" s="147"/>
      <c r="DX47" s="147"/>
      <c r="DY47" s="147"/>
      <c r="DZ47" s="149"/>
      <c r="EA47" s="141"/>
      <c r="EB47" s="141"/>
      <c r="EC47" s="141"/>
      <c r="ED47" s="141"/>
      <c r="EE47" s="141"/>
      <c r="EF47" s="141"/>
      <c r="EG47" s="141"/>
      <c r="EH47" s="137"/>
      <c r="EI47" s="141"/>
      <c r="EJ47" s="141"/>
      <c r="EK47" s="141"/>
      <c r="EL47" s="141"/>
      <c r="EM47" s="141"/>
      <c r="EN47" s="141"/>
      <c r="EO47" s="141"/>
      <c r="EP47" s="149"/>
      <c r="EQ47" s="147"/>
      <c r="ER47" s="147"/>
      <c r="ES47" s="147"/>
      <c r="ET47" s="147"/>
      <c r="EU47" s="147"/>
      <c r="EV47" s="147"/>
      <c r="EW47" s="147"/>
      <c r="EX47" s="137"/>
      <c r="EY47" s="147"/>
      <c r="EZ47" s="147"/>
      <c r="FA47" s="147"/>
      <c r="FB47" s="147"/>
      <c r="FC47" s="147"/>
      <c r="FD47" s="147"/>
      <c r="FE47" s="147"/>
      <c r="FF47" s="137"/>
      <c r="FG47" s="141"/>
      <c r="FH47" s="141"/>
      <c r="FI47" s="141"/>
      <c r="FJ47" s="141"/>
      <c r="FK47" s="141"/>
      <c r="FL47" s="141"/>
      <c r="FM47" s="141"/>
      <c r="FN47" s="137"/>
      <c r="FO47" s="141"/>
      <c r="FP47" s="141"/>
      <c r="FQ47" s="141"/>
      <c r="FR47" s="141"/>
      <c r="FS47" s="141"/>
      <c r="FT47" s="141"/>
      <c r="FU47" s="141"/>
      <c r="FV47" s="137"/>
      <c r="FW47" s="147"/>
      <c r="FX47" s="147"/>
      <c r="FY47" s="147"/>
      <c r="FZ47" s="147"/>
      <c r="GA47" s="147"/>
      <c r="GB47" s="147"/>
      <c r="GC47" s="147"/>
      <c r="GD47" s="137"/>
      <c r="GE47" s="147"/>
      <c r="GF47" s="147"/>
      <c r="GG47" s="147"/>
      <c r="GH47" s="147"/>
      <c r="GI47" s="147"/>
      <c r="GJ47" s="147"/>
      <c r="GK47" s="147"/>
      <c r="GL47" s="149"/>
      <c r="GM47" s="149"/>
      <c r="GN47" s="149"/>
      <c r="GO47" s="141"/>
      <c r="GP47" s="141"/>
      <c r="GQ47" s="141"/>
      <c r="GR47" s="141"/>
      <c r="GS47" s="141"/>
      <c r="GT47" s="141"/>
      <c r="GU47" s="141"/>
      <c r="GV47" s="137"/>
      <c r="GW47" s="141"/>
      <c r="GX47" s="141"/>
      <c r="GY47" s="141"/>
      <c r="GZ47" s="141"/>
      <c r="HA47" s="141"/>
      <c r="HB47" s="141"/>
      <c r="HC47" s="141"/>
      <c r="HD47" s="137"/>
      <c r="HE47" s="147"/>
      <c r="HF47" s="147"/>
      <c r="HG47" s="147"/>
      <c r="HH47" s="147"/>
      <c r="HI47" s="147"/>
      <c r="HJ47" s="147"/>
      <c r="HK47" s="147"/>
      <c r="HL47" s="137"/>
      <c r="HM47" s="147"/>
      <c r="HN47" s="147"/>
      <c r="HO47" s="147"/>
      <c r="HP47" s="147"/>
      <c r="HQ47" s="147"/>
      <c r="HR47" s="147"/>
      <c r="HS47" s="147"/>
      <c r="HT47" s="149"/>
      <c r="HU47" s="141"/>
      <c r="HV47" s="141"/>
      <c r="HW47" s="141"/>
      <c r="HX47" s="141"/>
      <c r="HY47" s="141"/>
      <c r="HZ47" s="141"/>
      <c r="IA47" s="141"/>
      <c r="IB47" s="137"/>
      <c r="IC47" s="141"/>
      <c r="ID47" s="141"/>
      <c r="IE47" s="141"/>
      <c r="IF47" s="141"/>
      <c r="IG47" s="141"/>
      <c r="IH47" s="141"/>
      <c r="II47" s="141"/>
      <c r="IJ47" s="149"/>
      <c r="IK47" s="147"/>
      <c r="IL47" s="147"/>
      <c r="IM47" s="147"/>
      <c r="IN47" s="147"/>
      <c r="IO47" s="147"/>
      <c r="IP47" s="147"/>
      <c r="IQ47" s="147"/>
      <c r="IR47" s="137"/>
      <c r="IS47" s="147"/>
      <c r="IT47" s="147"/>
      <c r="IU47" s="147"/>
      <c r="IV47" s="147"/>
      <c r="IW47" s="147"/>
      <c r="IX47" s="147"/>
      <c r="IY47" s="147"/>
      <c r="IZ47" s="137"/>
      <c r="JA47" s="141"/>
      <c r="JB47" s="141"/>
      <c r="JC47" s="141"/>
      <c r="JD47" s="141"/>
      <c r="JE47" s="141"/>
      <c r="JF47" s="141"/>
      <c r="JG47" s="141"/>
      <c r="JH47" s="137"/>
      <c r="JI47" s="141"/>
      <c r="JJ47" s="141"/>
      <c r="JK47" s="141"/>
      <c r="JL47" s="141"/>
      <c r="JM47" s="141"/>
      <c r="JN47" s="141"/>
      <c r="JO47" s="141"/>
      <c r="JP47" s="137"/>
      <c r="JQ47" s="147"/>
      <c r="JR47" s="147"/>
      <c r="JS47" s="147"/>
      <c r="JT47" s="147"/>
      <c r="JU47" s="147"/>
      <c r="JV47" s="147"/>
      <c r="JW47" s="147"/>
      <c r="JX47" s="137"/>
      <c r="JY47" s="147"/>
      <c r="JZ47" s="147"/>
      <c r="KA47" s="147"/>
      <c r="KB47" s="147"/>
      <c r="KC47" s="147"/>
      <c r="KD47" s="147"/>
      <c r="KE47" s="147"/>
      <c r="KF47" s="149"/>
      <c r="KG47" s="141"/>
      <c r="KH47" s="141"/>
      <c r="KI47" s="141"/>
      <c r="KJ47" s="141"/>
      <c r="KK47" s="141"/>
      <c r="KL47" s="141"/>
      <c r="KM47" s="141"/>
      <c r="KN47" s="137"/>
      <c r="KO47" s="141"/>
      <c r="KP47" s="141"/>
      <c r="KQ47" s="141"/>
      <c r="KR47" s="141"/>
      <c r="KS47" s="141"/>
      <c r="KT47" s="141"/>
      <c r="KU47" s="141"/>
      <c r="KV47" s="137"/>
      <c r="KW47" s="147"/>
      <c r="KX47" s="147"/>
      <c r="KY47" s="147"/>
      <c r="KZ47" s="147"/>
      <c r="LA47" s="147"/>
      <c r="LB47" s="147"/>
      <c r="LC47" s="147"/>
      <c r="LD47" s="137"/>
      <c r="LE47" s="147"/>
      <c r="LF47" s="147"/>
      <c r="LG47" s="147"/>
      <c r="LH47" s="147"/>
      <c r="LI47" s="147"/>
      <c r="LJ47" s="147"/>
      <c r="LK47" s="147"/>
      <c r="LL47" s="149"/>
      <c r="LM47" s="141"/>
      <c r="LN47" s="141"/>
      <c r="LO47" s="141"/>
      <c r="LP47" s="141"/>
      <c r="LQ47" s="141"/>
      <c r="LR47" s="141"/>
      <c r="LS47" s="141"/>
      <c r="LT47" s="137"/>
      <c r="LU47" s="141"/>
      <c r="LV47" s="141"/>
      <c r="LW47" s="141"/>
      <c r="LX47" s="141"/>
      <c r="LY47" s="141"/>
      <c r="LZ47" s="141"/>
      <c r="MA47" s="141"/>
      <c r="MB47" s="149"/>
      <c r="MC47" s="147"/>
      <c r="MD47" s="147"/>
      <c r="ME47" s="147"/>
      <c r="MF47" s="147"/>
      <c r="MG47" s="147"/>
      <c r="MH47" s="147"/>
      <c r="MI47" s="147"/>
      <c r="MJ47" s="137"/>
      <c r="MK47" s="147"/>
      <c r="ML47" s="147"/>
      <c r="MM47" s="147"/>
      <c r="MN47" s="147"/>
      <c r="MO47" s="147"/>
      <c r="MP47" s="147"/>
      <c r="MQ47" s="147"/>
      <c r="MR47" s="137"/>
      <c r="MS47" s="141"/>
      <c r="MT47" s="141"/>
      <c r="MU47" s="141"/>
      <c r="MV47" s="141"/>
      <c r="MW47" s="141"/>
      <c r="MX47" s="141"/>
      <c r="MY47" s="141"/>
      <c r="MZ47" s="137"/>
      <c r="NA47" s="141"/>
      <c r="NB47" s="141"/>
      <c r="NC47" s="141"/>
      <c r="ND47" s="141"/>
      <c r="NE47" s="141"/>
      <c r="NF47" s="141"/>
      <c r="NG47" s="141"/>
      <c r="NH47" s="137"/>
      <c r="NI47" s="147"/>
      <c r="NJ47" s="147"/>
      <c r="NK47" s="147"/>
      <c r="NL47" s="147"/>
      <c r="NM47" s="147"/>
      <c r="NN47" s="147"/>
      <c r="NO47" s="147"/>
      <c r="NP47" s="137"/>
      <c r="NQ47" s="147"/>
      <c r="NR47" s="147"/>
      <c r="NS47" s="147"/>
      <c r="NT47" s="147"/>
      <c r="NU47" s="147"/>
      <c r="NV47" s="147"/>
      <c r="NW47" s="147"/>
      <c r="NX47" s="137"/>
      <c r="NY47" s="137"/>
      <c r="NZ47" s="137"/>
      <c r="OA47" s="141"/>
      <c r="OB47" s="141"/>
      <c r="OC47" s="141"/>
      <c r="OD47" s="141"/>
      <c r="OE47" s="141"/>
      <c r="OF47" s="141"/>
      <c r="OG47" s="141"/>
      <c r="OH47" s="137"/>
      <c r="OI47" s="141"/>
      <c r="OJ47" s="141"/>
      <c r="OK47" s="141"/>
      <c r="OL47" s="141"/>
      <c r="OM47" s="141"/>
      <c r="ON47" s="141"/>
      <c r="OO47" s="141"/>
      <c r="OP47" s="137"/>
      <c r="OQ47" s="147"/>
      <c r="OR47" s="147"/>
      <c r="OS47" s="147"/>
      <c r="OT47" s="147"/>
      <c r="OU47" s="147"/>
      <c r="OV47" s="147"/>
      <c r="OW47" s="147"/>
      <c r="OX47" s="137"/>
      <c r="OY47" s="147"/>
      <c r="OZ47" s="147"/>
      <c r="PA47" s="147"/>
      <c r="PB47" s="147"/>
      <c r="PC47" s="147"/>
      <c r="PD47" s="147"/>
      <c r="PE47" s="147"/>
      <c r="PF47" s="149"/>
      <c r="PG47" s="141"/>
      <c r="PH47" s="141"/>
      <c r="PI47" s="141"/>
      <c r="PJ47" s="141"/>
      <c r="PK47" s="141"/>
      <c r="PL47" s="141"/>
      <c r="PM47" s="141"/>
      <c r="PN47" s="137"/>
      <c r="PO47" s="141"/>
      <c r="PP47" s="141"/>
      <c r="PQ47" s="141"/>
      <c r="PR47" s="141"/>
      <c r="PS47" s="141"/>
      <c r="PT47" s="141"/>
      <c r="PU47" s="141"/>
      <c r="PV47" s="149"/>
      <c r="PW47" s="147"/>
      <c r="PX47" s="147"/>
      <c r="PY47" s="147"/>
      <c r="PZ47" s="147"/>
      <c r="QA47" s="147"/>
      <c r="QB47" s="147"/>
      <c r="QC47" s="147"/>
      <c r="QD47" s="137"/>
      <c r="QE47" s="147"/>
      <c r="QF47" s="147"/>
      <c r="QG47" s="147"/>
      <c r="QH47" s="147"/>
      <c r="QI47" s="147"/>
      <c r="QJ47" s="147"/>
      <c r="QK47" s="147"/>
      <c r="QL47" s="137"/>
      <c r="QM47" s="141"/>
      <c r="QN47" s="141"/>
      <c r="QO47" s="141"/>
      <c r="QP47" s="141"/>
      <c r="QQ47" s="141"/>
      <c r="QR47" s="141"/>
      <c r="QS47" s="141"/>
      <c r="QT47" s="137"/>
      <c r="QU47" s="141"/>
      <c r="QV47" s="141"/>
      <c r="QW47" s="141"/>
      <c r="QX47" s="141"/>
      <c r="QY47" s="141"/>
      <c r="QZ47" s="141"/>
      <c r="RA47" s="141"/>
      <c r="RB47" s="137"/>
      <c r="RC47" s="147"/>
      <c r="RD47" s="147"/>
      <c r="RE47" s="147"/>
      <c r="RF47" s="147"/>
      <c r="RG47" s="147"/>
      <c r="RH47" s="147"/>
      <c r="RI47" s="147"/>
      <c r="RJ47" s="137"/>
      <c r="RK47" s="147"/>
      <c r="RL47" s="147"/>
      <c r="RM47" s="147"/>
      <c r="RN47" s="147"/>
      <c r="RO47" s="147"/>
      <c r="RP47" s="147"/>
      <c r="RQ47" s="147"/>
      <c r="RR47" s="149"/>
      <c r="RS47" s="141"/>
      <c r="RT47" s="141"/>
      <c r="RU47" s="141"/>
      <c r="RV47" s="141"/>
      <c r="RW47" s="141"/>
      <c r="RX47" s="141"/>
      <c r="RY47" s="141"/>
      <c r="RZ47" s="137"/>
      <c r="SA47" s="141"/>
      <c r="SB47" s="141"/>
      <c r="SC47" s="141"/>
      <c r="SD47" s="141"/>
      <c r="SE47" s="141"/>
      <c r="SF47" s="141"/>
      <c r="SG47" s="141"/>
      <c r="SH47" s="137"/>
      <c r="SI47" s="147"/>
      <c r="SJ47" s="147"/>
      <c r="SK47" s="147"/>
      <c r="SL47" s="147"/>
      <c r="SM47" s="147"/>
      <c r="SN47" s="147"/>
      <c r="SO47" s="147"/>
      <c r="SP47" s="137"/>
      <c r="SQ47" s="147"/>
      <c r="SR47" s="147"/>
      <c r="SS47" s="147"/>
      <c r="ST47" s="147"/>
      <c r="SU47" s="147"/>
      <c r="SV47" s="147"/>
      <c r="SW47" s="147"/>
      <c r="SX47" s="144"/>
      <c r="SY47" s="141"/>
      <c r="SZ47" s="141"/>
      <c r="TA47" s="141"/>
      <c r="TB47" s="141"/>
      <c r="TC47" s="141"/>
      <c r="TD47" s="141"/>
      <c r="TE47" s="141"/>
      <c r="TF47" s="137"/>
      <c r="TG47" s="141"/>
      <c r="TH47" s="141"/>
      <c r="TI47" s="141"/>
      <c r="TJ47" s="141"/>
      <c r="TK47" s="141"/>
      <c r="TL47" s="141"/>
      <c r="TM47" s="141"/>
      <c r="TN47" s="149"/>
      <c r="TO47" s="147"/>
      <c r="TP47" s="147"/>
      <c r="TQ47" s="147"/>
      <c r="TR47" s="147"/>
      <c r="TS47" s="147"/>
      <c r="TT47" s="147"/>
      <c r="TU47" s="147"/>
      <c r="TV47" s="137"/>
      <c r="TW47" s="147"/>
      <c r="TX47" s="147"/>
      <c r="TY47" s="147"/>
      <c r="TZ47" s="147"/>
      <c r="UA47" s="147"/>
      <c r="UB47" s="147"/>
      <c r="UC47" s="147"/>
      <c r="UD47" s="137"/>
      <c r="UE47" s="141"/>
      <c r="UF47" s="141"/>
      <c r="UG47" s="141"/>
      <c r="UH47" s="141"/>
      <c r="UI47" s="141"/>
      <c r="UJ47" s="141"/>
      <c r="UK47" s="141"/>
      <c r="UL47" s="137"/>
      <c r="UM47" s="141"/>
      <c r="UN47" s="141"/>
      <c r="UO47" s="141"/>
      <c r="UP47" s="141"/>
      <c r="UQ47" s="141"/>
      <c r="UR47" s="141"/>
      <c r="US47" s="141"/>
      <c r="UT47" s="137"/>
      <c r="UU47" s="147"/>
      <c r="UV47" s="147"/>
      <c r="UW47" s="147"/>
      <c r="UX47" s="147"/>
      <c r="UY47" s="147"/>
      <c r="UZ47" s="147"/>
      <c r="VA47" s="147"/>
      <c r="VB47" s="137"/>
      <c r="VC47" s="147"/>
      <c r="VD47" s="147"/>
      <c r="VE47" s="147"/>
      <c r="VF47" s="147"/>
      <c r="VG47" s="147"/>
      <c r="VH47" s="147"/>
      <c r="VI47" s="147"/>
      <c r="VJ47" s="137"/>
    </row>
    <row r="48" customFormat="false" ht="14.25" hidden="false" customHeight="true" outlineLevel="0" collapsed="false">
      <c r="A48" s="137"/>
      <c r="B48" s="153"/>
      <c r="C48" s="139"/>
      <c r="D48" s="139"/>
      <c r="E48" s="139"/>
      <c r="F48" s="139"/>
      <c r="G48" s="139"/>
      <c r="H48" s="139"/>
      <c r="I48" s="139"/>
      <c r="J48" s="137"/>
      <c r="K48" s="139"/>
      <c r="L48" s="139"/>
      <c r="M48" s="139"/>
      <c r="N48" s="139"/>
      <c r="O48" s="139"/>
      <c r="P48" s="139"/>
      <c r="Q48" s="139"/>
      <c r="R48" s="137"/>
      <c r="S48" s="145"/>
      <c r="T48" s="145"/>
      <c r="U48" s="145"/>
      <c r="V48" s="145"/>
      <c r="W48" s="145"/>
      <c r="X48" s="145"/>
      <c r="Y48" s="145"/>
      <c r="Z48" s="137"/>
      <c r="AA48" s="145"/>
      <c r="AB48" s="145"/>
      <c r="AC48" s="145"/>
      <c r="AD48" s="145"/>
      <c r="AE48" s="145"/>
      <c r="AF48" s="145"/>
      <c r="AG48" s="145"/>
      <c r="AH48" s="137"/>
      <c r="AI48" s="139"/>
      <c r="AJ48" s="139"/>
      <c r="AK48" s="139"/>
      <c r="AL48" s="139"/>
      <c r="AM48" s="139"/>
      <c r="AN48" s="139"/>
      <c r="AO48" s="139"/>
      <c r="AP48" s="137"/>
      <c r="AQ48" s="139"/>
      <c r="AR48" s="139"/>
      <c r="AS48" s="139"/>
      <c r="AT48" s="139"/>
      <c r="AU48" s="139"/>
      <c r="AV48" s="139"/>
      <c r="AW48" s="139"/>
      <c r="AX48" s="137"/>
      <c r="AY48" s="145"/>
      <c r="AZ48" s="145"/>
      <c r="BA48" s="145"/>
      <c r="BB48" s="145"/>
      <c r="BC48" s="145"/>
      <c r="BD48" s="145"/>
      <c r="BE48" s="145"/>
      <c r="BF48" s="137"/>
      <c r="BG48" s="145"/>
      <c r="BH48" s="145"/>
      <c r="BI48" s="145"/>
      <c r="BJ48" s="145"/>
      <c r="BK48" s="145"/>
      <c r="BL48" s="145"/>
      <c r="BM48" s="145"/>
      <c r="BN48" s="137"/>
      <c r="BO48" s="139"/>
      <c r="BP48" s="139"/>
      <c r="BQ48" s="139"/>
      <c r="BR48" s="139"/>
      <c r="BS48" s="139"/>
      <c r="BT48" s="139"/>
      <c r="BU48" s="139"/>
      <c r="BV48" s="137"/>
      <c r="BW48" s="139"/>
      <c r="BX48" s="139"/>
      <c r="BY48" s="139"/>
      <c r="BZ48" s="139"/>
      <c r="CA48" s="139"/>
      <c r="CB48" s="139"/>
      <c r="CC48" s="139"/>
      <c r="CD48" s="137"/>
      <c r="CE48" s="145"/>
      <c r="CF48" s="145"/>
      <c r="CG48" s="145"/>
      <c r="CH48" s="145"/>
      <c r="CI48" s="145"/>
      <c r="CJ48" s="145"/>
      <c r="CK48" s="145"/>
      <c r="CL48" s="137"/>
      <c r="CM48" s="145"/>
      <c r="CN48" s="145"/>
      <c r="CO48" s="145"/>
      <c r="CP48" s="145"/>
      <c r="CQ48" s="145"/>
      <c r="CR48" s="145"/>
      <c r="CS48" s="145"/>
      <c r="CT48" s="137"/>
      <c r="CU48" s="139"/>
      <c r="CV48" s="139"/>
      <c r="CW48" s="139"/>
      <c r="CX48" s="139"/>
      <c r="CY48" s="139"/>
      <c r="CZ48" s="139"/>
      <c r="DA48" s="139"/>
      <c r="DB48" s="137"/>
      <c r="DC48" s="139"/>
      <c r="DD48" s="139"/>
      <c r="DE48" s="139"/>
      <c r="DF48" s="139"/>
      <c r="DG48" s="139"/>
      <c r="DH48" s="139"/>
      <c r="DI48" s="139"/>
      <c r="DJ48" s="137"/>
      <c r="DK48" s="145"/>
      <c r="DL48" s="145"/>
      <c r="DM48" s="145"/>
      <c r="DN48" s="145"/>
      <c r="DO48" s="145"/>
      <c r="DP48" s="145"/>
      <c r="DQ48" s="145"/>
      <c r="DR48" s="137"/>
      <c r="DS48" s="145"/>
      <c r="DT48" s="145"/>
      <c r="DU48" s="145"/>
      <c r="DV48" s="145"/>
      <c r="DW48" s="145"/>
      <c r="DX48" s="145"/>
      <c r="DY48" s="145"/>
      <c r="DZ48" s="171"/>
      <c r="EA48" s="139"/>
      <c r="EB48" s="139"/>
      <c r="EC48" s="139"/>
      <c r="ED48" s="139"/>
      <c r="EE48" s="139"/>
      <c r="EF48" s="139"/>
      <c r="EG48" s="139"/>
      <c r="EH48" s="137"/>
      <c r="EI48" s="139"/>
      <c r="EJ48" s="139"/>
      <c r="EK48" s="139"/>
      <c r="EL48" s="139"/>
      <c r="EM48" s="139"/>
      <c r="EN48" s="139"/>
      <c r="EO48" s="139"/>
      <c r="EP48" s="171"/>
      <c r="EQ48" s="145"/>
      <c r="ER48" s="145"/>
      <c r="ES48" s="145"/>
      <c r="ET48" s="145"/>
      <c r="EU48" s="145"/>
      <c r="EV48" s="145"/>
      <c r="EW48" s="145"/>
      <c r="EX48" s="137"/>
      <c r="EY48" s="145"/>
      <c r="EZ48" s="145"/>
      <c r="FA48" s="145"/>
      <c r="FB48" s="145"/>
      <c r="FC48" s="145"/>
      <c r="FD48" s="145"/>
      <c r="FE48" s="145"/>
      <c r="FF48" s="137"/>
      <c r="FG48" s="139"/>
      <c r="FH48" s="139"/>
      <c r="FI48" s="139"/>
      <c r="FJ48" s="139"/>
      <c r="FK48" s="139"/>
      <c r="FL48" s="139"/>
      <c r="FM48" s="139"/>
      <c r="FN48" s="137"/>
      <c r="FO48" s="139"/>
      <c r="FP48" s="139"/>
      <c r="FQ48" s="139"/>
      <c r="FR48" s="139"/>
      <c r="FS48" s="139"/>
      <c r="FT48" s="139"/>
      <c r="FU48" s="139"/>
      <c r="FV48" s="137"/>
      <c r="FW48" s="145"/>
      <c r="FX48" s="145"/>
      <c r="FY48" s="145"/>
      <c r="FZ48" s="145"/>
      <c r="GA48" s="145"/>
      <c r="GB48" s="145"/>
      <c r="GC48" s="145"/>
      <c r="GD48" s="137"/>
      <c r="GE48" s="145"/>
      <c r="GF48" s="145"/>
      <c r="GG48" s="145"/>
      <c r="GH48" s="145"/>
      <c r="GI48" s="145"/>
      <c r="GJ48" s="145"/>
      <c r="GK48" s="145"/>
      <c r="GL48" s="171"/>
      <c r="GM48" s="171"/>
      <c r="GN48" s="171"/>
      <c r="GO48" s="139"/>
      <c r="GP48" s="139"/>
      <c r="GQ48" s="139"/>
      <c r="GR48" s="139"/>
      <c r="GS48" s="139"/>
      <c r="GT48" s="139"/>
      <c r="GU48" s="139"/>
      <c r="GV48" s="137"/>
      <c r="GW48" s="139"/>
      <c r="GX48" s="139"/>
      <c r="GY48" s="139"/>
      <c r="GZ48" s="139"/>
      <c r="HA48" s="139"/>
      <c r="HB48" s="139"/>
      <c r="HC48" s="139"/>
      <c r="HD48" s="137"/>
      <c r="HE48" s="145"/>
      <c r="HF48" s="145"/>
      <c r="HG48" s="145"/>
      <c r="HH48" s="145"/>
      <c r="HI48" s="145"/>
      <c r="HJ48" s="145"/>
      <c r="HK48" s="145"/>
      <c r="HL48" s="137"/>
      <c r="HM48" s="145"/>
      <c r="HN48" s="145"/>
      <c r="HO48" s="145"/>
      <c r="HP48" s="145"/>
      <c r="HQ48" s="145"/>
      <c r="HR48" s="145"/>
      <c r="HS48" s="145"/>
      <c r="HT48" s="171"/>
      <c r="HU48" s="139"/>
      <c r="HV48" s="139"/>
      <c r="HW48" s="139"/>
      <c r="HX48" s="139"/>
      <c r="HY48" s="139"/>
      <c r="HZ48" s="139"/>
      <c r="IA48" s="139"/>
      <c r="IB48" s="137"/>
      <c r="IC48" s="139"/>
      <c r="ID48" s="139"/>
      <c r="IE48" s="139"/>
      <c r="IF48" s="139"/>
      <c r="IG48" s="139"/>
      <c r="IH48" s="139"/>
      <c r="II48" s="139"/>
      <c r="IJ48" s="171"/>
      <c r="IK48" s="145"/>
      <c r="IL48" s="145"/>
      <c r="IM48" s="145"/>
      <c r="IN48" s="145"/>
      <c r="IO48" s="145"/>
      <c r="IP48" s="145"/>
      <c r="IQ48" s="145"/>
      <c r="IR48" s="137"/>
      <c r="IS48" s="145"/>
      <c r="IT48" s="145"/>
      <c r="IU48" s="145"/>
      <c r="IV48" s="145"/>
      <c r="IW48" s="145"/>
      <c r="IX48" s="145"/>
      <c r="IY48" s="145"/>
      <c r="IZ48" s="137"/>
      <c r="JA48" s="139"/>
      <c r="JB48" s="139"/>
      <c r="JC48" s="139"/>
      <c r="JD48" s="139"/>
      <c r="JE48" s="139"/>
      <c r="JF48" s="139"/>
      <c r="JG48" s="139"/>
      <c r="JH48" s="137"/>
      <c r="JI48" s="139"/>
      <c r="JJ48" s="139"/>
      <c r="JK48" s="139"/>
      <c r="JL48" s="139"/>
      <c r="JM48" s="139"/>
      <c r="JN48" s="139"/>
      <c r="JO48" s="139"/>
      <c r="JP48" s="137"/>
      <c r="JQ48" s="145"/>
      <c r="JR48" s="145"/>
      <c r="JS48" s="145"/>
      <c r="JT48" s="145"/>
      <c r="JU48" s="145"/>
      <c r="JV48" s="145"/>
      <c r="JW48" s="145"/>
      <c r="JX48" s="137"/>
      <c r="JY48" s="145"/>
      <c r="JZ48" s="145"/>
      <c r="KA48" s="145"/>
      <c r="KB48" s="145"/>
      <c r="KC48" s="145"/>
      <c r="KD48" s="145"/>
      <c r="KE48" s="145"/>
      <c r="KF48" s="171"/>
      <c r="KG48" s="139"/>
      <c r="KH48" s="139"/>
      <c r="KI48" s="139"/>
      <c r="KJ48" s="139"/>
      <c r="KK48" s="139"/>
      <c r="KL48" s="139"/>
      <c r="KM48" s="139"/>
      <c r="KN48" s="137"/>
      <c r="KO48" s="139"/>
      <c r="KP48" s="139"/>
      <c r="KQ48" s="139"/>
      <c r="KR48" s="139"/>
      <c r="KS48" s="139"/>
      <c r="KT48" s="139"/>
      <c r="KU48" s="139"/>
      <c r="KV48" s="137"/>
      <c r="KW48" s="145"/>
      <c r="KX48" s="145"/>
      <c r="KY48" s="145"/>
      <c r="KZ48" s="145"/>
      <c r="LA48" s="145"/>
      <c r="LB48" s="145"/>
      <c r="LC48" s="145"/>
      <c r="LD48" s="137"/>
      <c r="LE48" s="145"/>
      <c r="LF48" s="145"/>
      <c r="LG48" s="145"/>
      <c r="LH48" s="145"/>
      <c r="LI48" s="145"/>
      <c r="LJ48" s="145"/>
      <c r="LK48" s="145"/>
      <c r="LL48" s="171"/>
      <c r="LM48" s="139"/>
      <c r="LN48" s="139"/>
      <c r="LO48" s="139"/>
      <c r="LP48" s="139"/>
      <c r="LQ48" s="139"/>
      <c r="LR48" s="139"/>
      <c r="LS48" s="139"/>
      <c r="LT48" s="137"/>
      <c r="LU48" s="139"/>
      <c r="LV48" s="139"/>
      <c r="LW48" s="139"/>
      <c r="LX48" s="139"/>
      <c r="LY48" s="139"/>
      <c r="LZ48" s="139"/>
      <c r="MA48" s="139"/>
      <c r="MB48" s="171"/>
      <c r="MC48" s="145"/>
      <c r="MD48" s="145"/>
      <c r="ME48" s="145"/>
      <c r="MF48" s="145"/>
      <c r="MG48" s="145"/>
      <c r="MH48" s="145"/>
      <c r="MI48" s="145"/>
      <c r="MJ48" s="137"/>
      <c r="MK48" s="145"/>
      <c r="ML48" s="145"/>
      <c r="MM48" s="145"/>
      <c r="MN48" s="145"/>
      <c r="MO48" s="145"/>
      <c r="MP48" s="145"/>
      <c r="MQ48" s="145"/>
      <c r="MR48" s="137"/>
      <c r="MS48" s="139"/>
      <c r="MT48" s="139"/>
      <c r="MU48" s="139"/>
      <c r="MV48" s="139"/>
      <c r="MW48" s="139"/>
      <c r="MX48" s="139"/>
      <c r="MY48" s="139"/>
      <c r="MZ48" s="137"/>
      <c r="NA48" s="139"/>
      <c r="NB48" s="139"/>
      <c r="NC48" s="139"/>
      <c r="ND48" s="139"/>
      <c r="NE48" s="139"/>
      <c r="NF48" s="139"/>
      <c r="NG48" s="139"/>
      <c r="NH48" s="137"/>
      <c r="NI48" s="145"/>
      <c r="NJ48" s="145"/>
      <c r="NK48" s="145"/>
      <c r="NL48" s="145"/>
      <c r="NM48" s="145"/>
      <c r="NN48" s="145"/>
      <c r="NO48" s="145"/>
      <c r="NP48" s="137"/>
      <c r="NQ48" s="145"/>
      <c r="NR48" s="145"/>
      <c r="NS48" s="145"/>
      <c r="NT48" s="145"/>
      <c r="NU48" s="145"/>
      <c r="NV48" s="145"/>
      <c r="NW48" s="145"/>
      <c r="NX48" s="137"/>
      <c r="NY48" s="137"/>
      <c r="NZ48" s="137"/>
      <c r="OA48" s="139"/>
      <c r="OB48" s="139"/>
      <c r="OC48" s="139"/>
      <c r="OD48" s="139"/>
      <c r="OE48" s="139"/>
      <c r="OF48" s="139"/>
      <c r="OG48" s="139"/>
      <c r="OH48" s="137"/>
      <c r="OI48" s="139"/>
      <c r="OJ48" s="139"/>
      <c r="OK48" s="139"/>
      <c r="OL48" s="139"/>
      <c r="OM48" s="139"/>
      <c r="ON48" s="139"/>
      <c r="OO48" s="139"/>
      <c r="OP48" s="137"/>
      <c r="OQ48" s="145"/>
      <c r="OR48" s="145"/>
      <c r="OS48" s="145"/>
      <c r="OT48" s="145"/>
      <c r="OU48" s="145"/>
      <c r="OV48" s="145"/>
      <c r="OW48" s="145"/>
      <c r="OX48" s="137"/>
      <c r="OY48" s="145"/>
      <c r="OZ48" s="145"/>
      <c r="PA48" s="145"/>
      <c r="PB48" s="145"/>
      <c r="PC48" s="145"/>
      <c r="PD48" s="145"/>
      <c r="PE48" s="145"/>
      <c r="PF48" s="171"/>
      <c r="PG48" s="139"/>
      <c r="PH48" s="139"/>
      <c r="PI48" s="139"/>
      <c r="PJ48" s="139"/>
      <c r="PK48" s="139"/>
      <c r="PL48" s="139"/>
      <c r="PM48" s="139"/>
      <c r="PN48" s="137"/>
      <c r="PO48" s="139"/>
      <c r="PP48" s="139"/>
      <c r="PQ48" s="139"/>
      <c r="PR48" s="139"/>
      <c r="PS48" s="139"/>
      <c r="PT48" s="139"/>
      <c r="PU48" s="139"/>
      <c r="PV48" s="171"/>
      <c r="PW48" s="145"/>
      <c r="PX48" s="145"/>
      <c r="PY48" s="145"/>
      <c r="PZ48" s="145"/>
      <c r="QA48" s="145"/>
      <c r="QB48" s="145"/>
      <c r="QC48" s="145"/>
      <c r="QD48" s="137"/>
      <c r="QE48" s="145"/>
      <c r="QF48" s="145"/>
      <c r="QG48" s="145"/>
      <c r="QH48" s="145"/>
      <c r="QI48" s="145"/>
      <c r="QJ48" s="145"/>
      <c r="QK48" s="145"/>
      <c r="QL48" s="137"/>
      <c r="QM48" s="139"/>
      <c r="QN48" s="139"/>
      <c r="QO48" s="139"/>
      <c r="QP48" s="139"/>
      <c r="QQ48" s="139"/>
      <c r="QR48" s="139"/>
      <c r="QS48" s="139"/>
      <c r="QT48" s="137"/>
      <c r="QU48" s="139"/>
      <c r="QV48" s="139"/>
      <c r="QW48" s="139"/>
      <c r="QX48" s="139"/>
      <c r="QY48" s="139"/>
      <c r="QZ48" s="139"/>
      <c r="RA48" s="139"/>
      <c r="RB48" s="137"/>
      <c r="RC48" s="145"/>
      <c r="RD48" s="145"/>
      <c r="RE48" s="145"/>
      <c r="RF48" s="145"/>
      <c r="RG48" s="145"/>
      <c r="RH48" s="145"/>
      <c r="RI48" s="145"/>
      <c r="RJ48" s="137"/>
      <c r="RK48" s="145"/>
      <c r="RL48" s="145"/>
      <c r="RM48" s="145"/>
      <c r="RN48" s="145"/>
      <c r="RO48" s="145"/>
      <c r="RP48" s="145"/>
      <c r="RQ48" s="145"/>
      <c r="RR48" s="171"/>
      <c r="RS48" s="139"/>
      <c r="RT48" s="139"/>
      <c r="RU48" s="139"/>
      <c r="RV48" s="139"/>
      <c r="RW48" s="139"/>
      <c r="RX48" s="139"/>
      <c r="RY48" s="139"/>
      <c r="RZ48" s="137"/>
      <c r="SA48" s="139"/>
      <c r="SB48" s="139"/>
      <c r="SC48" s="139"/>
      <c r="SD48" s="139"/>
      <c r="SE48" s="139"/>
      <c r="SF48" s="139"/>
      <c r="SG48" s="139"/>
      <c r="SH48" s="137"/>
      <c r="SI48" s="145"/>
      <c r="SJ48" s="145"/>
      <c r="SK48" s="145"/>
      <c r="SL48" s="145"/>
      <c r="SM48" s="145"/>
      <c r="SN48" s="145"/>
      <c r="SO48" s="145"/>
      <c r="SP48" s="137"/>
      <c r="SQ48" s="145"/>
      <c r="SR48" s="145"/>
      <c r="SS48" s="145"/>
      <c r="ST48" s="145"/>
      <c r="SU48" s="145"/>
      <c r="SV48" s="145"/>
      <c r="SW48" s="145"/>
      <c r="SX48" s="144"/>
      <c r="SY48" s="139"/>
      <c r="SZ48" s="139"/>
      <c r="TA48" s="139"/>
      <c r="TB48" s="139"/>
      <c r="TC48" s="139"/>
      <c r="TD48" s="139"/>
      <c r="TE48" s="139"/>
      <c r="TF48" s="137"/>
      <c r="TG48" s="139"/>
      <c r="TH48" s="139"/>
      <c r="TI48" s="139"/>
      <c r="TJ48" s="139"/>
      <c r="TK48" s="139"/>
      <c r="TL48" s="139"/>
      <c r="TM48" s="139"/>
      <c r="TN48" s="171"/>
      <c r="TO48" s="145"/>
      <c r="TP48" s="145"/>
      <c r="TQ48" s="145"/>
      <c r="TR48" s="145"/>
      <c r="TS48" s="145"/>
      <c r="TT48" s="145"/>
      <c r="TU48" s="145"/>
      <c r="TV48" s="137"/>
      <c r="TW48" s="145"/>
      <c r="TX48" s="145"/>
      <c r="TY48" s="145"/>
      <c r="TZ48" s="145"/>
      <c r="UA48" s="145"/>
      <c r="UB48" s="145"/>
      <c r="UC48" s="145"/>
      <c r="UD48" s="137"/>
      <c r="UE48" s="139"/>
      <c r="UF48" s="139"/>
      <c r="UG48" s="139"/>
      <c r="UH48" s="139"/>
      <c r="UI48" s="139"/>
      <c r="UJ48" s="139"/>
      <c r="UK48" s="139"/>
      <c r="UL48" s="137"/>
      <c r="UM48" s="139"/>
      <c r="UN48" s="139"/>
      <c r="UO48" s="139"/>
      <c r="UP48" s="139"/>
      <c r="UQ48" s="139"/>
      <c r="UR48" s="139"/>
      <c r="US48" s="139"/>
      <c r="UT48" s="137"/>
      <c r="UU48" s="145"/>
      <c r="UV48" s="145"/>
      <c r="UW48" s="145"/>
      <c r="UX48" s="145"/>
      <c r="UY48" s="145"/>
      <c r="UZ48" s="145"/>
      <c r="VA48" s="145"/>
      <c r="VB48" s="137"/>
      <c r="VC48" s="145"/>
      <c r="VD48" s="145"/>
      <c r="VE48" s="145"/>
      <c r="VF48" s="145"/>
      <c r="VG48" s="145"/>
      <c r="VH48" s="145"/>
      <c r="VI48" s="145"/>
      <c r="VJ48" s="144"/>
    </row>
    <row r="49" customFormat="false" ht="14.25" hidden="false" customHeight="true" outlineLevel="0" collapsed="false">
      <c r="A49" s="137"/>
      <c r="B49" s="153"/>
      <c r="C49" s="140"/>
      <c r="D49" s="140"/>
      <c r="E49" s="140"/>
      <c r="F49" s="140"/>
      <c r="G49" s="140"/>
      <c r="H49" s="140"/>
      <c r="I49" s="140"/>
      <c r="J49" s="137"/>
      <c r="K49" s="140"/>
      <c r="L49" s="140"/>
      <c r="M49" s="140"/>
      <c r="N49" s="140"/>
      <c r="O49" s="140"/>
      <c r="P49" s="140"/>
      <c r="Q49" s="140"/>
      <c r="R49" s="137"/>
      <c r="S49" s="146"/>
      <c r="T49" s="146"/>
      <c r="U49" s="146"/>
      <c r="V49" s="146"/>
      <c r="W49" s="146"/>
      <c r="X49" s="146"/>
      <c r="Y49" s="146"/>
      <c r="Z49" s="137"/>
      <c r="AA49" s="146"/>
      <c r="AB49" s="146"/>
      <c r="AC49" s="146"/>
      <c r="AD49" s="146"/>
      <c r="AE49" s="146"/>
      <c r="AF49" s="146"/>
      <c r="AG49" s="146"/>
      <c r="AH49" s="137"/>
      <c r="AI49" s="140"/>
      <c r="AJ49" s="140"/>
      <c r="AK49" s="140"/>
      <c r="AL49" s="140"/>
      <c r="AM49" s="140"/>
      <c r="AN49" s="140"/>
      <c r="AO49" s="140"/>
      <c r="AP49" s="137"/>
      <c r="AQ49" s="140"/>
      <c r="AR49" s="140"/>
      <c r="AS49" s="140"/>
      <c r="AT49" s="140"/>
      <c r="AU49" s="140"/>
      <c r="AV49" s="140"/>
      <c r="AW49" s="140"/>
      <c r="AX49" s="137"/>
      <c r="AY49" s="146"/>
      <c r="AZ49" s="146"/>
      <c r="BA49" s="146"/>
      <c r="BB49" s="146"/>
      <c r="BC49" s="146"/>
      <c r="BD49" s="146"/>
      <c r="BE49" s="146"/>
      <c r="BF49" s="137"/>
      <c r="BG49" s="146"/>
      <c r="BH49" s="146"/>
      <c r="BI49" s="146"/>
      <c r="BJ49" s="146"/>
      <c r="BK49" s="146"/>
      <c r="BL49" s="146"/>
      <c r="BM49" s="146"/>
      <c r="BN49" s="137"/>
      <c r="BO49" s="140"/>
      <c r="BP49" s="140"/>
      <c r="BQ49" s="140"/>
      <c r="BR49" s="140"/>
      <c r="BS49" s="140"/>
      <c r="BT49" s="140"/>
      <c r="BU49" s="140"/>
      <c r="BV49" s="137"/>
      <c r="BW49" s="140"/>
      <c r="BX49" s="140"/>
      <c r="BY49" s="140"/>
      <c r="BZ49" s="140"/>
      <c r="CA49" s="140"/>
      <c r="CB49" s="140"/>
      <c r="CC49" s="140"/>
      <c r="CD49" s="137"/>
      <c r="CE49" s="146"/>
      <c r="CF49" s="146"/>
      <c r="CG49" s="146"/>
      <c r="CH49" s="146"/>
      <c r="CI49" s="146"/>
      <c r="CJ49" s="146"/>
      <c r="CK49" s="146"/>
      <c r="CL49" s="137"/>
      <c r="CM49" s="146"/>
      <c r="CN49" s="146"/>
      <c r="CO49" s="146"/>
      <c r="CP49" s="146"/>
      <c r="CQ49" s="146"/>
      <c r="CR49" s="146"/>
      <c r="CS49" s="146"/>
      <c r="CT49" s="137"/>
      <c r="CU49" s="140"/>
      <c r="CV49" s="140"/>
      <c r="CW49" s="140"/>
      <c r="CX49" s="140"/>
      <c r="CY49" s="140"/>
      <c r="CZ49" s="140"/>
      <c r="DA49" s="140"/>
      <c r="DB49" s="137"/>
      <c r="DC49" s="140"/>
      <c r="DD49" s="140"/>
      <c r="DE49" s="140"/>
      <c r="DF49" s="140"/>
      <c r="DG49" s="140"/>
      <c r="DH49" s="140"/>
      <c r="DI49" s="140"/>
      <c r="DJ49" s="137"/>
      <c r="DK49" s="146"/>
      <c r="DL49" s="146"/>
      <c r="DM49" s="146"/>
      <c r="DN49" s="146"/>
      <c r="DO49" s="146"/>
      <c r="DP49" s="146"/>
      <c r="DQ49" s="146"/>
      <c r="DR49" s="137"/>
      <c r="DS49" s="146"/>
      <c r="DT49" s="146"/>
      <c r="DU49" s="146"/>
      <c r="DV49" s="146"/>
      <c r="DW49" s="146"/>
      <c r="DX49" s="146"/>
      <c r="DY49" s="146"/>
      <c r="DZ49" s="149"/>
      <c r="EA49" s="140"/>
      <c r="EB49" s="140"/>
      <c r="EC49" s="140"/>
      <c r="ED49" s="140"/>
      <c r="EE49" s="140"/>
      <c r="EF49" s="140"/>
      <c r="EG49" s="140"/>
      <c r="EH49" s="137"/>
      <c r="EI49" s="140"/>
      <c r="EJ49" s="140"/>
      <c r="EK49" s="140"/>
      <c r="EL49" s="140"/>
      <c r="EM49" s="140"/>
      <c r="EN49" s="140"/>
      <c r="EO49" s="140"/>
      <c r="EP49" s="149"/>
      <c r="EQ49" s="146"/>
      <c r="ER49" s="146"/>
      <c r="ES49" s="146"/>
      <c r="ET49" s="146"/>
      <c r="EU49" s="146"/>
      <c r="EV49" s="146"/>
      <c r="EW49" s="146"/>
      <c r="EX49" s="137"/>
      <c r="EY49" s="146"/>
      <c r="EZ49" s="146"/>
      <c r="FA49" s="146"/>
      <c r="FB49" s="146"/>
      <c r="FC49" s="146"/>
      <c r="FD49" s="146"/>
      <c r="FE49" s="146"/>
      <c r="FF49" s="137"/>
      <c r="FG49" s="140"/>
      <c r="FH49" s="140"/>
      <c r="FI49" s="140"/>
      <c r="FJ49" s="140"/>
      <c r="FK49" s="140"/>
      <c r="FL49" s="140"/>
      <c r="FM49" s="140"/>
      <c r="FN49" s="137"/>
      <c r="FO49" s="140"/>
      <c r="FP49" s="140"/>
      <c r="FQ49" s="140"/>
      <c r="FR49" s="140"/>
      <c r="FS49" s="140"/>
      <c r="FT49" s="140"/>
      <c r="FU49" s="140"/>
      <c r="FV49" s="137"/>
      <c r="FW49" s="146"/>
      <c r="FX49" s="146"/>
      <c r="FY49" s="146"/>
      <c r="FZ49" s="146"/>
      <c r="GA49" s="146"/>
      <c r="GB49" s="146"/>
      <c r="GC49" s="146"/>
      <c r="GD49" s="137"/>
      <c r="GE49" s="146"/>
      <c r="GF49" s="146"/>
      <c r="GG49" s="146"/>
      <c r="GH49" s="146"/>
      <c r="GI49" s="146"/>
      <c r="GJ49" s="146"/>
      <c r="GK49" s="146"/>
      <c r="GL49" s="149"/>
      <c r="GM49" s="149"/>
      <c r="GN49" s="149"/>
      <c r="GO49" s="140"/>
      <c r="GP49" s="140"/>
      <c r="GQ49" s="140"/>
      <c r="GR49" s="140"/>
      <c r="GS49" s="140"/>
      <c r="GT49" s="140"/>
      <c r="GU49" s="140"/>
      <c r="GV49" s="137"/>
      <c r="GW49" s="140"/>
      <c r="GX49" s="140"/>
      <c r="GY49" s="140"/>
      <c r="GZ49" s="140"/>
      <c r="HA49" s="140"/>
      <c r="HB49" s="140"/>
      <c r="HC49" s="140"/>
      <c r="HD49" s="137"/>
      <c r="HE49" s="146"/>
      <c r="HF49" s="146"/>
      <c r="HG49" s="146"/>
      <c r="HH49" s="146"/>
      <c r="HI49" s="146"/>
      <c r="HJ49" s="146"/>
      <c r="HK49" s="146"/>
      <c r="HL49" s="137"/>
      <c r="HM49" s="146"/>
      <c r="HN49" s="146"/>
      <c r="HO49" s="146"/>
      <c r="HP49" s="146"/>
      <c r="HQ49" s="146"/>
      <c r="HR49" s="146"/>
      <c r="HS49" s="146"/>
      <c r="HT49" s="149"/>
      <c r="HU49" s="140"/>
      <c r="HV49" s="140"/>
      <c r="HW49" s="140"/>
      <c r="HX49" s="140"/>
      <c r="HY49" s="140"/>
      <c r="HZ49" s="140"/>
      <c r="IA49" s="140"/>
      <c r="IB49" s="137"/>
      <c r="IC49" s="140"/>
      <c r="ID49" s="140"/>
      <c r="IE49" s="140"/>
      <c r="IF49" s="140"/>
      <c r="IG49" s="140"/>
      <c r="IH49" s="140"/>
      <c r="II49" s="140"/>
      <c r="IJ49" s="149"/>
      <c r="IK49" s="146"/>
      <c r="IL49" s="146"/>
      <c r="IM49" s="146"/>
      <c r="IN49" s="146"/>
      <c r="IO49" s="146"/>
      <c r="IP49" s="146"/>
      <c r="IQ49" s="146"/>
      <c r="IR49" s="137"/>
      <c r="IS49" s="146"/>
      <c r="IT49" s="146"/>
      <c r="IU49" s="146"/>
      <c r="IV49" s="146"/>
      <c r="IW49" s="146"/>
      <c r="IX49" s="146"/>
      <c r="IY49" s="146"/>
      <c r="IZ49" s="137"/>
      <c r="JA49" s="140"/>
      <c r="JB49" s="140"/>
      <c r="JC49" s="140"/>
      <c r="JD49" s="140"/>
      <c r="JE49" s="140"/>
      <c r="JF49" s="140"/>
      <c r="JG49" s="140"/>
      <c r="JH49" s="137"/>
      <c r="JI49" s="140"/>
      <c r="JJ49" s="140"/>
      <c r="JK49" s="140"/>
      <c r="JL49" s="140"/>
      <c r="JM49" s="140"/>
      <c r="JN49" s="140"/>
      <c r="JO49" s="140"/>
      <c r="JP49" s="137"/>
      <c r="JQ49" s="146"/>
      <c r="JR49" s="146"/>
      <c r="JS49" s="146"/>
      <c r="JT49" s="146"/>
      <c r="JU49" s="146"/>
      <c r="JV49" s="146"/>
      <c r="JW49" s="146"/>
      <c r="JX49" s="137"/>
      <c r="JY49" s="146"/>
      <c r="JZ49" s="146"/>
      <c r="KA49" s="146"/>
      <c r="KB49" s="146"/>
      <c r="KC49" s="146"/>
      <c r="KD49" s="146"/>
      <c r="KE49" s="146"/>
      <c r="KF49" s="149"/>
      <c r="KG49" s="140"/>
      <c r="KH49" s="140"/>
      <c r="KI49" s="140"/>
      <c r="KJ49" s="140"/>
      <c r="KK49" s="140"/>
      <c r="KL49" s="140"/>
      <c r="KM49" s="140"/>
      <c r="KN49" s="137"/>
      <c r="KO49" s="140"/>
      <c r="KP49" s="140"/>
      <c r="KQ49" s="140"/>
      <c r="KR49" s="140"/>
      <c r="KS49" s="140"/>
      <c r="KT49" s="140"/>
      <c r="KU49" s="140"/>
      <c r="KV49" s="137"/>
      <c r="KW49" s="146"/>
      <c r="KX49" s="146"/>
      <c r="KY49" s="146"/>
      <c r="KZ49" s="146"/>
      <c r="LA49" s="146"/>
      <c r="LB49" s="146"/>
      <c r="LC49" s="146"/>
      <c r="LD49" s="137"/>
      <c r="LE49" s="146"/>
      <c r="LF49" s="146"/>
      <c r="LG49" s="146"/>
      <c r="LH49" s="146"/>
      <c r="LI49" s="146"/>
      <c r="LJ49" s="146"/>
      <c r="LK49" s="146"/>
      <c r="LL49" s="149"/>
      <c r="LM49" s="140"/>
      <c r="LN49" s="140"/>
      <c r="LO49" s="140"/>
      <c r="LP49" s="140"/>
      <c r="LQ49" s="140"/>
      <c r="LR49" s="140"/>
      <c r="LS49" s="140"/>
      <c r="LT49" s="137"/>
      <c r="LU49" s="140"/>
      <c r="LV49" s="140"/>
      <c r="LW49" s="140"/>
      <c r="LX49" s="140"/>
      <c r="LY49" s="140"/>
      <c r="LZ49" s="140"/>
      <c r="MA49" s="140"/>
      <c r="MB49" s="149"/>
      <c r="MC49" s="146"/>
      <c r="MD49" s="146"/>
      <c r="ME49" s="146"/>
      <c r="MF49" s="146"/>
      <c r="MG49" s="146"/>
      <c r="MH49" s="146"/>
      <c r="MI49" s="146"/>
      <c r="MJ49" s="137"/>
      <c r="MK49" s="146"/>
      <c r="ML49" s="146"/>
      <c r="MM49" s="146"/>
      <c r="MN49" s="146"/>
      <c r="MO49" s="146"/>
      <c r="MP49" s="146"/>
      <c r="MQ49" s="146"/>
      <c r="MR49" s="137"/>
      <c r="MS49" s="140"/>
      <c r="MT49" s="140"/>
      <c r="MU49" s="140"/>
      <c r="MV49" s="140"/>
      <c r="MW49" s="140"/>
      <c r="MX49" s="140"/>
      <c r="MY49" s="140"/>
      <c r="MZ49" s="137"/>
      <c r="NA49" s="140"/>
      <c r="NB49" s="140"/>
      <c r="NC49" s="140"/>
      <c r="ND49" s="140"/>
      <c r="NE49" s="140"/>
      <c r="NF49" s="140"/>
      <c r="NG49" s="140"/>
      <c r="NH49" s="137"/>
      <c r="NI49" s="146"/>
      <c r="NJ49" s="146"/>
      <c r="NK49" s="146"/>
      <c r="NL49" s="146"/>
      <c r="NM49" s="146"/>
      <c r="NN49" s="146"/>
      <c r="NO49" s="146"/>
      <c r="NP49" s="137"/>
      <c r="NQ49" s="146"/>
      <c r="NR49" s="146"/>
      <c r="NS49" s="146"/>
      <c r="NT49" s="146"/>
      <c r="NU49" s="146"/>
      <c r="NV49" s="146"/>
      <c r="NW49" s="146"/>
      <c r="NX49" s="137"/>
      <c r="NY49" s="137"/>
      <c r="NZ49" s="137"/>
      <c r="OA49" s="140"/>
      <c r="OB49" s="140"/>
      <c r="OC49" s="140"/>
      <c r="OD49" s="140"/>
      <c r="OE49" s="140"/>
      <c r="OF49" s="140"/>
      <c r="OG49" s="140"/>
      <c r="OH49" s="137"/>
      <c r="OI49" s="140"/>
      <c r="OJ49" s="140"/>
      <c r="OK49" s="140"/>
      <c r="OL49" s="140"/>
      <c r="OM49" s="140"/>
      <c r="ON49" s="140"/>
      <c r="OO49" s="140"/>
      <c r="OP49" s="137"/>
      <c r="OQ49" s="146"/>
      <c r="OR49" s="146"/>
      <c r="OS49" s="146"/>
      <c r="OT49" s="146"/>
      <c r="OU49" s="146"/>
      <c r="OV49" s="146"/>
      <c r="OW49" s="146"/>
      <c r="OX49" s="137"/>
      <c r="OY49" s="146"/>
      <c r="OZ49" s="146"/>
      <c r="PA49" s="146"/>
      <c r="PB49" s="146"/>
      <c r="PC49" s="146"/>
      <c r="PD49" s="146"/>
      <c r="PE49" s="146"/>
      <c r="PF49" s="149"/>
      <c r="PG49" s="140"/>
      <c r="PH49" s="140"/>
      <c r="PI49" s="140"/>
      <c r="PJ49" s="140"/>
      <c r="PK49" s="140"/>
      <c r="PL49" s="140"/>
      <c r="PM49" s="140"/>
      <c r="PN49" s="137"/>
      <c r="PO49" s="140"/>
      <c r="PP49" s="140"/>
      <c r="PQ49" s="140"/>
      <c r="PR49" s="140"/>
      <c r="PS49" s="140"/>
      <c r="PT49" s="140"/>
      <c r="PU49" s="140"/>
      <c r="PV49" s="149"/>
      <c r="PW49" s="146"/>
      <c r="PX49" s="146"/>
      <c r="PY49" s="146"/>
      <c r="PZ49" s="146"/>
      <c r="QA49" s="146"/>
      <c r="QB49" s="146"/>
      <c r="QC49" s="146"/>
      <c r="QD49" s="137"/>
      <c r="QE49" s="146"/>
      <c r="QF49" s="146"/>
      <c r="QG49" s="146"/>
      <c r="QH49" s="146"/>
      <c r="QI49" s="146"/>
      <c r="QJ49" s="146"/>
      <c r="QK49" s="146"/>
      <c r="QL49" s="137"/>
      <c r="QM49" s="140"/>
      <c r="QN49" s="140"/>
      <c r="QO49" s="140"/>
      <c r="QP49" s="140"/>
      <c r="QQ49" s="140"/>
      <c r="QR49" s="140"/>
      <c r="QS49" s="140"/>
      <c r="QT49" s="137"/>
      <c r="QU49" s="140"/>
      <c r="QV49" s="140"/>
      <c r="QW49" s="140"/>
      <c r="QX49" s="140"/>
      <c r="QY49" s="140"/>
      <c r="QZ49" s="140"/>
      <c r="RA49" s="140"/>
      <c r="RB49" s="137"/>
      <c r="RC49" s="146"/>
      <c r="RD49" s="146"/>
      <c r="RE49" s="146"/>
      <c r="RF49" s="146"/>
      <c r="RG49" s="146"/>
      <c r="RH49" s="146"/>
      <c r="RI49" s="146"/>
      <c r="RJ49" s="137"/>
      <c r="RK49" s="146"/>
      <c r="RL49" s="146"/>
      <c r="RM49" s="146"/>
      <c r="RN49" s="146"/>
      <c r="RO49" s="146"/>
      <c r="RP49" s="146"/>
      <c r="RQ49" s="146"/>
      <c r="RR49" s="149"/>
      <c r="RS49" s="140"/>
      <c r="RT49" s="140"/>
      <c r="RU49" s="140"/>
      <c r="RV49" s="140"/>
      <c r="RW49" s="140"/>
      <c r="RX49" s="140"/>
      <c r="RY49" s="140"/>
      <c r="RZ49" s="137"/>
      <c r="SA49" s="140"/>
      <c r="SB49" s="140"/>
      <c r="SC49" s="140"/>
      <c r="SD49" s="140"/>
      <c r="SE49" s="140"/>
      <c r="SF49" s="140"/>
      <c r="SG49" s="140"/>
      <c r="SH49" s="137"/>
      <c r="SI49" s="146"/>
      <c r="SJ49" s="146"/>
      <c r="SK49" s="146"/>
      <c r="SL49" s="146"/>
      <c r="SM49" s="146"/>
      <c r="SN49" s="146"/>
      <c r="SO49" s="146"/>
      <c r="SP49" s="137"/>
      <c r="SQ49" s="146"/>
      <c r="SR49" s="146"/>
      <c r="SS49" s="146"/>
      <c r="ST49" s="146"/>
      <c r="SU49" s="146"/>
      <c r="SV49" s="146"/>
      <c r="SW49" s="146"/>
      <c r="SX49" s="144"/>
      <c r="SY49" s="140"/>
      <c r="SZ49" s="140"/>
      <c r="TA49" s="140"/>
      <c r="TB49" s="140"/>
      <c r="TC49" s="140"/>
      <c r="TD49" s="140"/>
      <c r="TE49" s="140"/>
      <c r="TF49" s="137"/>
      <c r="TG49" s="140"/>
      <c r="TH49" s="140"/>
      <c r="TI49" s="140"/>
      <c r="TJ49" s="140"/>
      <c r="TK49" s="140"/>
      <c r="TL49" s="140"/>
      <c r="TM49" s="140"/>
      <c r="TN49" s="149"/>
      <c r="TO49" s="146"/>
      <c r="TP49" s="146"/>
      <c r="TQ49" s="146"/>
      <c r="TR49" s="146"/>
      <c r="TS49" s="146"/>
      <c r="TT49" s="146"/>
      <c r="TU49" s="146"/>
      <c r="TV49" s="137"/>
      <c r="TW49" s="146"/>
      <c r="TX49" s="146"/>
      <c r="TY49" s="146"/>
      <c r="TZ49" s="146"/>
      <c r="UA49" s="146"/>
      <c r="UB49" s="146"/>
      <c r="UC49" s="146"/>
      <c r="UD49" s="137"/>
      <c r="UE49" s="140"/>
      <c r="UF49" s="140"/>
      <c r="UG49" s="140"/>
      <c r="UH49" s="140"/>
      <c r="UI49" s="140"/>
      <c r="UJ49" s="140"/>
      <c r="UK49" s="140"/>
      <c r="UL49" s="137"/>
      <c r="UM49" s="140"/>
      <c r="UN49" s="140"/>
      <c r="UO49" s="140"/>
      <c r="UP49" s="140"/>
      <c r="UQ49" s="140"/>
      <c r="UR49" s="140"/>
      <c r="US49" s="140"/>
      <c r="UT49" s="137"/>
      <c r="UU49" s="146"/>
      <c r="UV49" s="146"/>
      <c r="UW49" s="146"/>
      <c r="UX49" s="146"/>
      <c r="UY49" s="146"/>
      <c r="UZ49" s="146"/>
      <c r="VA49" s="146"/>
      <c r="VB49" s="137"/>
      <c r="VC49" s="146"/>
      <c r="VD49" s="146"/>
      <c r="VE49" s="146"/>
      <c r="VF49" s="146"/>
      <c r="VG49" s="146"/>
      <c r="VH49" s="146"/>
      <c r="VI49" s="146"/>
      <c r="VJ49" s="137"/>
    </row>
    <row r="50" customFormat="false" ht="14.25" hidden="false" customHeight="true" outlineLevel="0" collapsed="false">
      <c r="A50" s="137"/>
      <c r="B50" s="153"/>
      <c r="C50" s="169"/>
      <c r="D50" s="169"/>
      <c r="E50" s="169"/>
      <c r="F50" s="169"/>
      <c r="G50" s="169"/>
      <c r="H50" s="169"/>
      <c r="I50" s="169"/>
      <c r="J50" s="137"/>
      <c r="K50" s="169"/>
      <c r="L50" s="169"/>
      <c r="M50" s="169"/>
      <c r="N50" s="169"/>
      <c r="O50" s="169"/>
      <c r="P50" s="169"/>
      <c r="Q50" s="169"/>
      <c r="R50" s="137"/>
      <c r="S50" s="170"/>
      <c r="T50" s="170"/>
      <c r="U50" s="170"/>
      <c r="V50" s="170"/>
      <c r="W50" s="170"/>
      <c r="X50" s="170"/>
      <c r="Y50" s="170"/>
      <c r="Z50" s="137"/>
      <c r="AA50" s="170"/>
      <c r="AB50" s="170"/>
      <c r="AC50" s="170"/>
      <c r="AD50" s="170"/>
      <c r="AE50" s="170"/>
      <c r="AF50" s="170"/>
      <c r="AG50" s="170"/>
      <c r="AH50" s="137"/>
      <c r="AI50" s="169"/>
      <c r="AJ50" s="169"/>
      <c r="AK50" s="169"/>
      <c r="AL50" s="169"/>
      <c r="AM50" s="169"/>
      <c r="AN50" s="169"/>
      <c r="AO50" s="169"/>
      <c r="AP50" s="137"/>
      <c r="AQ50" s="169"/>
      <c r="AR50" s="169"/>
      <c r="AS50" s="169"/>
      <c r="AT50" s="169"/>
      <c r="AU50" s="169"/>
      <c r="AV50" s="169"/>
      <c r="AW50" s="169"/>
      <c r="AX50" s="137"/>
      <c r="AY50" s="170"/>
      <c r="AZ50" s="170"/>
      <c r="BA50" s="170"/>
      <c r="BB50" s="170"/>
      <c r="BC50" s="170"/>
      <c r="BD50" s="170"/>
      <c r="BE50" s="170"/>
      <c r="BF50" s="137"/>
      <c r="BG50" s="170"/>
      <c r="BH50" s="170"/>
      <c r="BI50" s="170"/>
      <c r="BJ50" s="170"/>
      <c r="BK50" s="170"/>
      <c r="BL50" s="170"/>
      <c r="BM50" s="170"/>
      <c r="BN50" s="137"/>
      <c r="BO50" s="169"/>
      <c r="BP50" s="169"/>
      <c r="BQ50" s="169"/>
      <c r="BR50" s="169"/>
      <c r="BS50" s="169"/>
      <c r="BT50" s="169"/>
      <c r="BU50" s="169"/>
      <c r="BV50" s="137"/>
      <c r="BW50" s="169"/>
      <c r="BX50" s="169"/>
      <c r="BY50" s="169"/>
      <c r="BZ50" s="169"/>
      <c r="CA50" s="169"/>
      <c r="CB50" s="169"/>
      <c r="CC50" s="169"/>
      <c r="CD50" s="137"/>
      <c r="CE50" s="170"/>
      <c r="CF50" s="170"/>
      <c r="CG50" s="170"/>
      <c r="CH50" s="170"/>
      <c r="CI50" s="170"/>
      <c r="CJ50" s="170"/>
      <c r="CK50" s="170"/>
      <c r="CL50" s="137"/>
      <c r="CM50" s="170"/>
      <c r="CN50" s="170"/>
      <c r="CO50" s="170"/>
      <c r="CP50" s="170"/>
      <c r="CQ50" s="170"/>
      <c r="CR50" s="170"/>
      <c r="CS50" s="170"/>
      <c r="CT50" s="137"/>
      <c r="CU50" s="169"/>
      <c r="CV50" s="169"/>
      <c r="CW50" s="169"/>
      <c r="CX50" s="169"/>
      <c r="CY50" s="169"/>
      <c r="CZ50" s="169"/>
      <c r="DA50" s="169"/>
      <c r="DB50" s="137"/>
      <c r="DC50" s="169"/>
      <c r="DD50" s="169"/>
      <c r="DE50" s="169"/>
      <c r="DF50" s="169"/>
      <c r="DG50" s="169"/>
      <c r="DH50" s="169"/>
      <c r="DI50" s="169"/>
      <c r="DJ50" s="137"/>
      <c r="DK50" s="170"/>
      <c r="DL50" s="170"/>
      <c r="DM50" s="170"/>
      <c r="DN50" s="170"/>
      <c r="DO50" s="170"/>
      <c r="DP50" s="170"/>
      <c r="DQ50" s="170"/>
      <c r="DR50" s="137"/>
      <c r="DS50" s="170"/>
      <c r="DT50" s="170"/>
      <c r="DU50" s="170"/>
      <c r="DV50" s="170"/>
      <c r="DW50" s="170"/>
      <c r="DX50" s="170"/>
      <c r="DY50" s="170"/>
      <c r="DZ50" s="171"/>
      <c r="EA50" s="169"/>
      <c r="EB50" s="169"/>
      <c r="EC50" s="169"/>
      <c r="ED50" s="169"/>
      <c r="EE50" s="169"/>
      <c r="EF50" s="169"/>
      <c r="EG50" s="169"/>
      <c r="EH50" s="137"/>
      <c r="EI50" s="169"/>
      <c r="EJ50" s="169"/>
      <c r="EK50" s="169"/>
      <c r="EL50" s="169"/>
      <c r="EM50" s="169"/>
      <c r="EN50" s="169"/>
      <c r="EO50" s="169"/>
      <c r="EP50" s="171"/>
      <c r="EQ50" s="170"/>
      <c r="ER50" s="170"/>
      <c r="ES50" s="170"/>
      <c r="ET50" s="170"/>
      <c r="EU50" s="170"/>
      <c r="EV50" s="170"/>
      <c r="EW50" s="170"/>
      <c r="EX50" s="137"/>
      <c r="EY50" s="170"/>
      <c r="EZ50" s="170"/>
      <c r="FA50" s="170"/>
      <c r="FB50" s="170"/>
      <c r="FC50" s="170"/>
      <c r="FD50" s="170"/>
      <c r="FE50" s="170"/>
      <c r="FF50" s="137"/>
      <c r="FG50" s="169"/>
      <c r="FH50" s="169"/>
      <c r="FI50" s="169"/>
      <c r="FJ50" s="169"/>
      <c r="FK50" s="169"/>
      <c r="FL50" s="169"/>
      <c r="FM50" s="169"/>
      <c r="FN50" s="137"/>
      <c r="FO50" s="169"/>
      <c r="FP50" s="169"/>
      <c r="FQ50" s="169"/>
      <c r="FR50" s="169"/>
      <c r="FS50" s="169"/>
      <c r="FT50" s="169"/>
      <c r="FU50" s="169"/>
      <c r="FV50" s="137"/>
      <c r="FW50" s="170"/>
      <c r="FX50" s="170"/>
      <c r="FY50" s="170"/>
      <c r="FZ50" s="170"/>
      <c r="GA50" s="170"/>
      <c r="GB50" s="170"/>
      <c r="GC50" s="170"/>
      <c r="GD50" s="137"/>
      <c r="GE50" s="170"/>
      <c r="GF50" s="170"/>
      <c r="GG50" s="170"/>
      <c r="GH50" s="170"/>
      <c r="GI50" s="170"/>
      <c r="GJ50" s="170"/>
      <c r="GK50" s="170"/>
      <c r="GL50" s="171"/>
      <c r="GM50" s="171"/>
      <c r="GN50" s="171"/>
      <c r="GO50" s="169"/>
      <c r="GP50" s="169"/>
      <c r="GQ50" s="169"/>
      <c r="GR50" s="169"/>
      <c r="GS50" s="169"/>
      <c r="GT50" s="169"/>
      <c r="GU50" s="169"/>
      <c r="GV50" s="137"/>
      <c r="GW50" s="169"/>
      <c r="GX50" s="169"/>
      <c r="GY50" s="169"/>
      <c r="GZ50" s="169"/>
      <c r="HA50" s="169"/>
      <c r="HB50" s="169"/>
      <c r="HC50" s="169"/>
      <c r="HD50" s="137"/>
      <c r="HE50" s="170"/>
      <c r="HF50" s="170"/>
      <c r="HG50" s="170"/>
      <c r="HH50" s="170"/>
      <c r="HI50" s="170"/>
      <c r="HJ50" s="170"/>
      <c r="HK50" s="170"/>
      <c r="HL50" s="137"/>
      <c r="HM50" s="170"/>
      <c r="HN50" s="170"/>
      <c r="HO50" s="170"/>
      <c r="HP50" s="170"/>
      <c r="HQ50" s="170"/>
      <c r="HR50" s="170"/>
      <c r="HS50" s="170"/>
      <c r="HT50" s="171"/>
      <c r="HU50" s="169"/>
      <c r="HV50" s="169"/>
      <c r="HW50" s="169"/>
      <c r="HX50" s="169"/>
      <c r="HY50" s="169"/>
      <c r="HZ50" s="169"/>
      <c r="IA50" s="169"/>
      <c r="IB50" s="137"/>
      <c r="IC50" s="169"/>
      <c r="ID50" s="169"/>
      <c r="IE50" s="169"/>
      <c r="IF50" s="169"/>
      <c r="IG50" s="169"/>
      <c r="IH50" s="169"/>
      <c r="II50" s="169"/>
      <c r="IJ50" s="171"/>
      <c r="IK50" s="170"/>
      <c r="IL50" s="170"/>
      <c r="IM50" s="170"/>
      <c r="IN50" s="170"/>
      <c r="IO50" s="170"/>
      <c r="IP50" s="170"/>
      <c r="IQ50" s="170"/>
      <c r="IR50" s="137"/>
      <c r="IS50" s="170"/>
      <c r="IT50" s="170"/>
      <c r="IU50" s="170"/>
      <c r="IV50" s="170"/>
      <c r="IW50" s="170"/>
      <c r="IX50" s="170"/>
      <c r="IY50" s="170"/>
      <c r="IZ50" s="137"/>
      <c r="JA50" s="169"/>
      <c r="JB50" s="169"/>
      <c r="JC50" s="169"/>
      <c r="JD50" s="169"/>
      <c r="JE50" s="169"/>
      <c r="JF50" s="169"/>
      <c r="JG50" s="169"/>
      <c r="JH50" s="137"/>
      <c r="JI50" s="169"/>
      <c r="JJ50" s="169"/>
      <c r="JK50" s="169"/>
      <c r="JL50" s="169"/>
      <c r="JM50" s="169"/>
      <c r="JN50" s="169"/>
      <c r="JO50" s="169"/>
      <c r="JP50" s="137"/>
      <c r="JQ50" s="170"/>
      <c r="JR50" s="170"/>
      <c r="JS50" s="170"/>
      <c r="JT50" s="170"/>
      <c r="JU50" s="170"/>
      <c r="JV50" s="170"/>
      <c r="JW50" s="170"/>
      <c r="JX50" s="137"/>
      <c r="JY50" s="170"/>
      <c r="JZ50" s="170"/>
      <c r="KA50" s="170"/>
      <c r="KB50" s="170"/>
      <c r="KC50" s="170"/>
      <c r="KD50" s="170"/>
      <c r="KE50" s="170"/>
      <c r="KF50" s="171"/>
      <c r="KG50" s="169"/>
      <c r="KH50" s="169"/>
      <c r="KI50" s="169"/>
      <c r="KJ50" s="169"/>
      <c r="KK50" s="169"/>
      <c r="KL50" s="169"/>
      <c r="KM50" s="169"/>
      <c r="KN50" s="137"/>
      <c r="KO50" s="169"/>
      <c r="KP50" s="169"/>
      <c r="KQ50" s="169"/>
      <c r="KR50" s="169"/>
      <c r="KS50" s="169"/>
      <c r="KT50" s="169"/>
      <c r="KU50" s="169"/>
      <c r="KV50" s="137"/>
      <c r="KW50" s="170"/>
      <c r="KX50" s="170"/>
      <c r="KY50" s="170"/>
      <c r="KZ50" s="170"/>
      <c r="LA50" s="170"/>
      <c r="LB50" s="170"/>
      <c r="LC50" s="170"/>
      <c r="LD50" s="137"/>
      <c r="LE50" s="170"/>
      <c r="LF50" s="170"/>
      <c r="LG50" s="170"/>
      <c r="LH50" s="170"/>
      <c r="LI50" s="170"/>
      <c r="LJ50" s="170"/>
      <c r="LK50" s="170"/>
      <c r="LL50" s="171"/>
      <c r="LM50" s="169"/>
      <c r="LN50" s="169"/>
      <c r="LO50" s="169"/>
      <c r="LP50" s="169"/>
      <c r="LQ50" s="169"/>
      <c r="LR50" s="169"/>
      <c r="LS50" s="169"/>
      <c r="LT50" s="137"/>
      <c r="LU50" s="169"/>
      <c r="LV50" s="169"/>
      <c r="LW50" s="169"/>
      <c r="LX50" s="169"/>
      <c r="LY50" s="169"/>
      <c r="LZ50" s="169"/>
      <c r="MA50" s="169"/>
      <c r="MB50" s="171"/>
      <c r="MC50" s="170"/>
      <c r="MD50" s="170"/>
      <c r="ME50" s="170"/>
      <c r="MF50" s="170"/>
      <c r="MG50" s="170"/>
      <c r="MH50" s="170"/>
      <c r="MI50" s="170"/>
      <c r="MJ50" s="137"/>
      <c r="MK50" s="170"/>
      <c r="ML50" s="170"/>
      <c r="MM50" s="170"/>
      <c r="MN50" s="170"/>
      <c r="MO50" s="170"/>
      <c r="MP50" s="170"/>
      <c r="MQ50" s="170"/>
      <c r="MR50" s="137"/>
      <c r="MS50" s="169"/>
      <c r="MT50" s="169"/>
      <c r="MU50" s="169"/>
      <c r="MV50" s="169"/>
      <c r="MW50" s="169"/>
      <c r="MX50" s="169"/>
      <c r="MY50" s="169"/>
      <c r="MZ50" s="137"/>
      <c r="NA50" s="169"/>
      <c r="NB50" s="169"/>
      <c r="NC50" s="169"/>
      <c r="ND50" s="169"/>
      <c r="NE50" s="169"/>
      <c r="NF50" s="169"/>
      <c r="NG50" s="169"/>
      <c r="NH50" s="137"/>
      <c r="NI50" s="170"/>
      <c r="NJ50" s="170"/>
      <c r="NK50" s="170"/>
      <c r="NL50" s="170"/>
      <c r="NM50" s="170"/>
      <c r="NN50" s="170"/>
      <c r="NO50" s="170"/>
      <c r="NP50" s="137"/>
      <c r="NQ50" s="170"/>
      <c r="NR50" s="170"/>
      <c r="NS50" s="170"/>
      <c r="NT50" s="170"/>
      <c r="NU50" s="170"/>
      <c r="NV50" s="170"/>
      <c r="NW50" s="170"/>
      <c r="NX50" s="137"/>
      <c r="NY50" s="137"/>
      <c r="NZ50" s="137"/>
      <c r="OA50" s="169"/>
      <c r="OB50" s="169"/>
      <c r="OC50" s="169"/>
      <c r="OD50" s="169"/>
      <c r="OE50" s="169"/>
      <c r="OF50" s="169"/>
      <c r="OG50" s="169"/>
      <c r="OH50" s="137"/>
      <c r="OI50" s="169"/>
      <c r="OJ50" s="169"/>
      <c r="OK50" s="169"/>
      <c r="OL50" s="169"/>
      <c r="OM50" s="169"/>
      <c r="ON50" s="169"/>
      <c r="OO50" s="169"/>
      <c r="OP50" s="137"/>
      <c r="OQ50" s="170"/>
      <c r="OR50" s="170"/>
      <c r="OS50" s="170"/>
      <c r="OT50" s="170"/>
      <c r="OU50" s="170"/>
      <c r="OV50" s="170"/>
      <c r="OW50" s="170"/>
      <c r="OX50" s="137"/>
      <c r="OY50" s="170"/>
      <c r="OZ50" s="170"/>
      <c r="PA50" s="170"/>
      <c r="PB50" s="170"/>
      <c r="PC50" s="170"/>
      <c r="PD50" s="170"/>
      <c r="PE50" s="170"/>
      <c r="PF50" s="171"/>
      <c r="PG50" s="169"/>
      <c r="PH50" s="169"/>
      <c r="PI50" s="169"/>
      <c r="PJ50" s="169"/>
      <c r="PK50" s="169"/>
      <c r="PL50" s="169"/>
      <c r="PM50" s="169"/>
      <c r="PN50" s="137"/>
      <c r="PO50" s="169"/>
      <c r="PP50" s="169"/>
      <c r="PQ50" s="169"/>
      <c r="PR50" s="169"/>
      <c r="PS50" s="169"/>
      <c r="PT50" s="169"/>
      <c r="PU50" s="169"/>
      <c r="PV50" s="171"/>
      <c r="PW50" s="170"/>
      <c r="PX50" s="170"/>
      <c r="PY50" s="170"/>
      <c r="PZ50" s="170"/>
      <c r="QA50" s="170"/>
      <c r="QB50" s="170"/>
      <c r="QC50" s="170"/>
      <c r="QD50" s="137"/>
      <c r="QE50" s="170"/>
      <c r="QF50" s="170"/>
      <c r="QG50" s="170"/>
      <c r="QH50" s="170"/>
      <c r="QI50" s="170"/>
      <c r="QJ50" s="170"/>
      <c r="QK50" s="170"/>
      <c r="QL50" s="137"/>
      <c r="QM50" s="169"/>
      <c r="QN50" s="169"/>
      <c r="QO50" s="169"/>
      <c r="QP50" s="169"/>
      <c r="QQ50" s="169"/>
      <c r="QR50" s="169"/>
      <c r="QS50" s="169"/>
      <c r="QT50" s="137"/>
      <c r="QU50" s="169"/>
      <c r="QV50" s="169"/>
      <c r="QW50" s="169"/>
      <c r="QX50" s="169"/>
      <c r="QY50" s="169"/>
      <c r="QZ50" s="169"/>
      <c r="RA50" s="169"/>
      <c r="RB50" s="137"/>
      <c r="RC50" s="170"/>
      <c r="RD50" s="170"/>
      <c r="RE50" s="170"/>
      <c r="RF50" s="170"/>
      <c r="RG50" s="170"/>
      <c r="RH50" s="170"/>
      <c r="RI50" s="170"/>
      <c r="RJ50" s="137"/>
      <c r="RK50" s="170"/>
      <c r="RL50" s="170"/>
      <c r="RM50" s="170"/>
      <c r="RN50" s="170"/>
      <c r="RO50" s="170"/>
      <c r="RP50" s="170"/>
      <c r="RQ50" s="170"/>
      <c r="RR50" s="171"/>
      <c r="RS50" s="169"/>
      <c r="RT50" s="169"/>
      <c r="RU50" s="169"/>
      <c r="RV50" s="169"/>
      <c r="RW50" s="169"/>
      <c r="RX50" s="169"/>
      <c r="RY50" s="169"/>
      <c r="RZ50" s="137"/>
      <c r="SA50" s="169"/>
      <c r="SB50" s="169"/>
      <c r="SC50" s="169"/>
      <c r="SD50" s="169"/>
      <c r="SE50" s="169"/>
      <c r="SF50" s="169"/>
      <c r="SG50" s="169"/>
      <c r="SH50" s="137"/>
      <c r="SI50" s="170"/>
      <c r="SJ50" s="170"/>
      <c r="SK50" s="170"/>
      <c r="SL50" s="170"/>
      <c r="SM50" s="170"/>
      <c r="SN50" s="170"/>
      <c r="SO50" s="170"/>
      <c r="SP50" s="137"/>
      <c r="SQ50" s="170"/>
      <c r="SR50" s="170"/>
      <c r="SS50" s="170"/>
      <c r="ST50" s="170"/>
      <c r="SU50" s="170"/>
      <c r="SV50" s="170"/>
      <c r="SW50" s="170"/>
      <c r="SX50" s="144"/>
      <c r="SY50" s="169"/>
      <c r="SZ50" s="169"/>
      <c r="TA50" s="169"/>
      <c r="TB50" s="169"/>
      <c r="TC50" s="169"/>
      <c r="TD50" s="169"/>
      <c r="TE50" s="169"/>
      <c r="TF50" s="137"/>
      <c r="TG50" s="169"/>
      <c r="TH50" s="169"/>
      <c r="TI50" s="169"/>
      <c r="TJ50" s="169"/>
      <c r="TK50" s="169"/>
      <c r="TL50" s="169"/>
      <c r="TM50" s="169"/>
      <c r="TN50" s="171"/>
      <c r="TO50" s="170"/>
      <c r="TP50" s="170"/>
      <c r="TQ50" s="170"/>
      <c r="TR50" s="170"/>
      <c r="TS50" s="170"/>
      <c r="TT50" s="170"/>
      <c r="TU50" s="170"/>
      <c r="TV50" s="137"/>
      <c r="TW50" s="170"/>
      <c r="TX50" s="170"/>
      <c r="TY50" s="170"/>
      <c r="TZ50" s="170"/>
      <c r="UA50" s="170"/>
      <c r="UB50" s="170"/>
      <c r="UC50" s="170"/>
      <c r="UD50" s="137"/>
      <c r="UE50" s="169"/>
      <c r="UF50" s="169"/>
      <c r="UG50" s="169"/>
      <c r="UH50" s="169"/>
      <c r="UI50" s="169"/>
      <c r="UJ50" s="169"/>
      <c r="UK50" s="169"/>
      <c r="UL50" s="137"/>
      <c r="UM50" s="169"/>
      <c r="UN50" s="169"/>
      <c r="UO50" s="169"/>
      <c r="UP50" s="169"/>
      <c r="UQ50" s="169"/>
      <c r="UR50" s="169"/>
      <c r="US50" s="169"/>
      <c r="UT50" s="137"/>
      <c r="UU50" s="170"/>
      <c r="UV50" s="170"/>
      <c r="UW50" s="170"/>
      <c r="UX50" s="170"/>
      <c r="UY50" s="170"/>
      <c r="UZ50" s="170"/>
      <c r="VA50" s="170"/>
      <c r="VB50" s="137"/>
      <c r="VC50" s="170"/>
      <c r="VD50" s="170"/>
      <c r="VE50" s="170"/>
      <c r="VF50" s="170"/>
      <c r="VG50" s="170"/>
      <c r="VH50" s="170"/>
      <c r="VI50" s="170"/>
      <c r="VJ50" s="144"/>
    </row>
    <row r="51" customFormat="false" ht="14.25" hidden="false" customHeight="true" outlineLevel="0" collapsed="false">
      <c r="A51" s="137"/>
      <c r="B51" s="153"/>
      <c r="C51" s="141"/>
      <c r="D51" s="141"/>
      <c r="E51" s="141"/>
      <c r="F51" s="141"/>
      <c r="G51" s="141"/>
      <c r="H51" s="141"/>
      <c r="I51" s="141"/>
      <c r="J51" s="137"/>
      <c r="K51" s="141"/>
      <c r="L51" s="141"/>
      <c r="M51" s="141"/>
      <c r="N51" s="141"/>
      <c r="O51" s="141"/>
      <c r="P51" s="141"/>
      <c r="Q51" s="141"/>
      <c r="R51" s="137"/>
      <c r="S51" s="147"/>
      <c r="T51" s="147"/>
      <c r="U51" s="147"/>
      <c r="V51" s="147"/>
      <c r="W51" s="147"/>
      <c r="X51" s="147"/>
      <c r="Y51" s="147"/>
      <c r="Z51" s="137"/>
      <c r="AA51" s="147"/>
      <c r="AB51" s="147"/>
      <c r="AC51" s="147"/>
      <c r="AD51" s="147"/>
      <c r="AE51" s="147"/>
      <c r="AF51" s="147"/>
      <c r="AG51" s="147"/>
      <c r="AH51" s="137"/>
      <c r="AI51" s="141"/>
      <c r="AJ51" s="141"/>
      <c r="AK51" s="141"/>
      <c r="AL51" s="141"/>
      <c r="AM51" s="141"/>
      <c r="AN51" s="141"/>
      <c r="AO51" s="141"/>
      <c r="AP51" s="137"/>
      <c r="AQ51" s="141"/>
      <c r="AR51" s="141"/>
      <c r="AS51" s="141"/>
      <c r="AT51" s="141"/>
      <c r="AU51" s="141"/>
      <c r="AV51" s="141"/>
      <c r="AW51" s="141"/>
      <c r="AX51" s="137"/>
      <c r="AY51" s="147"/>
      <c r="AZ51" s="147"/>
      <c r="BA51" s="147"/>
      <c r="BB51" s="147"/>
      <c r="BC51" s="147"/>
      <c r="BD51" s="147"/>
      <c r="BE51" s="147"/>
      <c r="BF51" s="137"/>
      <c r="BG51" s="147"/>
      <c r="BH51" s="147"/>
      <c r="BI51" s="147"/>
      <c r="BJ51" s="147"/>
      <c r="BK51" s="147"/>
      <c r="BL51" s="147"/>
      <c r="BM51" s="147"/>
      <c r="BN51" s="137"/>
      <c r="BO51" s="141"/>
      <c r="BP51" s="141"/>
      <c r="BQ51" s="141"/>
      <c r="BR51" s="141"/>
      <c r="BS51" s="141"/>
      <c r="BT51" s="141"/>
      <c r="BU51" s="141"/>
      <c r="BV51" s="137"/>
      <c r="BW51" s="141"/>
      <c r="BX51" s="141"/>
      <c r="BY51" s="141"/>
      <c r="BZ51" s="141"/>
      <c r="CA51" s="141"/>
      <c r="CB51" s="141"/>
      <c r="CC51" s="141"/>
      <c r="CD51" s="137"/>
      <c r="CE51" s="147"/>
      <c r="CF51" s="147"/>
      <c r="CG51" s="147"/>
      <c r="CH51" s="147"/>
      <c r="CI51" s="147"/>
      <c r="CJ51" s="147"/>
      <c r="CK51" s="147"/>
      <c r="CL51" s="137"/>
      <c r="CM51" s="147"/>
      <c r="CN51" s="147"/>
      <c r="CO51" s="147"/>
      <c r="CP51" s="147"/>
      <c r="CQ51" s="147"/>
      <c r="CR51" s="147"/>
      <c r="CS51" s="147"/>
      <c r="CT51" s="137"/>
      <c r="CU51" s="141"/>
      <c r="CV51" s="141"/>
      <c r="CW51" s="141"/>
      <c r="CX51" s="141"/>
      <c r="CY51" s="141"/>
      <c r="CZ51" s="141"/>
      <c r="DA51" s="141"/>
      <c r="DB51" s="137"/>
      <c r="DC51" s="141"/>
      <c r="DD51" s="141"/>
      <c r="DE51" s="141"/>
      <c r="DF51" s="141"/>
      <c r="DG51" s="141"/>
      <c r="DH51" s="141"/>
      <c r="DI51" s="141"/>
      <c r="DJ51" s="137"/>
      <c r="DK51" s="147"/>
      <c r="DL51" s="147"/>
      <c r="DM51" s="147"/>
      <c r="DN51" s="147"/>
      <c r="DO51" s="147"/>
      <c r="DP51" s="147"/>
      <c r="DQ51" s="147"/>
      <c r="DR51" s="137"/>
      <c r="DS51" s="147"/>
      <c r="DT51" s="147"/>
      <c r="DU51" s="147"/>
      <c r="DV51" s="147"/>
      <c r="DW51" s="147"/>
      <c r="DX51" s="147"/>
      <c r="DY51" s="147"/>
      <c r="DZ51" s="149"/>
      <c r="EA51" s="141"/>
      <c r="EB51" s="141"/>
      <c r="EC51" s="141"/>
      <c r="ED51" s="141"/>
      <c r="EE51" s="141"/>
      <c r="EF51" s="141"/>
      <c r="EG51" s="141"/>
      <c r="EH51" s="137"/>
      <c r="EI51" s="141"/>
      <c r="EJ51" s="141"/>
      <c r="EK51" s="141"/>
      <c r="EL51" s="141"/>
      <c r="EM51" s="141"/>
      <c r="EN51" s="141"/>
      <c r="EO51" s="141"/>
      <c r="EP51" s="149"/>
      <c r="EQ51" s="147"/>
      <c r="ER51" s="147"/>
      <c r="ES51" s="147"/>
      <c r="ET51" s="147"/>
      <c r="EU51" s="147"/>
      <c r="EV51" s="147"/>
      <c r="EW51" s="147"/>
      <c r="EX51" s="137"/>
      <c r="EY51" s="147"/>
      <c r="EZ51" s="147"/>
      <c r="FA51" s="147"/>
      <c r="FB51" s="147"/>
      <c r="FC51" s="147"/>
      <c r="FD51" s="147"/>
      <c r="FE51" s="147"/>
      <c r="FF51" s="137"/>
      <c r="FG51" s="141"/>
      <c r="FH51" s="141"/>
      <c r="FI51" s="141"/>
      <c r="FJ51" s="141"/>
      <c r="FK51" s="141"/>
      <c r="FL51" s="141"/>
      <c r="FM51" s="141"/>
      <c r="FN51" s="137"/>
      <c r="FO51" s="141"/>
      <c r="FP51" s="141"/>
      <c r="FQ51" s="141"/>
      <c r="FR51" s="141"/>
      <c r="FS51" s="141"/>
      <c r="FT51" s="141"/>
      <c r="FU51" s="141"/>
      <c r="FV51" s="137"/>
      <c r="FW51" s="147"/>
      <c r="FX51" s="147"/>
      <c r="FY51" s="147"/>
      <c r="FZ51" s="147"/>
      <c r="GA51" s="147"/>
      <c r="GB51" s="147"/>
      <c r="GC51" s="147"/>
      <c r="GD51" s="137"/>
      <c r="GE51" s="147"/>
      <c r="GF51" s="147"/>
      <c r="GG51" s="147"/>
      <c r="GH51" s="147"/>
      <c r="GI51" s="147"/>
      <c r="GJ51" s="147"/>
      <c r="GK51" s="147"/>
      <c r="GL51" s="149"/>
      <c r="GM51" s="149"/>
      <c r="GN51" s="149"/>
      <c r="GO51" s="141"/>
      <c r="GP51" s="141"/>
      <c r="GQ51" s="141"/>
      <c r="GR51" s="141"/>
      <c r="GS51" s="141"/>
      <c r="GT51" s="141"/>
      <c r="GU51" s="141"/>
      <c r="GV51" s="137"/>
      <c r="GW51" s="141"/>
      <c r="GX51" s="141"/>
      <c r="GY51" s="141"/>
      <c r="GZ51" s="141"/>
      <c r="HA51" s="141"/>
      <c r="HB51" s="141"/>
      <c r="HC51" s="141"/>
      <c r="HD51" s="137"/>
      <c r="HE51" s="147"/>
      <c r="HF51" s="147"/>
      <c r="HG51" s="147"/>
      <c r="HH51" s="147"/>
      <c r="HI51" s="147"/>
      <c r="HJ51" s="147"/>
      <c r="HK51" s="147"/>
      <c r="HL51" s="137"/>
      <c r="HM51" s="147"/>
      <c r="HN51" s="147"/>
      <c r="HO51" s="147"/>
      <c r="HP51" s="147"/>
      <c r="HQ51" s="147"/>
      <c r="HR51" s="147"/>
      <c r="HS51" s="147"/>
      <c r="HT51" s="149"/>
      <c r="HU51" s="141"/>
      <c r="HV51" s="141"/>
      <c r="HW51" s="141"/>
      <c r="HX51" s="141"/>
      <c r="HY51" s="141"/>
      <c r="HZ51" s="141"/>
      <c r="IA51" s="141"/>
      <c r="IB51" s="137"/>
      <c r="IC51" s="141"/>
      <c r="ID51" s="141"/>
      <c r="IE51" s="141"/>
      <c r="IF51" s="141"/>
      <c r="IG51" s="141"/>
      <c r="IH51" s="141"/>
      <c r="II51" s="141"/>
      <c r="IJ51" s="149"/>
      <c r="IK51" s="147"/>
      <c r="IL51" s="147"/>
      <c r="IM51" s="147"/>
      <c r="IN51" s="147"/>
      <c r="IO51" s="147"/>
      <c r="IP51" s="147"/>
      <c r="IQ51" s="147"/>
      <c r="IR51" s="137"/>
      <c r="IS51" s="147"/>
      <c r="IT51" s="147"/>
      <c r="IU51" s="147"/>
      <c r="IV51" s="147"/>
      <c r="IW51" s="147"/>
      <c r="IX51" s="147"/>
      <c r="IY51" s="147"/>
      <c r="IZ51" s="137"/>
      <c r="JA51" s="141"/>
      <c r="JB51" s="141"/>
      <c r="JC51" s="141"/>
      <c r="JD51" s="141"/>
      <c r="JE51" s="141"/>
      <c r="JF51" s="141"/>
      <c r="JG51" s="141"/>
      <c r="JH51" s="137"/>
      <c r="JI51" s="141"/>
      <c r="JJ51" s="141"/>
      <c r="JK51" s="141"/>
      <c r="JL51" s="141"/>
      <c r="JM51" s="141"/>
      <c r="JN51" s="141"/>
      <c r="JO51" s="141"/>
      <c r="JP51" s="137"/>
      <c r="JQ51" s="147"/>
      <c r="JR51" s="147"/>
      <c r="JS51" s="147"/>
      <c r="JT51" s="147"/>
      <c r="JU51" s="147"/>
      <c r="JV51" s="147"/>
      <c r="JW51" s="147"/>
      <c r="JX51" s="137"/>
      <c r="JY51" s="147"/>
      <c r="JZ51" s="147"/>
      <c r="KA51" s="147"/>
      <c r="KB51" s="147"/>
      <c r="KC51" s="147"/>
      <c r="KD51" s="147"/>
      <c r="KE51" s="147"/>
      <c r="KF51" s="149"/>
      <c r="KG51" s="141"/>
      <c r="KH51" s="141"/>
      <c r="KI51" s="141"/>
      <c r="KJ51" s="141"/>
      <c r="KK51" s="141"/>
      <c r="KL51" s="141"/>
      <c r="KM51" s="141"/>
      <c r="KN51" s="137"/>
      <c r="KO51" s="141"/>
      <c r="KP51" s="141"/>
      <c r="KQ51" s="141"/>
      <c r="KR51" s="141"/>
      <c r="KS51" s="141"/>
      <c r="KT51" s="141"/>
      <c r="KU51" s="141"/>
      <c r="KV51" s="137"/>
      <c r="KW51" s="147"/>
      <c r="KX51" s="147"/>
      <c r="KY51" s="147"/>
      <c r="KZ51" s="147"/>
      <c r="LA51" s="147"/>
      <c r="LB51" s="147"/>
      <c r="LC51" s="147"/>
      <c r="LD51" s="137"/>
      <c r="LE51" s="147"/>
      <c r="LF51" s="147"/>
      <c r="LG51" s="147"/>
      <c r="LH51" s="147"/>
      <c r="LI51" s="147"/>
      <c r="LJ51" s="147"/>
      <c r="LK51" s="147"/>
      <c r="LL51" s="149"/>
      <c r="LM51" s="141"/>
      <c r="LN51" s="141"/>
      <c r="LO51" s="141"/>
      <c r="LP51" s="141"/>
      <c r="LQ51" s="141"/>
      <c r="LR51" s="141"/>
      <c r="LS51" s="141"/>
      <c r="LT51" s="137"/>
      <c r="LU51" s="141"/>
      <c r="LV51" s="141"/>
      <c r="LW51" s="141"/>
      <c r="LX51" s="141"/>
      <c r="LY51" s="141"/>
      <c r="LZ51" s="141"/>
      <c r="MA51" s="141"/>
      <c r="MB51" s="149"/>
      <c r="MC51" s="147"/>
      <c r="MD51" s="147"/>
      <c r="ME51" s="147"/>
      <c r="MF51" s="147"/>
      <c r="MG51" s="147"/>
      <c r="MH51" s="147"/>
      <c r="MI51" s="147"/>
      <c r="MJ51" s="137"/>
      <c r="MK51" s="147"/>
      <c r="ML51" s="147"/>
      <c r="MM51" s="147"/>
      <c r="MN51" s="147"/>
      <c r="MO51" s="147"/>
      <c r="MP51" s="147"/>
      <c r="MQ51" s="147"/>
      <c r="MR51" s="137"/>
      <c r="MS51" s="141"/>
      <c r="MT51" s="141"/>
      <c r="MU51" s="141"/>
      <c r="MV51" s="141"/>
      <c r="MW51" s="141"/>
      <c r="MX51" s="141"/>
      <c r="MY51" s="141"/>
      <c r="MZ51" s="137"/>
      <c r="NA51" s="141"/>
      <c r="NB51" s="141"/>
      <c r="NC51" s="141"/>
      <c r="ND51" s="141"/>
      <c r="NE51" s="141"/>
      <c r="NF51" s="141"/>
      <c r="NG51" s="141"/>
      <c r="NH51" s="137"/>
      <c r="NI51" s="147"/>
      <c r="NJ51" s="147"/>
      <c r="NK51" s="147"/>
      <c r="NL51" s="147"/>
      <c r="NM51" s="147"/>
      <c r="NN51" s="147"/>
      <c r="NO51" s="147"/>
      <c r="NP51" s="137"/>
      <c r="NQ51" s="147"/>
      <c r="NR51" s="147"/>
      <c r="NS51" s="147"/>
      <c r="NT51" s="147"/>
      <c r="NU51" s="147"/>
      <c r="NV51" s="147"/>
      <c r="NW51" s="147"/>
      <c r="NX51" s="137"/>
      <c r="NY51" s="137"/>
      <c r="NZ51" s="137"/>
      <c r="OA51" s="141"/>
      <c r="OB51" s="141"/>
      <c r="OC51" s="141"/>
      <c r="OD51" s="141"/>
      <c r="OE51" s="141"/>
      <c r="OF51" s="141"/>
      <c r="OG51" s="141"/>
      <c r="OH51" s="137"/>
      <c r="OI51" s="141"/>
      <c r="OJ51" s="141"/>
      <c r="OK51" s="141"/>
      <c r="OL51" s="141"/>
      <c r="OM51" s="141"/>
      <c r="ON51" s="141"/>
      <c r="OO51" s="141"/>
      <c r="OP51" s="137"/>
      <c r="OQ51" s="147"/>
      <c r="OR51" s="147"/>
      <c r="OS51" s="147"/>
      <c r="OT51" s="147"/>
      <c r="OU51" s="147"/>
      <c r="OV51" s="147"/>
      <c r="OW51" s="147"/>
      <c r="OX51" s="137"/>
      <c r="OY51" s="147"/>
      <c r="OZ51" s="147"/>
      <c r="PA51" s="147"/>
      <c r="PB51" s="147"/>
      <c r="PC51" s="147"/>
      <c r="PD51" s="147"/>
      <c r="PE51" s="147"/>
      <c r="PF51" s="149"/>
      <c r="PG51" s="141"/>
      <c r="PH51" s="141"/>
      <c r="PI51" s="141"/>
      <c r="PJ51" s="141"/>
      <c r="PK51" s="141"/>
      <c r="PL51" s="141"/>
      <c r="PM51" s="141"/>
      <c r="PN51" s="137"/>
      <c r="PO51" s="141"/>
      <c r="PP51" s="141"/>
      <c r="PQ51" s="141"/>
      <c r="PR51" s="141"/>
      <c r="PS51" s="141"/>
      <c r="PT51" s="141"/>
      <c r="PU51" s="141"/>
      <c r="PV51" s="149"/>
      <c r="PW51" s="147"/>
      <c r="PX51" s="147"/>
      <c r="PY51" s="147"/>
      <c r="PZ51" s="147"/>
      <c r="QA51" s="147"/>
      <c r="QB51" s="147"/>
      <c r="QC51" s="147"/>
      <c r="QD51" s="137"/>
      <c r="QE51" s="147"/>
      <c r="QF51" s="147"/>
      <c r="QG51" s="147"/>
      <c r="QH51" s="147"/>
      <c r="QI51" s="147"/>
      <c r="QJ51" s="147"/>
      <c r="QK51" s="147"/>
      <c r="QL51" s="137"/>
      <c r="QM51" s="141"/>
      <c r="QN51" s="141"/>
      <c r="QO51" s="141"/>
      <c r="QP51" s="141"/>
      <c r="QQ51" s="141"/>
      <c r="QR51" s="141"/>
      <c r="QS51" s="141"/>
      <c r="QT51" s="137"/>
      <c r="QU51" s="141"/>
      <c r="QV51" s="141"/>
      <c r="QW51" s="141"/>
      <c r="QX51" s="141"/>
      <c r="QY51" s="141"/>
      <c r="QZ51" s="141"/>
      <c r="RA51" s="141"/>
      <c r="RB51" s="137"/>
      <c r="RC51" s="147"/>
      <c r="RD51" s="147"/>
      <c r="RE51" s="147"/>
      <c r="RF51" s="147"/>
      <c r="RG51" s="147"/>
      <c r="RH51" s="147"/>
      <c r="RI51" s="147"/>
      <c r="RJ51" s="137"/>
      <c r="RK51" s="147"/>
      <c r="RL51" s="147"/>
      <c r="RM51" s="147"/>
      <c r="RN51" s="147"/>
      <c r="RO51" s="147"/>
      <c r="RP51" s="147"/>
      <c r="RQ51" s="147"/>
      <c r="RR51" s="149"/>
      <c r="RS51" s="141"/>
      <c r="RT51" s="141"/>
      <c r="RU51" s="141"/>
      <c r="RV51" s="141"/>
      <c r="RW51" s="141"/>
      <c r="RX51" s="141"/>
      <c r="RY51" s="141"/>
      <c r="RZ51" s="137"/>
      <c r="SA51" s="141"/>
      <c r="SB51" s="141"/>
      <c r="SC51" s="141"/>
      <c r="SD51" s="141"/>
      <c r="SE51" s="141"/>
      <c r="SF51" s="141"/>
      <c r="SG51" s="141"/>
      <c r="SH51" s="137"/>
      <c r="SI51" s="147"/>
      <c r="SJ51" s="147"/>
      <c r="SK51" s="147"/>
      <c r="SL51" s="147"/>
      <c r="SM51" s="147"/>
      <c r="SN51" s="147"/>
      <c r="SO51" s="147"/>
      <c r="SP51" s="137"/>
      <c r="SQ51" s="147"/>
      <c r="SR51" s="147"/>
      <c r="SS51" s="147"/>
      <c r="ST51" s="147"/>
      <c r="SU51" s="147"/>
      <c r="SV51" s="147"/>
      <c r="SW51" s="147"/>
      <c r="SX51" s="144"/>
      <c r="SY51" s="141"/>
      <c r="SZ51" s="141"/>
      <c r="TA51" s="141"/>
      <c r="TB51" s="141"/>
      <c r="TC51" s="141"/>
      <c r="TD51" s="141"/>
      <c r="TE51" s="141"/>
      <c r="TF51" s="137"/>
      <c r="TG51" s="141"/>
      <c r="TH51" s="141"/>
      <c r="TI51" s="141"/>
      <c r="TJ51" s="141"/>
      <c r="TK51" s="141"/>
      <c r="TL51" s="141"/>
      <c r="TM51" s="141"/>
      <c r="TN51" s="149"/>
      <c r="TO51" s="147"/>
      <c r="TP51" s="147"/>
      <c r="TQ51" s="147"/>
      <c r="TR51" s="147"/>
      <c r="TS51" s="147"/>
      <c r="TT51" s="147"/>
      <c r="TU51" s="147"/>
      <c r="TV51" s="137"/>
      <c r="TW51" s="147"/>
      <c r="TX51" s="147"/>
      <c r="TY51" s="147"/>
      <c r="TZ51" s="147"/>
      <c r="UA51" s="147"/>
      <c r="UB51" s="147"/>
      <c r="UC51" s="147"/>
      <c r="UD51" s="137"/>
      <c r="UE51" s="141"/>
      <c r="UF51" s="141"/>
      <c r="UG51" s="141"/>
      <c r="UH51" s="141"/>
      <c r="UI51" s="141"/>
      <c r="UJ51" s="141"/>
      <c r="UK51" s="141"/>
      <c r="UL51" s="137"/>
      <c r="UM51" s="141"/>
      <c r="UN51" s="141"/>
      <c r="UO51" s="141"/>
      <c r="UP51" s="141"/>
      <c r="UQ51" s="141"/>
      <c r="UR51" s="141"/>
      <c r="US51" s="141"/>
      <c r="UT51" s="137"/>
      <c r="UU51" s="147"/>
      <c r="UV51" s="147"/>
      <c r="UW51" s="147"/>
      <c r="UX51" s="147"/>
      <c r="UY51" s="147"/>
      <c r="UZ51" s="147"/>
      <c r="VA51" s="147"/>
      <c r="VB51" s="137"/>
      <c r="VC51" s="147"/>
      <c r="VD51" s="147"/>
      <c r="VE51" s="147"/>
      <c r="VF51" s="147"/>
      <c r="VG51" s="147"/>
      <c r="VH51" s="147"/>
      <c r="VI51" s="147"/>
      <c r="VJ51" s="137"/>
    </row>
    <row r="52" customFormat="false" ht="14.25" hidden="false" customHeight="true" outlineLevel="0" collapsed="false">
      <c r="A52" s="137"/>
      <c r="B52" s="153"/>
      <c r="C52" s="139"/>
      <c r="D52" s="139"/>
      <c r="E52" s="139"/>
      <c r="F52" s="139"/>
      <c r="G52" s="139"/>
      <c r="H52" s="139"/>
      <c r="I52" s="139"/>
      <c r="J52" s="137"/>
      <c r="K52" s="139"/>
      <c r="L52" s="139"/>
      <c r="M52" s="139"/>
      <c r="N52" s="139"/>
      <c r="O52" s="139"/>
      <c r="P52" s="139"/>
      <c r="Q52" s="139"/>
      <c r="R52" s="137"/>
      <c r="S52" s="145"/>
      <c r="T52" s="145"/>
      <c r="U52" s="145"/>
      <c r="V52" s="145"/>
      <c r="W52" s="145"/>
      <c r="X52" s="145"/>
      <c r="Y52" s="145"/>
      <c r="Z52" s="137"/>
      <c r="AA52" s="145"/>
      <c r="AB52" s="145"/>
      <c r="AC52" s="145"/>
      <c r="AD52" s="145"/>
      <c r="AE52" s="145"/>
      <c r="AF52" s="145"/>
      <c r="AG52" s="145"/>
      <c r="AH52" s="137"/>
      <c r="AI52" s="139"/>
      <c r="AJ52" s="139"/>
      <c r="AK52" s="139"/>
      <c r="AL52" s="139"/>
      <c r="AM52" s="139"/>
      <c r="AN52" s="139"/>
      <c r="AO52" s="139"/>
      <c r="AP52" s="137"/>
      <c r="AQ52" s="139"/>
      <c r="AR52" s="139"/>
      <c r="AS52" s="139"/>
      <c r="AT52" s="139"/>
      <c r="AU52" s="139"/>
      <c r="AV52" s="139"/>
      <c r="AW52" s="139"/>
      <c r="AX52" s="137"/>
      <c r="AY52" s="145"/>
      <c r="AZ52" s="145"/>
      <c r="BA52" s="145"/>
      <c r="BB52" s="145"/>
      <c r="BC52" s="145"/>
      <c r="BD52" s="145"/>
      <c r="BE52" s="145"/>
      <c r="BF52" s="137"/>
      <c r="BG52" s="145"/>
      <c r="BH52" s="145"/>
      <c r="BI52" s="145"/>
      <c r="BJ52" s="145"/>
      <c r="BK52" s="145"/>
      <c r="BL52" s="145"/>
      <c r="BM52" s="145"/>
      <c r="BN52" s="137"/>
      <c r="BO52" s="139"/>
      <c r="BP52" s="139"/>
      <c r="BQ52" s="139"/>
      <c r="BR52" s="139"/>
      <c r="BS52" s="139"/>
      <c r="BT52" s="139"/>
      <c r="BU52" s="139"/>
      <c r="BV52" s="137"/>
      <c r="BW52" s="139"/>
      <c r="BX52" s="139"/>
      <c r="BY52" s="139"/>
      <c r="BZ52" s="139"/>
      <c r="CA52" s="139"/>
      <c r="CB52" s="139"/>
      <c r="CC52" s="139"/>
      <c r="CD52" s="137"/>
      <c r="CE52" s="145"/>
      <c r="CF52" s="145"/>
      <c r="CG52" s="145"/>
      <c r="CH52" s="145"/>
      <c r="CI52" s="145"/>
      <c r="CJ52" s="145"/>
      <c r="CK52" s="145"/>
      <c r="CL52" s="137"/>
      <c r="CM52" s="145"/>
      <c r="CN52" s="145"/>
      <c r="CO52" s="145"/>
      <c r="CP52" s="145"/>
      <c r="CQ52" s="145"/>
      <c r="CR52" s="145"/>
      <c r="CS52" s="145"/>
      <c r="CT52" s="137"/>
      <c r="CU52" s="139"/>
      <c r="CV52" s="139"/>
      <c r="CW52" s="139"/>
      <c r="CX52" s="139"/>
      <c r="CY52" s="139"/>
      <c r="CZ52" s="139"/>
      <c r="DA52" s="139"/>
      <c r="DB52" s="137"/>
      <c r="DC52" s="139"/>
      <c r="DD52" s="139"/>
      <c r="DE52" s="139"/>
      <c r="DF52" s="139"/>
      <c r="DG52" s="139"/>
      <c r="DH52" s="139"/>
      <c r="DI52" s="139"/>
      <c r="DJ52" s="137"/>
      <c r="DK52" s="145"/>
      <c r="DL52" s="145"/>
      <c r="DM52" s="145"/>
      <c r="DN52" s="145"/>
      <c r="DO52" s="145"/>
      <c r="DP52" s="145"/>
      <c r="DQ52" s="145"/>
      <c r="DR52" s="137"/>
      <c r="DS52" s="145"/>
      <c r="DT52" s="145"/>
      <c r="DU52" s="145"/>
      <c r="DV52" s="145"/>
      <c r="DW52" s="145"/>
      <c r="DX52" s="145"/>
      <c r="DY52" s="145"/>
      <c r="DZ52" s="171"/>
      <c r="EA52" s="139"/>
      <c r="EB52" s="139"/>
      <c r="EC52" s="139"/>
      <c r="ED52" s="139"/>
      <c r="EE52" s="139"/>
      <c r="EF52" s="139"/>
      <c r="EG52" s="139"/>
      <c r="EH52" s="137"/>
      <c r="EI52" s="139"/>
      <c r="EJ52" s="139"/>
      <c r="EK52" s="139"/>
      <c r="EL52" s="139"/>
      <c r="EM52" s="139"/>
      <c r="EN52" s="139"/>
      <c r="EO52" s="139"/>
      <c r="EP52" s="171"/>
      <c r="EQ52" s="145"/>
      <c r="ER52" s="145"/>
      <c r="ES52" s="145"/>
      <c r="ET52" s="145"/>
      <c r="EU52" s="145"/>
      <c r="EV52" s="145"/>
      <c r="EW52" s="145"/>
      <c r="EX52" s="137"/>
      <c r="EY52" s="145"/>
      <c r="EZ52" s="145"/>
      <c r="FA52" s="145"/>
      <c r="FB52" s="145"/>
      <c r="FC52" s="145"/>
      <c r="FD52" s="145"/>
      <c r="FE52" s="145"/>
      <c r="FF52" s="137"/>
      <c r="FG52" s="139"/>
      <c r="FH52" s="139"/>
      <c r="FI52" s="139"/>
      <c r="FJ52" s="139"/>
      <c r="FK52" s="139"/>
      <c r="FL52" s="139"/>
      <c r="FM52" s="139"/>
      <c r="FN52" s="137"/>
      <c r="FO52" s="139"/>
      <c r="FP52" s="139"/>
      <c r="FQ52" s="139"/>
      <c r="FR52" s="139"/>
      <c r="FS52" s="139"/>
      <c r="FT52" s="139"/>
      <c r="FU52" s="139"/>
      <c r="FV52" s="137"/>
      <c r="FW52" s="145"/>
      <c r="FX52" s="145"/>
      <c r="FY52" s="145"/>
      <c r="FZ52" s="145"/>
      <c r="GA52" s="145"/>
      <c r="GB52" s="145"/>
      <c r="GC52" s="145"/>
      <c r="GD52" s="137"/>
      <c r="GE52" s="145"/>
      <c r="GF52" s="145"/>
      <c r="GG52" s="145"/>
      <c r="GH52" s="145"/>
      <c r="GI52" s="145"/>
      <c r="GJ52" s="145"/>
      <c r="GK52" s="145"/>
      <c r="GL52" s="171"/>
      <c r="GM52" s="171"/>
      <c r="GN52" s="171"/>
      <c r="GO52" s="139"/>
      <c r="GP52" s="139"/>
      <c r="GQ52" s="139"/>
      <c r="GR52" s="139"/>
      <c r="GS52" s="139"/>
      <c r="GT52" s="139"/>
      <c r="GU52" s="139"/>
      <c r="GV52" s="137"/>
      <c r="GW52" s="139"/>
      <c r="GX52" s="139"/>
      <c r="GY52" s="139"/>
      <c r="GZ52" s="139"/>
      <c r="HA52" s="139"/>
      <c r="HB52" s="139"/>
      <c r="HC52" s="139"/>
      <c r="HD52" s="137"/>
      <c r="HE52" s="145"/>
      <c r="HF52" s="145"/>
      <c r="HG52" s="145"/>
      <c r="HH52" s="145"/>
      <c r="HI52" s="145"/>
      <c r="HJ52" s="145"/>
      <c r="HK52" s="145"/>
      <c r="HL52" s="137"/>
      <c r="HM52" s="145"/>
      <c r="HN52" s="145"/>
      <c r="HO52" s="145"/>
      <c r="HP52" s="145"/>
      <c r="HQ52" s="145"/>
      <c r="HR52" s="145"/>
      <c r="HS52" s="145"/>
      <c r="HT52" s="171"/>
      <c r="HU52" s="139"/>
      <c r="HV52" s="139"/>
      <c r="HW52" s="139"/>
      <c r="HX52" s="139"/>
      <c r="HY52" s="139"/>
      <c r="HZ52" s="139"/>
      <c r="IA52" s="139"/>
      <c r="IB52" s="137"/>
      <c r="IC52" s="139"/>
      <c r="ID52" s="139"/>
      <c r="IE52" s="139"/>
      <c r="IF52" s="139"/>
      <c r="IG52" s="139"/>
      <c r="IH52" s="139"/>
      <c r="II52" s="139"/>
      <c r="IJ52" s="171"/>
      <c r="IK52" s="145"/>
      <c r="IL52" s="145"/>
      <c r="IM52" s="145"/>
      <c r="IN52" s="145"/>
      <c r="IO52" s="145"/>
      <c r="IP52" s="145"/>
      <c r="IQ52" s="145"/>
      <c r="IR52" s="137"/>
      <c r="IS52" s="145"/>
      <c r="IT52" s="145"/>
      <c r="IU52" s="145"/>
      <c r="IV52" s="145"/>
      <c r="IW52" s="145"/>
      <c r="IX52" s="145"/>
      <c r="IY52" s="145"/>
      <c r="IZ52" s="137"/>
      <c r="JA52" s="139"/>
      <c r="JB52" s="139"/>
      <c r="JC52" s="139"/>
      <c r="JD52" s="139"/>
      <c r="JE52" s="139"/>
      <c r="JF52" s="139"/>
      <c r="JG52" s="139"/>
      <c r="JH52" s="137"/>
      <c r="JI52" s="139"/>
      <c r="JJ52" s="139"/>
      <c r="JK52" s="139"/>
      <c r="JL52" s="139"/>
      <c r="JM52" s="139"/>
      <c r="JN52" s="139"/>
      <c r="JO52" s="139"/>
      <c r="JP52" s="137"/>
      <c r="JQ52" s="145"/>
      <c r="JR52" s="145"/>
      <c r="JS52" s="145"/>
      <c r="JT52" s="145"/>
      <c r="JU52" s="145"/>
      <c r="JV52" s="145"/>
      <c r="JW52" s="145"/>
      <c r="JX52" s="137"/>
      <c r="JY52" s="145"/>
      <c r="JZ52" s="145"/>
      <c r="KA52" s="145"/>
      <c r="KB52" s="145"/>
      <c r="KC52" s="145"/>
      <c r="KD52" s="145"/>
      <c r="KE52" s="145"/>
      <c r="KF52" s="171"/>
      <c r="KG52" s="139"/>
      <c r="KH52" s="139"/>
      <c r="KI52" s="139"/>
      <c r="KJ52" s="139"/>
      <c r="KK52" s="139"/>
      <c r="KL52" s="139"/>
      <c r="KM52" s="139"/>
      <c r="KN52" s="137"/>
      <c r="KO52" s="139"/>
      <c r="KP52" s="139"/>
      <c r="KQ52" s="139"/>
      <c r="KR52" s="139"/>
      <c r="KS52" s="139"/>
      <c r="KT52" s="139"/>
      <c r="KU52" s="139"/>
      <c r="KV52" s="137"/>
      <c r="KW52" s="145"/>
      <c r="KX52" s="145"/>
      <c r="KY52" s="145"/>
      <c r="KZ52" s="145"/>
      <c r="LA52" s="145"/>
      <c r="LB52" s="145"/>
      <c r="LC52" s="145"/>
      <c r="LD52" s="137"/>
      <c r="LE52" s="145"/>
      <c r="LF52" s="145"/>
      <c r="LG52" s="145"/>
      <c r="LH52" s="145"/>
      <c r="LI52" s="145"/>
      <c r="LJ52" s="145"/>
      <c r="LK52" s="145"/>
      <c r="LL52" s="171"/>
      <c r="LM52" s="139"/>
      <c r="LN52" s="139"/>
      <c r="LO52" s="139"/>
      <c r="LP52" s="139"/>
      <c r="LQ52" s="139"/>
      <c r="LR52" s="139"/>
      <c r="LS52" s="139"/>
      <c r="LT52" s="137"/>
      <c r="LU52" s="139"/>
      <c r="LV52" s="139"/>
      <c r="LW52" s="139"/>
      <c r="LX52" s="139"/>
      <c r="LY52" s="139"/>
      <c r="LZ52" s="139"/>
      <c r="MA52" s="139"/>
      <c r="MB52" s="171"/>
      <c r="MC52" s="145"/>
      <c r="MD52" s="145"/>
      <c r="ME52" s="145"/>
      <c r="MF52" s="145"/>
      <c r="MG52" s="145"/>
      <c r="MH52" s="145"/>
      <c r="MI52" s="145"/>
      <c r="MJ52" s="137"/>
      <c r="MK52" s="145"/>
      <c r="ML52" s="145"/>
      <c r="MM52" s="145"/>
      <c r="MN52" s="145"/>
      <c r="MO52" s="145"/>
      <c r="MP52" s="145"/>
      <c r="MQ52" s="145"/>
      <c r="MR52" s="137"/>
      <c r="MS52" s="139"/>
      <c r="MT52" s="139"/>
      <c r="MU52" s="139"/>
      <c r="MV52" s="139"/>
      <c r="MW52" s="139"/>
      <c r="MX52" s="139"/>
      <c r="MY52" s="139"/>
      <c r="MZ52" s="137"/>
      <c r="NA52" s="139"/>
      <c r="NB52" s="139"/>
      <c r="NC52" s="139"/>
      <c r="ND52" s="139"/>
      <c r="NE52" s="139"/>
      <c r="NF52" s="139"/>
      <c r="NG52" s="139"/>
      <c r="NH52" s="137"/>
      <c r="NI52" s="145"/>
      <c r="NJ52" s="145"/>
      <c r="NK52" s="145"/>
      <c r="NL52" s="145"/>
      <c r="NM52" s="145"/>
      <c r="NN52" s="145"/>
      <c r="NO52" s="145"/>
      <c r="NP52" s="137"/>
      <c r="NQ52" s="145"/>
      <c r="NR52" s="145"/>
      <c r="NS52" s="145"/>
      <c r="NT52" s="145"/>
      <c r="NU52" s="145"/>
      <c r="NV52" s="145"/>
      <c r="NW52" s="145"/>
      <c r="NX52" s="137"/>
      <c r="NY52" s="137"/>
      <c r="NZ52" s="137"/>
      <c r="OA52" s="139"/>
      <c r="OB52" s="139"/>
      <c r="OC52" s="139"/>
      <c r="OD52" s="139"/>
      <c r="OE52" s="139"/>
      <c r="OF52" s="139"/>
      <c r="OG52" s="139"/>
      <c r="OH52" s="137"/>
      <c r="OI52" s="139"/>
      <c r="OJ52" s="139"/>
      <c r="OK52" s="139"/>
      <c r="OL52" s="139"/>
      <c r="OM52" s="139"/>
      <c r="ON52" s="139"/>
      <c r="OO52" s="139"/>
      <c r="OP52" s="137"/>
      <c r="OQ52" s="145"/>
      <c r="OR52" s="145"/>
      <c r="OS52" s="145"/>
      <c r="OT52" s="145"/>
      <c r="OU52" s="145"/>
      <c r="OV52" s="145"/>
      <c r="OW52" s="145"/>
      <c r="OX52" s="137"/>
      <c r="OY52" s="145"/>
      <c r="OZ52" s="145"/>
      <c r="PA52" s="145"/>
      <c r="PB52" s="145"/>
      <c r="PC52" s="145"/>
      <c r="PD52" s="145"/>
      <c r="PE52" s="145"/>
      <c r="PF52" s="171"/>
      <c r="PG52" s="139"/>
      <c r="PH52" s="139"/>
      <c r="PI52" s="139"/>
      <c r="PJ52" s="139"/>
      <c r="PK52" s="139"/>
      <c r="PL52" s="139"/>
      <c r="PM52" s="139"/>
      <c r="PN52" s="137"/>
      <c r="PO52" s="139"/>
      <c r="PP52" s="139"/>
      <c r="PQ52" s="139"/>
      <c r="PR52" s="139"/>
      <c r="PS52" s="139"/>
      <c r="PT52" s="139"/>
      <c r="PU52" s="139"/>
      <c r="PV52" s="171"/>
      <c r="PW52" s="145"/>
      <c r="PX52" s="145"/>
      <c r="PY52" s="145"/>
      <c r="PZ52" s="145"/>
      <c r="QA52" s="145"/>
      <c r="QB52" s="145"/>
      <c r="QC52" s="145"/>
      <c r="QD52" s="137"/>
      <c r="QE52" s="145"/>
      <c r="QF52" s="145"/>
      <c r="QG52" s="145"/>
      <c r="QH52" s="145"/>
      <c r="QI52" s="145"/>
      <c r="QJ52" s="145"/>
      <c r="QK52" s="145"/>
      <c r="QL52" s="137"/>
      <c r="QM52" s="139"/>
      <c r="QN52" s="139"/>
      <c r="QO52" s="139"/>
      <c r="QP52" s="139"/>
      <c r="QQ52" s="139"/>
      <c r="QR52" s="139"/>
      <c r="QS52" s="139"/>
      <c r="QT52" s="137"/>
      <c r="QU52" s="139"/>
      <c r="QV52" s="139"/>
      <c r="QW52" s="139"/>
      <c r="QX52" s="139"/>
      <c r="QY52" s="139"/>
      <c r="QZ52" s="139"/>
      <c r="RA52" s="139"/>
      <c r="RB52" s="137"/>
      <c r="RC52" s="145"/>
      <c r="RD52" s="145"/>
      <c r="RE52" s="145"/>
      <c r="RF52" s="145"/>
      <c r="RG52" s="145"/>
      <c r="RH52" s="145"/>
      <c r="RI52" s="145"/>
      <c r="RJ52" s="137"/>
      <c r="RK52" s="145"/>
      <c r="RL52" s="145"/>
      <c r="RM52" s="145"/>
      <c r="RN52" s="145"/>
      <c r="RO52" s="145"/>
      <c r="RP52" s="145"/>
      <c r="RQ52" s="145"/>
      <c r="RR52" s="171"/>
      <c r="RS52" s="139"/>
      <c r="RT52" s="139"/>
      <c r="RU52" s="139"/>
      <c r="RV52" s="139"/>
      <c r="RW52" s="139"/>
      <c r="RX52" s="139"/>
      <c r="RY52" s="139"/>
      <c r="RZ52" s="137"/>
      <c r="SA52" s="139"/>
      <c r="SB52" s="139"/>
      <c r="SC52" s="139"/>
      <c r="SD52" s="139"/>
      <c r="SE52" s="139"/>
      <c r="SF52" s="139"/>
      <c r="SG52" s="139"/>
      <c r="SH52" s="137"/>
      <c r="SI52" s="145"/>
      <c r="SJ52" s="145"/>
      <c r="SK52" s="145"/>
      <c r="SL52" s="145"/>
      <c r="SM52" s="145"/>
      <c r="SN52" s="145"/>
      <c r="SO52" s="145"/>
      <c r="SP52" s="137"/>
      <c r="SQ52" s="145"/>
      <c r="SR52" s="145"/>
      <c r="SS52" s="145"/>
      <c r="ST52" s="145"/>
      <c r="SU52" s="145"/>
      <c r="SV52" s="145"/>
      <c r="SW52" s="145"/>
      <c r="SX52" s="144"/>
      <c r="SY52" s="139"/>
      <c r="SZ52" s="139"/>
      <c r="TA52" s="139"/>
      <c r="TB52" s="139"/>
      <c r="TC52" s="139"/>
      <c r="TD52" s="139"/>
      <c r="TE52" s="139"/>
      <c r="TF52" s="137"/>
      <c r="TG52" s="139"/>
      <c r="TH52" s="139"/>
      <c r="TI52" s="139"/>
      <c r="TJ52" s="139"/>
      <c r="TK52" s="139"/>
      <c r="TL52" s="139"/>
      <c r="TM52" s="139"/>
      <c r="TN52" s="171"/>
      <c r="TO52" s="145"/>
      <c r="TP52" s="145"/>
      <c r="TQ52" s="145"/>
      <c r="TR52" s="145"/>
      <c r="TS52" s="145"/>
      <c r="TT52" s="145"/>
      <c r="TU52" s="145"/>
      <c r="TV52" s="137"/>
      <c r="TW52" s="145"/>
      <c r="TX52" s="145"/>
      <c r="TY52" s="145"/>
      <c r="TZ52" s="145"/>
      <c r="UA52" s="145"/>
      <c r="UB52" s="145"/>
      <c r="UC52" s="145"/>
      <c r="UD52" s="137"/>
      <c r="UE52" s="139"/>
      <c r="UF52" s="139"/>
      <c r="UG52" s="139"/>
      <c r="UH52" s="139"/>
      <c r="UI52" s="139"/>
      <c r="UJ52" s="139"/>
      <c r="UK52" s="139"/>
      <c r="UL52" s="137"/>
      <c r="UM52" s="139"/>
      <c r="UN52" s="139"/>
      <c r="UO52" s="139"/>
      <c r="UP52" s="139"/>
      <c r="UQ52" s="139"/>
      <c r="UR52" s="139"/>
      <c r="US52" s="139"/>
      <c r="UT52" s="137"/>
      <c r="UU52" s="145"/>
      <c r="UV52" s="145"/>
      <c r="UW52" s="145"/>
      <c r="UX52" s="145"/>
      <c r="UY52" s="145"/>
      <c r="UZ52" s="145"/>
      <c r="VA52" s="145"/>
      <c r="VB52" s="137"/>
      <c r="VC52" s="145"/>
      <c r="VD52" s="145"/>
      <c r="VE52" s="145"/>
      <c r="VF52" s="145"/>
      <c r="VG52" s="145"/>
      <c r="VH52" s="145"/>
      <c r="VI52" s="145"/>
      <c r="VJ52" s="144"/>
    </row>
    <row r="53" customFormat="false" ht="14.25" hidden="false" customHeight="true" outlineLevel="0" collapsed="false">
      <c r="A53" s="137"/>
      <c r="B53" s="153"/>
      <c r="C53" s="140"/>
      <c r="D53" s="140"/>
      <c r="E53" s="140"/>
      <c r="F53" s="140"/>
      <c r="G53" s="140"/>
      <c r="H53" s="140"/>
      <c r="I53" s="140"/>
      <c r="J53" s="137"/>
      <c r="K53" s="140"/>
      <c r="L53" s="140"/>
      <c r="M53" s="140"/>
      <c r="N53" s="140"/>
      <c r="O53" s="140"/>
      <c r="P53" s="140"/>
      <c r="Q53" s="140"/>
      <c r="R53" s="137"/>
      <c r="S53" s="146"/>
      <c r="T53" s="146"/>
      <c r="U53" s="146"/>
      <c r="V53" s="146"/>
      <c r="W53" s="146"/>
      <c r="X53" s="146"/>
      <c r="Y53" s="146"/>
      <c r="Z53" s="137"/>
      <c r="AA53" s="146"/>
      <c r="AB53" s="146"/>
      <c r="AC53" s="146"/>
      <c r="AD53" s="146"/>
      <c r="AE53" s="146"/>
      <c r="AF53" s="146"/>
      <c r="AG53" s="146"/>
      <c r="AH53" s="137"/>
      <c r="AI53" s="140"/>
      <c r="AJ53" s="140"/>
      <c r="AK53" s="140"/>
      <c r="AL53" s="140"/>
      <c r="AM53" s="140"/>
      <c r="AN53" s="140"/>
      <c r="AO53" s="140"/>
      <c r="AP53" s="137"/>
      <c r="AQ53" s="140"/>
      <c r="AR53" s="140"/>
      <c r="AS53" s="140"/>
      <c r="AT53" s="140"/>
      <c r="AU53" s="140"/>
      <c r="AV53" s="140"/>
      <c r="AW53" s="140"/>
      <c r="AX53" s="137"/>
      <c r="AY53" s="146"/>
      <c r="AZ53" s="146"/>
      <c r="BA53" s="146"/>
      <c r="BB53" s="146"/>
      <c r="BC53" s="146"/>
      <c r="BD53" s="146"/>
      <c r="BE53" s="146"/>
      <c r="BF53" s="137"/>
      <c r="BG53" s="146"/>
      <c r="BH53" s="146"/>
      <c r="BI53" s="146"/>
      <c r="BJ53" s="146"/>
      <c r="BK53" s="146"/>
      <c r="BL53" s="146"/>
      <c r="BM53" s="146"/>
      <c r="BN53" s="137"/>
      <c r="BO53" s="140"/>
      <c r="BP53" s="140"/>
      <c r="BQ53" s="140"/>
      <c r="BR53" s="140"/>
      <c r="BS53" s="140"/>
      <c r="BT53" s="140"/>
      <c r="BU53" s="140"/>
      <c r="BV53" s="137"/>
      <c r="BW53" s="140"/>
      <c r="BX53" s="140"/>
      <c r="BY53" s="140"/>
      <c r="BZ53" s="140"/>
      <c r="CA53" s="140"/>
      <c r="CB53" s="140"/>
      <c r="CC53" s="140"/>
      <c r="CD53" s="137"/>
      <c r="CE53" s="146"/>
      <c r="CF53" s="146"/>
      <c r="CG53" s="146"/>
      <c r="CH53" s="146"/>
      <c r="CI53" s="146"/>
      <c r="CJ53" s="146"/>
      <c r="CK53" s="146"/>
      <c r="CL53" s="137"/>
      <c r="CM53" s="146"/>
      <c r="CN53" s="146"/>
      <c r="CO53" s="146"/>
      <c r="CP53" s="146"/>
      <c r="CQ53" s="146"/>
      <c r="CR53" s="146"/>
      <c r="CS53" s="146"/>
      <c r="CT53" s="137"/>
      <c r="CU53" s="140"/>
      <c r="CV53" s="140"/>
      <c r="CW53" s="140"/>
      <c r="CX53" s="140"/>
      <c r="CY53" s="140"/>
      <c r="CZ53" s="140"/>
      <c r="DA53" s="140"/>
      <c r="DB53" s="137"/>
      <c r="DC53" s="140"/>
      <c r="DD53" s="140"/>
      <c r="DE53" s="140"/>
      <c r="DF53" s="140"/>
      <c r="DG53" s="140"/>
      <c r="DH53" s="140"/>
      <c r="DI53" s="140"/>
      <c r="DJ53" s="137"/>
      <c r="DK53" s="146"/>
      <c r="DL53" s="146"/>
      <c r="DM53" s="146"/>
      <c r="DN53" s="146"/>
      <c r="DO53" s="146"/>
      <c r="DP53" s="146"/>
      <c r="DQ53" s="146"/>
      <c r="DR53" s="137"/>
      <c r="DS53" s="146"/>
      <c r="DT53" s="146"/>
      <c r="DU53" s="146"/>
      <c r="DV53" s="146"/>
      <c r="DW53" s="146"/>
      <c r="DX53" s="146"/>
      <c r="DY53" s="146"/>
      <c r="DZ53" s="149"/>
      <c r="EA53" s="140"/>
      <c r="EB53" s="140"/>
      <c r="EC53" s="140"/>
      <c r="ED53" s="140"/>
      <c r="EE53" s="140"/>
      <c r="EF53" s="140"/>
      <c r="EG53" s="140"/>
      <c r="EH53" s="137"/>
      <c r="EI53" s="140"/>
      <c r="EJ53" s="140"/>
      <c r="EK53" s="140"/>
      <c r="EL53" s="140"/>
      <c r="EM53" s="140"/>
      <c r="EN53" s="140"/>
      <c r="EO53" s="140"/>
      <c r="EP53" s="149"/>
      <c r="EQ53" s="146"/>
      <c r="ER53" s="146"/>
      <c r="ES53" s="146"/>
      <c r="ET53" s="146"/>
      <c r="EU53" s="146"/>
      <c r="EV53" s="146"/>
      <c r="EW53" s="146"/>
      <c r="EX53" s="137"/>
      <c r="EY53" s="146"/>
      <c r="EZ53" s="146"/>
      <c r="FA53" s="146"/>
      <c r="FB53" s="146"/>
      <c r="FC53" s="146"/>
      <c r="FD53" s="146"/>
      <c r="FE53" s="146"/>
      <c r="FF53" s="137"/>
      <c r="FG53" s="140"/>
      <c r="FH53" s="140"/>
      <c r="FI53" s="140"/>
      <c r="FJ53" s="140"/>
      <c r="FK53" s="140"/>
      <c r="FL53" s="140"/>
      <c r="FM53" s="140"/>
      <c r="FN53" s="137"/>
      <c r="FO53" s="140"/>
      <c r="FP53" s="140"/>
      <c r="FQ53" s="140"/>
      <c r="FR53" s="140"/>
      <c r="FS53" s="140"/>
      <c r="FT53" s="140"/>
      <c r="FU53" s="140"/>
      <c r="FV53" s="137"/>
      <c r="FW53" s="146"/>
      <c r="FX53" s="146"/>
      <c r="FY53" s="146"/>
      <c r="FZ53" s="146"/>
      <c r="GA53" s="146"/>
      <c r="GB53" s="146"/>
      <c r="GC53" s="146"/>
      <c r="GD53" s="137"/>
      <c r="GE53" s="146"/>
      <c r="GF53" s="146"/>
      <c r="GG53" s="146"/>
      <c r="GH53" s="146"/>
      <c r="GI53" s="146"/>
      <c r="GJ53" s="146"/>
      <c r="GK53" s="146"/>
      <c r="GL53" s="149"/>
      <c r="GM53" s="149"/>
      <c r="GN53" s="149"/>
      <c r="GO53" s="140"/>
      <c r="GP53" s="140"/>
      <c r="GQ53" s="140"/>
      <c r="GR53" s="140"/>
      <c r="GS53" s="140"/>
      <c r="GT53" s="140"/>
      <c r="GU53" s="140"/>
      <c r="GV53" s="137"/>
      <c r="GW53" s="140"/>
      <c r="GX53" s="140"/>
      <c r="GY53" s="140"/>
      <c r="GZ53" s="140"/>
      <c r="HA53" s="140"/>
      <c r="HB53" s="140"/>
      <c r="HC53" s="140"/>
      <c r="HD53" s="137"/>
      <c r="HE53" s="146"/>
      <c r="HF53" s="146"/>
      <c r="HG53" s="146"/>
      <c r="HH53" s="146"/>
      <c r="HI53" s="146"/>
      <c r="HJ53" s="146"/>
      <c r="HK53" s="146"/>
      <c r="HL53" s="137"/>
      <c r="HM53" s="146"/>
      <c r="HN53" s="146"/>
      <c r="HO53" s="146"/>
      <c r="HP53" s="146"/>
      <c r="HQ53" s="146"/>
      <c r="HR53" s="146"/>
      <c r="HS53" s="146"/>
      <c r="HT53" s="149"/>
      <c r="HU53" s="140"/>
      <c r="HV53" s="140"/>
      <c r="HW53" s="140"/>
      <c r="HX53" s="140"/>
      <c r="HY53" s="140"/>
      <c r="HZ53" s="140"/>
      <c r="IA53" s="140"/>
      <c r="IB53" s="137"/>
      <c r="IC53" s="140"/>
      <c r="ID53" s="140"/>
      <c r="IE53" s="140"/>
      <c r="IF53" s="140"/>
      <c r="IG53" s="140"/>
      <c r="IH53" s="140"/>
      <c r="II53" s="140"/>
      <c r="IJ53" s="149"/>
      <c r="IK53" s="146"/>
      <c r="IL53" s="146"/>
      <c r="IM53" s="146"/>
      <c r="IN53" s="146"/>
      <c r="IO53" s="146"/>
      <c r="IP53" s="146"/>
      <c r="IQ53" s="146"/>
      <c r="IR53" s="137"/>
      <c r="IS53" s="146"/>
      <c r="IT53" s="146"/>
      <c r="IU53" s="146"/>
      <c r="IV53" s="146"/>
      <c r="IW53" s="146"/>
      <c r="IX53" s="146"/>
      <c r="IY53" s="146"/>
      <c r="IZ53" s="137"/>
      <c r="JA53" s="140"/>
      <c r="JB53" s="140"/>
      <c r="JC53" s="140"/>
      <c r="JD53" s="140"/>
      <c r="JE53" s="140"/>
      <c r="JF53" s="140"/>
      <c r="JG53" s="140"/>
      <c r="JH53" s="137"/>
      <c r="JI53" s="140"/>
      <c r="JJ53" s="140"/>
      <c r="JK53" s="140"/>
      <c r="JL53" s="140"/>
      <c r="JM53" s="140"/>
      <c r="JN53" s="140"/>
      <c r="JO53" s="140"/>
      <c r="JP53" s="137"/>
      <c r="JQ53" s="146"/>
      <c r="JR53" s="146"/>
      <c r="JS53" s="146"/>
      <c r="JT53" s="146"/>
      <c r="JU53" s="146"/>
      <c r="JV53" s="146"/>
      <c r="JW53" s="146"/>
      <c r="JX53" s="137"/>
      <c r="JY53" s="146"/>
      <c r="JZ53" s="146"/>
      <c r="KA53" s="146"/>
      <c r="KB53" s="146"/>
      <c r="KC53" s="146"/>
      <c r="KD53" s="146"/>
      <c r="KE53" s="146"/>
      <c r="KF53" s="149"/>
      <c r="KG53" s="140"/>
      <c r="KH53" s="140"/>
      <c r="KI53" s="140"/>
      <c r="KJ53" s="140"/>
      <c r="KK53" s="140"/>
      <c r="KL53" s="140"/>
      <c r="KM53" s="140"/>
      <c r="KN53" s="137"/>
      <c r="KO53" s="140"/>
      <c r="KP53" s="140"/>
      <c r="KQ53" s="140"/>
      <c r="KR53" s="140"/>
      <c r="KS53" s="140"/>
      <c r="KT53" s="140"/>
      <c r="KU53" s="140"/>
      <c r="KV53" s="137"/>
      <c r="KW53" s="146"/>
      <c r="KX53" s="146"/>
      <c r="KY53" s="146"/>
      <c r="KZ53" s="146"/>
      <c r="LA53" s="146"/>
      <c r="LB53" s="146"/>
      <c r="LC53" s="146"/>
      <c r="LD53" s="137"/>
      <c r="LE53" s="146"/>
      <c r="LF53" s="146"/>
      <c r="LG53" s="146"/>
      <c r="LH53" s="146"/>
      <c r="LI53" s="146"/>
      <c r="LJ53" s="146"/>
      <c r="LK53" s="146"/>
      <c r="LL53" s="149"/>
      <c r="LM53" s="140"/>
      <c r="LN53" s="140"/>
      <c r="LO53" s="140"/>
      <c r="LP53" s="140"/>
      <c r="LQ53" s="140"/>
      <c r="LR53" s="140"/>
      <c r="LS53" s="140"/>
      <c r="LT53" s="137"/>
      <c r="LU53" s="140"/>
      <c r="LV53" s="140"/>
      <c r="LW53" s="140"/>
      <c r="LX53" s="140"/>
      <c r="LY53" s="140"/>
      <c r="LZ53" s="140"/>
      <c r="MA53" s="140"/>
      <c r="MB53" s="149"/>
      <c r="MC53" s="146"/>
      <c r="MD53" s="146"/>
      <c r="ME53" s="146"/>
      <c r="MF53" s="146"/>
      <c r="MG53" s="146"/>
      <c r="MH53" s="146"/>
      <c r="MI53" s="146"/>
      <c r="MJ53" s="137"/>
      <c r="MK53" s="146"/>
      <c r="ML53" s="146"/>
      <c r="MM53" s="146"/>
      <c r="MN53" s="146"/>
      <c r="MO53" s="146"/>
      <c r="MP53" s="146"/>
      <c r="MQ53" s="146"/>
      <c r="MR53" s="137"/>
      <c r="MS53" s="140"/>
      <c r="MT53" s="140"/>
      <c r="MU53" s="140"/>
      <c r="MV53" s="140"/>
      <c r="MW53" s="140"/>
      <c r="MX53" s="140"/>
      <c r="MY53" s="140"/>
      <c r="MZ53" s="137"/>
      <c r="NA53" s="140"/>
      <c r="NB53" s="140"/>
      <c r="NC53" s="140"/>
      <c r="ND53" s="140"/>
      <c r="NE53" s="140"/>
      <c r="NF53" s="140"/>
      <c r="NG53" s="140"/>
      <c r="NH53" s="137"/>
      <c r="NI53" s="146"/>
      <c r="NJ53" s="146"/>
      <c r="NK53" s="146"/>
      <c r="NL53" s="146"/>
      <c r="NM53" s="146"/>
      <c r="NN53" s="146"/>
      <c r="NO53" s="146"/>
      <c r="NP53" s="137"/>
      <c r="NQ53" s="146"/>
      <c r="NR53" s="146"/>
      <c r="NS53" s="146"/>
      <c r="NT53" s="146"/>
      <c r="NU53" s="146"/>
      <c r="NV53" s="146"/>
      <c r="NW53" s="146"/>
      <c r="NX53" s="137"/>
      <c r="NY53" s="137"/>
      <c r="NZ53" s="137"/>
      <c r="OA53" s="140"/>
      <c r="OB53" s="140"/>
      <c r="OC53" s="140"/>
      <c r="OD53" s="140"/>
      <c r="OE53" s="140"/>
      <c r="OF53" s="140"/>
      <c r="OG53" s="140"/>
      <c r="OH53" s="137"/>
      <c r="OI53" s="140"/>
      <c r="OJ53" s="140"/>
      <c r="OK53" s="140"/>
      <c r="OL53" s="140"/>
      <c r="OM53" s="140"/>
      <c r="ON53" s="140"/>
      <c r="OO53" s="140"/>
      <c r="OP53" s="137"/>
      <c r="OQ53" s="146"/>
      <c r="OR53" s="146"/>
      <c r="OS53" s="146"/>
      <c r="OT53" s="146"/>
      <c r="OU53" s="146"/>
      <c r="OV53" s="146"/>
      <c r="OW53" s="146"/>
      <c r="OX53" s="137"/>
      <c r="OY53" s="146"/>
      <c r="OZ53" s="146"/>
      <c r="PA53" s="146"/>
      <c r="PB53" s="146"/>
      <c r="PC53" s="146"/>
      <c r="PD53" s="146"/>
      <c r="PE53" s="146"/>
      <c r="PF53" s="149"/>
      <c r="PG53" s="140"/>
      <c r="PH53" s="140"/>
      <c r="PI53" s="140"/>
      <c r="PJ53" s="140"/>
      <c r="PK53" s="140"/>
      <c r="PL53" s="140"/>
      <c r="PM53" s="140"/>
      <c r="PN53" s="137"/>
      <c r="PO53" s="140"/>
      <c r="PP53" s="140"/>
      <c r="PQ53" s="140"/>
      <c r="PR53" s="140"/>
      <c r="PS53" s="140"/>
      <c r="PT53" s="140"/>
      <c r="PU53" s="140"/>
      <c r="PV53" s="149"/>
      <c r="PW53" s="146"/>
      <c r="PX53" s="146"/>
      <c r="PY53" s="146"/>
      <c r="PZ53" s="146"/>
      <c r="QA53" s="146"/>
      <c r="QB53" s="146"/>
      <c r="QC53" s="146"/>
      <c r="QD53" s="137"/>
      <c r="QE53" s="146"/>
      <c r="QF53" s="146"/>
      <c r="QG53" s="146"/>
      <c r="QH53" s="146"/>
      <c r="QI53" s="146"/>
      <c r="QJ53" s="146"/>
      <c r="QK53" s="146"/>
      <c r="QL53" s="137"/>
      <c r="QM53" s="140"/>
      <c r="QN53" s="140"/>
      <c r="QO53" s="140"/>
      <c r="QP53" s="140"/>
      <c r="QQ53" s="140"/>
      <c r="QR53" s="140"/>
      <c r="QS53" s="140"/>
      <c r="QT53" s="137"/>
      <c r="QU53" s="140"/>
      <c r="QV53" s="140"/>
      <c r="QW53" s="140"/>
      <c r="QX53" s="140"/>
      <c r="QY53" s="140"/>
      <c r="QZ53" s="140"/>
      <c r="RA53" s="140"/>
      <c r="RB53" s="137"/>
      <c r="RC53" s="146"/>
      <c r="RD53" s="146"/>
      <c r="RE53" s="146"/>
      <c r="RF53" s="146"/>
      <c r="RG53" s="146"/>
      <c r="RH53" s="146"/>
      <c r="RI53" s="146"/>
      <c r="RJ53" s="137"/>
      <c r="RK53" s="146"/>
      <c r="RL53" s="146"/>
      <c r="RM53" s="146"/>
      <c r="RN53" s="146"/>
      <c r="RO53" s="146"/>
      <c r="RP53" s="146"/>
      <c r="RQ53" s="146"/>
      <c r="RR53" s="149"/>
      <c r="RS53" s="140"/>
      <c r="RT53" s="140"/>
      <c r="RU53" s="140"/>
      <c r="RV53" s="140"/>
      <c r="RW53" s="140"/>
      <c r="RX53" s="140"/>
      <c r="RY53" s="140"/>
      <c r="RZ53" s="137"/>
      <c r="SA53" s="140"/>
      <c r="SB53" s="140"/>
      <c r="SC53" s="140"/>
      <c r="SD53" s="140"/>
      <c r="SE53" s="140"/>
      <c r="SF53" s="140"/>
      <c r="SG53" s="140"/>
      <c r="SH53" s="137"/>
      <c r="SI53" s="146"/>
      <c r="SJ53" s="146"/>
      <c r="SK53" s="146"/>
      <c r="SL53" s="146"/>
      <c r="SM53" s="146"/>
      <c r="SN53" s="146"/>
      <c r="SO53" s="146"/>
      <c r="SP53" s="137"/>
      <c r="SQ53" s="146"/>
      <c r="SR53" s="146"/>
      <c r="SS53" s="146"/>
      <c r="ST53" s="146"/>
      <c r="SU53" s="146"/>
      <c r="SV53" s="146"/>
      <c r="SW53" s="146"/>
      <c r="SX53" s="144"/>
      <c r="SY53" s="140"/>
      <c r="SZ53" s="140"/>
      <c r="TA53" s="140"/>
      <c r="TB53" s="140"/>
      <c r="TC53" s="140"/>
      <c r="TD53" s="140"/>
      <c r="TE53" s="140"/>
      <c r="TF53" s="137"/>
      <c r="TG53" s="140"/>
      <c r="TH53" s="140"/>
      <c r="TI53" s="140"/>
      <c r="TJ53" s="140"/>
      <c r="TK53" s="140"/>
      <c r="TL53" s="140"/>
      <c r="TM53" s="140"/>
      <c r="TN53" s="149"/>
      <c r="TO53" s="146"/>
      <c r="TP53" s="146"/>
      <c r="TQ53" s="146"/>
      <c r="TR53" s="146"/>
      <c r="TS53" s="146"/>
      <c r="TT53" s="146"/>
      <c r="TU53" s="146"/>
      <c r="TV53" s="137"/>
      <c r="TW53" s="146"/>
      <c r="TX53" s="146"/>
      <c r="TY53" s="146"/>
      <c r="TZ53" s="146"/>
      <c r="UA53" s="146"/>
      <c r="UB53" s="146"/>
      <c r="UC53" s="146"/>
      <c r="UD53" s="137"/>
      <c r="UE53" s="140"/>
      <c r="UF53" s="140"/>
      <c r="UG53" s="140"/>
      <c r="UH53" s="140"/>
      <c r="UI53" s="140"/>
      <c r="UJ53" s="140"/>
      <c r="UK53" s="140"/>
      <c r="UL53" s="137"/>
      <c r="UM53" s="140"/>
      <c r="UN53" s="140"/>
      <c r="UO53" s="140"/>
      <c r="UP53" s="140"/>
      <c r="UQ53" s="140"/>
      <c r="UR53" s="140"/>
      <c r="US53" s="140"/>
      <c r="UT53" s="137"/>
      <c r="UU53" s="146"/>
      <c r="UV53" s="146"/>
      <c r="UW53" s="146"/>
      <c r="UX53" s="146"/>
      <c r="UY53" s="146"/>
      <c r="UZ53" s="146"/>
      <c r="VA53" s="146"/>
      <c r="VB53" s="137"/>
      <c r="VC53" s="146"/>
      <c r="VD53" s="146"/>
      <c r="VE53" s="146"/>
      <c r="VF53" s="146"/>
      <c r="VG53" s="146"/>
      <c r="VH53" s="146"/>
      <c r="VI53" s="146"/>
      <c r="VJ53" s="137"/>
    </row>
    <row r="54" customFormat="false" ht="14.25" hidden="false" customHeight="true" outlineLevel="0" collapsed="false">
      <c r="A54" s="137"/>
      <c r="B54" s="153"/>
      <c r="C54" s="169"/>
      <c r="D54" s="169"/>
      <c r="E54" s="169"/>
      <c r="F54" s="169"/>
      <c r="G54" s="169"/>
      <c r="H54" s="169"/>
      <c r="I54" s="169"/>
      <c r="J54" s="137"/>
      <c r="K54" s="169"/>
      <c r="L54" s="169"/>
      <c r="M54" s="169"/>
      <c r="N54" s="169"/>
      <c r="O54" s="169"/>
      <c r="P54" s="169"/>
      <c r="Q54" s="169"/>
      <c r="R54" s="137"/>
      <c r="S54" s="170"/>
      <c r="T54" s="170"/>
      <c r="U54" s="170"/>
      <c r="V54" s="170"/>
      <c r="W54" s="170"/>
      <c r="X54" s="170"/>
      <c r="Y54" s="170"/>
      <c r="Z54" s="137"/>
      <c r="AA54" s="170"/>
      <c r="AB54" s="170"/>
      <c r="AC54" s="170"/>
      <c r="AD54" s="170"/>
      <c r="AE54" s="170"/>
      <c r="AF54" s="170"/>
      <c r="AG54" s="170"/>
      <c r="AH54" s="137"/>
      <c r="AI54" s="169"/>
      <c r="AJ54" s="169"/>
      <c r="AK54" s="169"/>
      <c r="AL54" s="169"/>
      <c r="AM54" s="169"/>
      <c r="AN54" s="169"/>
      <c r="AO54" s="169"/>
      <c r="AP54" s="137"/>
      <c r="AQ54" s="169"/>
      <c r="AR54" s="169"/>
      <c r="AS54" s="169"/>
      <c r="AT54" s="169"/>
      <c r="AU54" s="169"/>
      <c r="AV54" s="169"/>
      <c r="AW54" s="169"/>
      <c r="AX54" s="137"/>
      <c r="AY54" s="170"/>
      <c r="AZ54" s="170"/>
      <c r="BA54" s="170"/>
      <c r="BB54" s="170"/>
      <c r="BC54" s="170"/>
      <c r="BD54" s="170"/>
      <c r="BE54" s="170"/>
      <c r="BF54" s="137"/>
      <c r="BG54" s="170"/>
      <c r="BH54" s="170"/>
      <c r="BI54" s="170"/>
      <c r="BJ54" s="170"/>
      <c r="BK54" s="170"/>
      <c r="BL54" s="170"/>
      <c r="BM54" s="170"/>
      <c r="BN54" s="137"/>
      <c r="BO54" s="169"/>
      <c r="BP54" s="169"/>
      <c r="BQ54" s="169"/>
      <c r="BR54" s="169"/>
      <c r="BS54" s="169"/>
      <c r="BT54" s="169"/>
      <c r="BU54" s="169"/>
      <c r="BV54" s="137"/>
      <c r="BW54" s="169"/>
      <c r="BX54" s="169"/>
      <c r="BY54" s="169"/>
      <c r="BZ54" s="169"/>
      <c r="CA54" s="169"/>
      <c r="CB54" s="169"/>
      <c r="CC54" s="169"/>
      <c r="CD54" s="137"/>
      <c r="CE54" s="170"/>
      <c r="CF54" s="170"/>
      <c r="CG54" s="170"/>
      <c r="CH54" s="170"/>
      <c r="CI54" s="170"/>
      <c r="CJ54" s="170"/>
      <c r="CK54" s="170"/>
      <c r="CL54" s="137"/>
      <c r="CM54" s="170"/>
      <c r="CN54" s="170"/>
      <c r="CO54" s="170"/>
      <c r="CP54" s="170"/>
      <c r="CQ54" s="170"/>
      <c r="CR54" s="170"/>
      <c r="CS54" s="170"/>
      <c r="CT54" s="137"/>
      <c r="CU54" s="169"/>
      <c r="CV54" s="169"/>
      <c r="CW54" s="169"/>
      <c r="CX54" s="169"/>
      <c r="CY54" s="169"/>
      <c r="CZ54" s="169"/>
      <c r="DA54" s="169"/>
      <c r="DB54" s="137"/>
      <c r="DC54" s="169"/>
      <c r="DD54" s="169"/>
      <c r="DE54" s="169"/>
      <c r="DF54" s="169"/>
      <c r="DG54" s="169"/>
      <c r="DH54" s="169"/>
      <c r="DI54" s="169"/>
      <c r="DJ54" s="137"/>
      <c r="DK54" s="170"/>
      <c r="DL54" s="170"/>
      <c r="DM54" s="170"/>
      <c r="DN54" s="170"/>
      <c r="DO54" s="170"/>
      <c r="DP54" s="170"/>
      <c r="DQ54" s="170"/>
      <c r="DR54" s="137"/>
      <c r="DS54" s="170"/>
      <c r="DT54" s="170"/>
      <c r="DU54" s="170"/>
      <c r="DV54" s="170"/>
      <c r="DW54" s="170"/>
      <c r="DX54" s="170"/>
      <c r="DY54" s="170"/>
      <c r="DZ54" s="171"/>
      <c r="EA54" s="169"/>
      <c r="EB54" s="169"/>
      <c r="EC54" s="169"/>
      <c r="ED54" s="169"/>
      <c r="EE54" s="169"/>
      <c r="EF54" s="169"/>
      <c r="EG54" s="169"/>
      <c r="EH54" s="137"/>
      <c r="EI54" s="169"/>
      <c r="EJ54" s="169"/>
      <c r="EK54" s="169"/>
      <c r="EL54" s="169"/>
      <c r="EM54" s="169"/>
      <c r="EN54" s="169"/>
      <c r="EO54" s="169"/>
      <c r="EP54" s="171"/>
      <c r="EQ54" s="170"/>
      <c r="ER54" s="170"/>
      <c r="ES54" s="170"/>
      <c r="ET54" s="170"/>
      <c r="EU54" s="170"/>
      <c r="EV54" s="170"/>
      <c r="EW54" s="170"/>
      <c r="EX54" s="137"/>
      <c r="EY54" s="170"/>
      <c r="EZ54" s="170"/>
      <c r="FA54" s="170"/>
      <c r="FB54" s="170"/>
      <c r="FC54" s="170"/>
      <c r="FD54" s="170"/>
      <c r="FE54" s="170"/>
      <c r="FF54" s="137"/>
      <c r="FG54" s="169"/>
      <c r="FH54" s="169"/>
      <c r="FI54" s="169"/>
      <c r="FJ54" s="169"/>
      <c r="FK54" s="169"/>
      <c r="FL54" s="169"/>
      <c r="FM54" s="169"/>
      <c r="FN54" s="137"/>
      <c r="FO54" s="169"/>
      <c r="FP54" s="169"/>
      <c r="FQ54" s="169"/>
      <c r="FR54" s="169"/>
      <c r="FS54" s="169"/>
      <c r="FT54" s="169"/>
      <c r="FU54" s="169"/>
      <c r="FV54" s="137"/>
      <c r="FW54" s="170"/>
      <c r="FX54" s="170"/>
      <c r="FY54" s="170"/>
      <c r="FZ54" s="170"/>
      <c r="GA54" s="170"/>
      <c r="GB54" s="170"/>
      <c r="GC54" s="170"/>
      <c r="GD54" s="137"/>
      <c r="GE54" s="170"/>
      <c r="GF54" s="170"/>
      <c r="GG54" s="170"/>
      <c r="GH54" s="170"/>
      <c r="GI54" s="170"/>
      <c r="GJ54" s="170"/>
      <c r="GK54" s="170"/>
      <c r="GL54" s="171"/>
      <c r="GM54" s="171"/>
      <c r="GN54" s="171"/>
      <c r="GO54" s="169"/>
      <c r="GP54" s="169"/>
      <c r="GQ54" s="169"/>
      <c r="GR54" s="169"/>
      <c r="GS54" s="169"/>
      <c r="GT54" s="169"/>
      <c r="GU54" s="169"/>
      <c r="GV54" s="137"/>
      <c r="GW54" s="169"/>
      <c r="GX54" s="169"/>
      <c r="GY54" s="169"/>
      <c r="GZ54" s="169"/>
      <c r="HA54" s="169"/>
      <c r="HB54" s="169"/>
      <c r="HC54" s="169"/>
      <c r="HD54" s="137"/>
      <c r="HE54" s="170"/>
      <c r="HF54" s="170"/>
      <c r="HG54" s="170"/>
      <c r="HH54" s="170"/>
      <c r="HI54" s="170"/>
      <c r="HJ54" s="170"/>
      <c r="HK54" s="170"/>
      <c r="HL54" s="137"/>
      <c r="HM54" s="170"/>
      <c r="HN54" s="170"/>
      <c r="HO54" s="170"/>
      <c r="HP54" s="170"/>
      <c r="HQ54" s="170"/>
      <c r="HR54" s="170"/>
      <c r="HS54" s="170"/>
      <c r="HT54" s="171"/>
      <c r="HU54" s="169"/>
      <c r="HV54" s="169"/>
      <c r="HW54" s="169"/>
      <c r="HX54" s="169"/>
      <c r="HY54" s="169"/>
      <c r="HZ54" s="169"/>
      <c r="IA54" s="169"/>
      <c r="IB54" s="137"/>
      <c r="IC54" s="169"/>
      <c r="ID54" s="169"/>
      <c r="IE54" s="169"/>
      <c r="IF54" s="169"/>
      <c r="IG54" s="169"/>
      <c r="IH54" s="169"/>
      <c r="II54" s="169"/>
      <c r="IJ54" s="171"/>
      <c r="IK54" s="170"/>
      <c r="IL54" s="170"/>
      <c r="IM54" s="170"/>
      <c r="IN54" s="170"/>
      <c r="IO54" s="170"/>
      <c r="IP54" s="170"/>
      <c r="IQ54" s="170"/>
      <c r="IR54" s="137"/>
      <c r="IS54" s="170"/>
      <c r="IT54" s="170"/>
      <c r="IU54" s="170"/>
      <c r="IV54" s="170"/>
      <c r="IW54" s="170"/>
      <c r="IX54" s="170"/>
      <c r="IY54" s="170"/>
      <c r="IZ54" s="137"/>
      <c r="JA54" s="169"/>
      <c r="JB54" s="169"/>
      <c r="JC54" s="169"/>
      <c r="JD54" s="169"/>
      <c r="JE54" s="169"/>
      <c r="JF54" s="169"/>
      <c r="JG54" s="169"/>
      <c r="JH54" s="137"/>
      <c r="JI54" s="169"/>
      <c r="JJ54" s="169"/>
      <c r="JK54" s="169"/>
      <c r="JL54" s="169"/>
      <c r="JM54" s="169"/>
      <c r="JN54" s="169"/>
      <c r="JO54" s="169"/>
      <c r="JP54" s="137"/>
      <c r="JQ54" s="170"/>
      <c r="JR54" s="170"/>
      <c r="JS54" s="170"/>
      <c r="JT54" s="170"/>
      <c r="JU54" s="170"/>
      <c r="JV54" s="170"/>
      <c r="JW54" s="170"/>
      <c r="JX54" s="137"/>
      <c r="JY54" s="170"/>
      <c r="JZ54" s="170"/>
      <c r="KA54" s="170"/>
      <c r="KB54" s="170"/>
      <c r="KC54" s="170"/>
      <c r="KD54" s="170"/>
      <c r="KE54" s="170"/>
      <c r="KF54" s="171"/>
      <c r="KG54" s="169"/>
      <c r="KH54" s="169"/>
      <c r="KI54" s="169"/>
      <c r="KJ54" s="169"/>
      <c r="KK54" s="169"/>
      <c r="KL54" s="169"/>
      <c r="KM54" s="169"/>
      <c r="KN54" s="137"/>
      <c r="KO54" s="169"/>
      <c r="KP54" s="169"/>
      <c r="KQ54" s="169"/>
      <c r="KR54" s="169"/>
      <c r="KS54" s="169"/>
      <c r="KT54" s="169"/>
      <c r="KU54" s="169"/>
      <c r="KV54" s="137"/>
      <c r="KW54" s="170"/>
      <c r="KX54" s="170"/>
      <c r="KY54" s="170"/>
      <c r="KZ54" s="170"/>
      <c r="LA54" s="170"/>
      <c r="LB54" s="170"/>
      <c r="LC54" s="170"/>
      <c r="LD54" s="137"/>
      <c r="LE54" s="170"/>
      <c r="LF54" s="170"/>
      <c r="LG54" s="170"/>
      <c r="LH54" s="170"/>
      <c r="LI54" s="170"/>
      <c r="LJ54" s="170"/>
      <c r="LK54" s="170"/>
      <c r="LL54" s="171"/>
      <c r="LM54" s="169"/>
      <c r="LN54" s="169"/>
      <c r="LO54" s="169"/>
      <c r="LP54" s="169"/>
      <c r="LQ54" s="169"/>
      <c r="LR54" s="169"/>
      <c r="LS54" s="169"/>
      <c r="LT54" s="137"/>
      <c r="LU54" s="169"/>
      <c r="LV54" s="169"/>
      <c r="LW54" s="169"/>
      <c r="LX54" s="169"/>
      <c r="LY54" s="169"/>
      <c r="LZ54" s="169"/>
      <c r="MA54" s="169"/>
      <c r="MB54" s="171"/>
      <c r="MC54" s="170"/>
      <c r="MD54" s="170"/>
      <c r="ME54" s="170"/>
      <c r="MF54" s="170"/>
      <c r="MG54" s="170"/>
      <c r="MH54" s="170"/>
      <c r="MI54" s="170"/>
      <c r="MJ54" s="137"/>
      <c r="MK54" s="170"/>
      <c r="ML54" s="170"/>
      <c r="MM54" s="170"/>
      <c r="MN54" s="170"/>
      <c r="MO54" s="170"/>
      <c r="MP54" s="170"/>
      <c r="MQ54" s="170"/>
      <c r="MR54" s="137"/>
      <c r="MS54" s="169"/>
      <c r="MT54" s="169"/>
      <c r="MU54" s="169"/>
      <c r="MV54" s="169"/>
      <c r="MW54" s="169"/>
      <c r="MX54" s="169"/>
      <c r="MY54" s="169"/>
      <c r="MZ54" s="137"/>
      <c r="NA54" s="169"/>
      <c r="NB54" s="169"/>
      <c r="NC54" s="169"/>
      <c r="ND54" s="169"/>
      <c r="NE54" s="169"/>
      <c r="NF54" s="169"/>
      <c r="NG54" s="169"/>
      <c r="NH54" s="137"/>
      <c r="NI54" s="170"/>
      <c r="NJ54" s="170"/>
      <c r="NK54" s="170"/>
      <c r="NL54" s="170"/>
      <c r="NM54" s="170"/>
      <c r="NN54" s="170"/>
      <c r="NO54" s="170"/>
      <c r="NP54" s="137"/>
      <c r="NQ54" s="170"/>
      <c r="NR54" s="170"/>
      <c r="NS54" s="170"/>
      <c r="NT54" s="170"/>
      <c r="NU54" s="170"/>
      <c r="NV54" s="170"/>
      <c r="NW54" s="170"/>
      <c r="NX54" s="137"/>
      <c r="NY54" s="137"/>
      <c r="NZ54" s="137"/>
      <c r="OA54" s="169"/>
      <c r="OB54" s="169"/>
      <c r="OC54" s="169"/>
      <c r="OD54" s="169"/>
      <c r="OE54" s="169"/>
      <c r="OF54" s="169"/>
      <c r="OG54" s="169"/>
      <c r="OH54" s="137"/>
      <c r="OI54" s="169"/>
      <c r="OJ54" s="169"/>
      <c r="OK54" s="169"/>
      <c r="OL54" s="169"/>
      <c r="OM54" s="169"/>
      <c r="ON54" s="169"/>
      <c r="OO54" s="169"/>
      <c r="OP54" s="137"/>
      <c r="OQ54" s="170"/>
      <c r="OR54" s="170"/>
      <c r="OS54" s="170"/>
      <c r="OT54" s="170"/>
      <c r="OU54" s="170"/>
      <c r="OV54" s="170"/>
      <c r="OW54" s="170"/>
      <c r="OX54" s="137"/>
      <c r="OY54" s="170"/>
      <c r="OZ54" s="170"/>
      <c r="PA54" s="170"/>
      <c r="PB54" s="170"/>
      <c r="PC54" s="170"/>
      <c r="PD54" s="170"/>
      <c r="PE54" s="170"/>
      <c r="PF54" s="171"/>
      <c r="PG54" s="169"/>
      <c r="PH54" s="169"/>
      <c r="PI54" s="169"/>
      <c r="PJ54" s="169"/>
      <c r="PK54" s="169"/>
      <c r="PL54" s="169"/>
      <c r="PM54" s="169"/>
      <c r="PN54" s="137"/>
      <c r="PO54" s="169"/>
      <c r="PP54" s="169"/>
      <c r="PQ54" s="169"/>
      <c r="PR54" s="169"/>
      <c r="PS54" s="169"/>
      <c r="PT54" s="169"/>
      <c r="PU54" s="169"/>
      <c r="PV54" s="171"/>
      <c r="PW54" s="170"/>
      <c r="PX54" s="170"/>
      <c r="PY54" s="170"/>
      <c r="PZ54" s="170"/>
      <c r="QA54" s="170"/>
      <c r="QB54" s="170"/>
      <c r="QC54" s="170"/>
      <c r="QD54" s="137"/>
      <c r="QE54" s="170"/>
      <c r="QF54" s="170"/>
      <c r="QG54" s="170"/>
      <c r="QH54" s="170"/>
      <c r="QI54" s="170"/>
      <c r="QJ54" s="170"/>
      <c r="QK54" s="170"/>
      <c r="QL54" s="137"/>
      <c r="QM54" s="169"/>
      <c r="QN54" s="169"/>
      <c r="QO54" s="169"/>
      <c r="QP54" s="169"/>
      <c r="QQ54" s="169"/>
      <c r="QR54" s="169"/>
      <c r="QS54" s="169"/>
      <c r="QT54" s="137"/>
      <c r="QU54" s="169"/>
      <c r="QV54" s="169"/>
      <c r="QW54" s="169"/>
      <c r="QX54" s="169"/>
      <c r="QY54" s="169"/>
      <c r="QZ54" s="169"/>
      <c r="RA54" s="169"/>
      <c r="RB54" s="137"/>
      <c r="RC54" s="170"/>
      <c r="RD54" s="170"/>
      <c r="RE54" s="170"/>
      <c r="RF54" s="170"/>
      <c r="RG54" s="170"/>
      <c r="RH54" s="170"/>
      <c r="RI54" s="170"/>
      <c r="RJ54" s="137"/>
      <c r="RK54" s="170"/>
      <c r="RL54" s="170"/>
      <c r="RM54" s="170"/>
      <c r="RN54" s="170"/>
      <c r="RO54" s="170"/>
      <c r="RP54" s="170"/>
      <c r="RQ54" s="170"/>
      <c r="RR54" s="171"/>
      <c r="RS54" s="169"/>
      <c r="RT54" s="169"/>
      <c r="RU54" s="169"/>
      <c r="RV54" s="169"/>
      <c r="RW54" s="169"/>
      <c r="RX54" s="169"/>
      <c r="RY54" s="169"/>
      <c r="RZ54" s="137"/>
      <c r="SA54" s="169"/>
      <c r="SB54" s="169"/>
      <c r="SC54" s="169"/>
      <c r="SD54" s="169"/>
      <c r="SE54" s="169"/>
      <c r="SF54" s="169"/>
      <c r="SG54" s="169"/>
      <c r="SH54" s="137"/>
      <c r="SI54" s="170"/>
      <c r="SJ54" s="170"/>
      <c r="SK54" s="170"/>
      <c r="SL54" s="170"/>
      <c r="SM54" s="170"/>
      <c r="SN54" s="170"/>
      <c r="SO54" s="170"/>
      <c r="SP54" s="137"/>
      <c r="SQ54" s="170"/>
      <c r="SR54" s="170"/>
      <c r="SS54" s="170"/>
      <c r="ST54" s="170"/>
      <c r="SU54" s="170"/>
      <c r="SV54" s="170"/>
      <c r="SW54" s="170"/>
      <c r="SX54" s="144"/>
      <c r="SY54" s="169"/>
      <c r="SZ54" s="169"/>
      <c r="TA54" s="169"/>
      <c r="TB54" s="169"/>
      <c r="TC54" s="169"/>
      <c r="TD54" s="169"/>
      <c r="TE54" s="169"/>
      <c r="TF54" s="137"/>
      <c r="TG54" s="169"/>
      <c r="TH54" s="169"/>
      <c r="TI54" s="169"/>
      <c r="TJ54" s="169"/>
      <c r="TK54" s="169"/>
      <c r="TL54" s="169"/>
      <c r="TM54" s="169"/>
      <c r="TN54" s="171"/>
      <c r="TO54" s="170"/>
      <c r="TP54" s="170"/>
      <c r="TQ54" s="170"/>
      <c r="TR54" s="170"/>
      <c r="TS54" s="170"/>
      <c r="TT54" s="170"/>
      <c r="TU54" s="170"/>
      <c r="TV54" s="137"/>
      <c r="TW54" s="170"/>
      <c r="TX54" s="170"/>
      <c r="TY54" s="170"/>
      <c r="TZ54" s="170"/>
      <c r="UA54" s="170"/>
      <c r="UB54" s="170"/>
      <c r="UC54" s="170"/>
      <c r="UD54" s="137"/>
      <c r="UE54" s="169"/>
      <c r="UF54" s="169"/>
      <c r="UG54" s="169"/>
      <c r="UH54" s="169"/>
      <c r="UI54" s="169"/>
      <c r="UJ54" s="169"/>
      <c r="UK54" s="169"/>
      <c r="UL54" s="137"/>
      <c r="UM54" s="169"/>
      <c r="UN54" s="169"/>
      <c r="UO54" s="169"/>
      <c r="UP54" s="169"/>
      <c r="UQ54" s="169"/>
      <c r="UR54" s="169"/>
      <c r="US54" s="169"/>
      <c r="UT54" s="137"/>
      <c r="UU54" s="170"/>
      <c r="UV54" s="170"/>
      <c r="UW54" s="170"/>
      <c r="UX54" s="170"/>
      <c r="UY54" s="170"/>
      <c r="UZ54" s="170"/>
      <c r="VA54" s="170"/>
      <c r="VB54" s="137"/>
      <c r="VC54" s="170"/>
      <c r="VD54" s="170"/>
      <c r="VE54" s="170"/>
      <c r="VF54" s="170"/>
      <c r="VG54" s="170"/>
      <c r="VH54" s="170"/>
      <c r="VI54" s="170"/>
      <c r="VJ54" s="144"/>
    </row>
    <row r="55" customFormat="false" ht="14.25" hidden="false" customHeight="true" outlineLevel="0" collapsed="false">
      <c r="A55" s="137"/>
      <c r="B55" s="153"/>
      <c r="C55" s="141"/>
      <c r="D55" s="141"/>
      <c r="E55" s="141"/>
      <c r="F55" s="141"/>
      <c r="G55" s="141"/>
      <c r="H55" s="141"/>
      <c r="I55" s="141"/>
      <c r="J55" s="137"/>
      <c r="K55" s="141"/>
      <c r="L55" s="141"/>
      <c r="M55" s="141"/>
      <c r="N55" s="141"/>
      <c r="O55" s="141"/>
      <c r="P55" s="141"/>
      <c r="Q55" s="141"/>
      <c r="R55" s="137"/>
      <c r="S55" s="147"/>
      <c r="T55" s="147"/>
      <c r="U55" s="147"/>
      <c r="V55" s="147"/>
      <c r="W55" s="147"/>
      <c r="X55" s="147"/>
      <c r="Y55" s="147"/>
      <c r="Z55" s="137"/>
      <c r="AA55" s="147"/>
      <c r="AB55" s="147"/>
      <c r="AC55" s="147"/>
      <c r="AD55" s="147"/>
      <c r="AE55" s="147"/>
      <c r="AF55" s="147"/>
      <c r="AG55" s="147"/>
      <c r="AH55" s="137"/>
      <c r="AI55" s="141"/>
      <c r="AJ55" s="141"/>
      <c r="AK55" s="141"/>
      <c r="AL55" s="141"/>
      <c r="AM55" s="141"/>
      <c r="AN55" s="141"/>
      <c r="AO55" s="141"/>
      <c r="AP55" s="137"/>
      <c r="AQ55" s="141"/>
      <c r="AR55" s="141"/>
      <c r="AS55" s="141"/>
      <c r="AT55" s="141"/>
      <c r="AU55" s="141"/>
      <c r="AV55" s="141"/>
      <c r="AW55" s="141"/>
      <c r="AX55" s="137"/>
      <c r="AY55" s="147"/>
      <c r="AZ55" s="147"/>
      <c r="BA55" s="147"/>
      <c r="BB55" s="147"/>
      <c r="BC55" s="147"/>
      <c r="BD55" s="147"/>
      <c r="BE55" s="147"/>
      <c r="BF55" s="137"/>
      <c r="BG55" s="147"/>
      <c r="BH55" s="147"/>
      <c r="BI55" s="147"/>
      <c r="BJ55" s="147"/>
      <c r="BK55" s="147"/>
      <c r="BL55" s="147"/>
      <c r="BM55" s="147"/>
      <c r="BN55" s="137"/>
      <c r="BO55" s="141"/>
      <c r="BP55" s="141"/>
      <c r="BQ55" s="141"/>
      <c r="BR55" s="141"/>
      <c r="BS55" s="141"/>
      <c r="BT55" s="141"/>
      <c r="BU55" s="141"/>
      <c r="BV55" s="137"/>
      <c r="BW55" s="141"/>
      <c r="BX55" s="141"/>
      <c r="BY55" s="141"/>
      <c r="BZ55" s="141"/>
      <c r="CA55" s="141"/>
      <c r="CB55" s="141"/>
      <c r="CC55" s="141"/>
      <c r="CD55" s="137"/>
      <c r="CE55" s="147"/>
      <c r="CF55" s="147"/>
      <c r="CG55" s="147"/>
      <c r="CH55" s="147"/>
      <c r="CI55" s="147"/>
      <c r="CJ55" s="147"/>
      <c r="CK55" s="147"/>
      <c r="CL55" s="137"/>
      <c r="CM55" s="147"/>
      <c r="CN55" s="147"/>
      <c r="CO55" s="147"/>
      <c r="CP55" s="147"/>
      <c r="CQ55" s="147"/>
      <c r="CR55" s="147"/>
      <c r="CS55" s="147"/>
      <c r="CT55" s="137"/>
      <c r="CU55" s="141"/>
      <c r="CV55" s="141"/>
      <c r="CW55" s="141"/>
      <c r="CX55" s="141"/>
      <c r="CY55" s="141"/>
      <c r="CZ55" s="141"/>
      <c r="DA55" s="141"/>
      <c r="DB55" s="137"/>
      <c r="DC55" s="141"/>
      <c r="DD55" s="141"/>
      <c r="DE55" s="141"/>
      <c r="DF55" s="141"/>
      <c r="DG55" s="141"/>
      <c r="DH55" s="141"/>
      <c r="DI55" s="141"/>
      <c r="DJ55" s="137"/>
      <c r="DK55" s="147"/>
      <c r="DL55" s="147"/>
      <c r="DM55" s="147"/>
      <c r="DN55" s="147"/>
      <c r="DO55" s="147"/>
      <c r="DP55" s="147"/>
      <c r="DQ55" s="147"/>
      <c r="DR55" s="137"/>
      <c r="DS55" s="147"/>
      <c r="DT55" s="147"/>
      <c r="DU55" s="147"/>
      <c r="DV55" s="147"/>
      <c r="DW55" s="147"/>
      <c r="DX55" s="147"/>
      <c r="DY55" s="147"/>
      <c r="DZ55" s="149"/>
      <c r="EA55" s="141"/>
      <c r="EB55" s="141"/>
      <c r="EC55" s="141"/>
      <c r="ED55" s="141"/>
      <c r="EE55" s="141"/>
      <c r="EF55" s="141"/>
      <c r="EG55" s="141"/>
      <c r="EH55" s="137"/>
      <c r="EI55" s="141"/>
      <c r="EJ55" s="141"/>
      <c r="EK55" s="141"/>
      <c r="EL55" s="141"/>
      <c r="EM55" s="141"/>
      <c r="EN55" s="141"/>
      <c r="EO55" s="141"/>
      <c r="EP55" s="149"/>
      <c r="EQ55" s="147"/>
      <c r="ER55" s="147"/>
      <c r="ES55" s="147"/>
      <c r="ET55" s="147"/>
      <c r="EU55" s="147"/>
      <c r="EV55" s="147"/>
      <c r="EW55" s="147"/>
      <c r="EX55" s="137"/>
      <c r="EY55" s="147"/>
      <c r="EZ55" s="147"/>
      <c r="FA55" s="147"/>
      <c r="FB55" s="147"/>
      <c r="FC55" s="147"/>
      <c r="FD55" s="147"/>
      <c r="FE55" s="147"/>
      <c r="FF55" s="137"/>
      <c r="FG55" s="141"/>
      <c r="FH55" s="141"/>
      <c r="FI55" s="141"/>
      <c r="FJ55" s="141"/>
      <c r="FK55" s="141"/>
      <c r="FL55" s="141"/>
      <c r="FM55" s="141"/>
      <c r="FN55" s="137"/>
      <c r="FO55" s="141"/>
      <c r="FP55" s="141"/>
      <c r="FQ55" s="141"/>
      <c r="FR55" s="141"/>
      <c r="FS55" s="141"/>
      <c r="FT55" s="141"/>
      <c r="FU55" s="141"/>
      <c r="FV55" s="137"/>
      <c r="FW55" s="147"/>
      <c r="FX55" s="147"/>
      <c r="FY55" s="147"/>
      <c r="FZ55" s="147"/>
      <c r="GA55" s="147"/>
      <c r="GB55" s="147"/>
      <c r="GC55" s="147"/>
      <c r="GD55" s="137"/>
      <c r="GE55" s="147"/>
      <c r="GF55" s="147"/>
      <c r="GG55" s="147"/>
      <c r="GH55" s="147"/>
      <c r="GI55" s="147"/>
      <c r="GJ55" s="147"/>
      <c r="GK55" s="147"/>
      <c r="GL55" s="149"/>
      <c r="GM55" s="149"/>
      <c r="GN55" s="149"/>
      <c r="GO55" s="141"/>
      <c r="GP55" s="141"/>
      <c r="GQ55" s="141"/>
      <c r="GR55" s="141"/>
      <c r="GS55" s="141"/>
      <c r="GT55" s="141"/>
      <c r="GU55" s="141"/>
      <c r="GV55" s="137"/>
      <c r="GW55" s="141"/>
      <c r="GX55" s="141"/>
      <c r="GY55" s="141"/>
      <c r="GZ55" s="141"/>
      <c r="HA55" s="141"/>
      <c r="HB55" s="141"/>
      <c r="HC55" s="141"/>
      <c r="HD55" s="137"/>
      <c r="HE55" s="147"/>
      <c r="HF55" s="147"/>
      <c r="HG55" s="147"/>
      <c r="HH55" s="147"/>
      <c r="HI55" s="147"/>
      <c r="HJ55" s="147"/>
      <c r="HK55" s="147"/>
      <c r="HL55" s="137"/>
      <c r="HM55" s="147"/>
      <c r="HN55" s="147"/>
      <c r="HO55" s="147"/>
      <c r="HP55" s="147"/>
      <c r="HQ55" s="147"/>
      <c r="HR55" s="147"/>
      <c r="HS55" s="147"/>
      <c r="HT55" s="149"/>
      <c r="HU55" s="141"/>
      <c r="HV55" s="141"/>
      <c r="HW55" s="141"/>
      <c r="HX55" s="141"/>
      <c r="HY55" s="141"/>
      <c r="HZ55" s="141"/>
      <c r="IA55" s="141"/>
      <c r="IB55" s="137"/>
      <c r="IC55" s="141"/>
      <c r="ID55" s="141"/>
      <c r="IE55" s="141"/>
      <c r="IF55" s="141"/>
      <c r="IG55" s="141"/>
      <c r="IH55" s="141"/>
      <c r="II55" s="141"/>
      <c r="IJ55" s="149"/>
      <c r="IK55" s="147"/>
      <c r="IL55" s="147"/>
      <c r="IM55" s="147"/>
      <c r="IN55" s="147"/>
      <c r="IO55" s="147"/>
      <c r="IP55" s="147"/>
      <c r="IQ55" s="147"/>
      <c r="IR55" s="137"/>
      <c r="IS55" s="147"/>
      <c r="IT55" s="147"/>
      <c r="IU55" s="147"/>
      <c r="IV55" s="147"/>
      <c r="IW55" s="147"/>
      <c r="IX55" s="147"/>
      <c r="IY55" s="147"/>
      <c r="IZ55" s="137"/>
      <c r="JA55" s="141"/>
      <c r="JB55" s="141"/>
      <c r="JC55" s="141"/>
      <c r="JD55" s="141"/>
      <c r="JE55" s="141"/>
      <c r="JF55" s="141"/>
      <c r="JG55" s="141"/>
      <c r="JH55" s="137"/>
      <c r="JI55" s="141"/>
      <c r="JJ55" s="141"/>
      <c r="JK55" s="141"/>
      <c r="JL55" s="141"/>
      <c r="JM55" s="141"/>
      <c r="JN55" s="141"/>
      <c r="JO55" s="141"/>
      <c r="JP55" s="137"/>
      <c r="JQ55" s="147"/>
      <c r="JR55" s="147"/>
      <c r="JS55" s="147"/>
      <c r="JT55" s="147"/>
      <c r="JU55" s="147"/>
      <c r="JV55" s="147"/>
      <c r="JW55" s="147"/>
      <c r="JX55" s="137"/>
      <c r="JY55" s="147"/>
      <c r="JZ55" s="147"/>
      <c r="KA55" s="147"/>
      <c r="KB55" s="147"/>
      <c r="KC55" s="147"/>
      <c r="KD55" s="147"/>
      <c r="KE55" s="147"/>
      <c r="KF55" s="149"/>
      <c r="KG55" s="141"/>
      <c r="KH55" s="141"/>
      <c r="KI55" s="141"/>
      <c r="KJ55" s="141"/>
      <c r="KK55" s="141"/>
      <c r="KL55" s="141"/>
      <c r="KM55" s="141"/>
      <c r="KN55" s="137"/>
      <c r="KO55" s="141"/>
      <c r="KP55" s="141"/>
      <c r="KQ55" s="141"/>
      <c r="KR55" s="141"/>
      <c r="KS55" s="141"/>
      <c r="KT55" s="141"/>
      <c r="KU55" s="141"/>
      <c r="KV55" s="137"/>
      <c r="KW55" s="147"/>
      <c r="KX55" s="147"/>
      <c r="KY55" s="147"/>
      <c r="KZ55" s="147"/>
      <c r="LA55" s="147"/>
      <c r="LB55" s="147"/>
      <c r="LC55" s="147"/>
      <c r="LD55" s="137"/>
      <c r="LE55" s="147"/>
      <c r="LF55" s="147"/>
      <c r="LG55" s="147"/>
      <c r="LH55" s="147"/>
      <c r="LI55" s="147"/>
      <c r="LJ55" s="147"/>
      <c r="LK55" s="147"/>
      <c r="LL55" s="149"/>
      <c r="LM55" s="141"/>
      <c r="LN55" s="141"/>
      <c r="LO55" s="141"/>
      <c r="LP55" s="141"/>
      <c r="LQ55" s="141"/>
      <c r="LR55" s="141"/>
      <c r="LS55" s="141"/>
      <c r="LT55" s="137"/>
      <c r="LU55" s="141"/>
      <c r="LV55" s="141"/>
      <c r="LW55" s="141"/>
      <c r="LX55" s="141"/>
      <c r="LY55" s="141"/>
      <c r="LZ55" s="141"/>
      <c r="MA55" s="141"/>
      <c r="MB55" s="149"/>
      <c r="MC55" s="147"/>
      <c r="MD55" s="147"/>
      <c r="ME55" s="147"/>
      <c r="MF55" s="147"/>
      <c r="MG55" s="147"/>
      <c r="MH55" s="147"/>
      <c r="MI55" s="147"/>
      <c r="MJ55" s="137"/>
      <c r="MK55" s="147"/>
      <c r="ML55" s="147"/>
      <c r="MM55" s="147"/>
      <c r="MN55" s="147"/>
      <c r="MO55" s="147"/>
      <c r="MP55" s="147"/>
      <c r="MQ55" s="147"/>
      <c r="MR55" s="137"/>
      <c r="MS55" s="141"/>
      <c r="MT55" s="141"/>
      <c r="MU55" s="141"/>
      <c r="MV55" s="141"/>
      <c r="MW55" s="141"/>
      <c r="MX55" s="141"/>
      <c r="MY55" s="141"/>
      <c r="MZ55" s="137"/>
      <c r="NA55" s="141"/>
      <c r="NB55" s="141"/>
      <c r="NC55" s="141"/>
      <c r="ND55" s="141"/>
      <c r="NE55" s="141"/>
      <c r="NF55" s="141"/>
      <c r="NG55" s="141"/>
      <c r="NH55" s="137"/>
      <c r="NI55" s="147"/>
      <c r="NJ55" s="147"/>
      <c r="NK55" s="147"/>
      <c r="NL55" s="147"/>
      <c r="NM55" s="147"/>
      <c r="NN55" s="147"/>
      <c r="NO55" s="147"/>
      <c r="NP55" s="137"/>
      <c r="NQ55" s="147"/>
      <c r="NR55" s="147"/>
      <c r="NS55" s="147"/>
      <c r="NT55" s="147"/>
      <c r="NU55" s="147"/>
      <c r="NV55" s="147"/>
      <c r="NW55" s="147"/>
      <c r="NX55" s="137"/>
      <c r="NY55" s="137"/>
      <c r="NZ55" s="137"/>
      <c r="OA55" s="141"/>
      <c r="OB55" s="141"/>
      <c r="OC55" s="141"/>
      <c r="OD55" s="141"/>
      <c r="OE55" s="141"/>
      <c r="OF55" s="141"/>
      <c r="OG55" s="141"/>
      <c r="OH55" s="137"/>
      <c r="OI55" s="141"/>
      <c r="OJ55" s="141"/>
      <c r="OK55" s="141"/>
      <c r="OL55" s="141"/>
      <c r="OM55" s="141"/>
      <c r="ON55" s="141"/>
      <c r="OO55" s="141"/>
      <c r="OP55" s="137"/>
      <c r="OQ55" s="147"/>
      <c r="OR55" s="147"/>
      <c r="OS55" s="147"/>
      <c r="OT55" s="147"/>
      <c r="OU55" s="147"/>
      <c r="OV55" s="147"/>
      <c r="OW55" s="147"/>
      <c r="OX55" s="137"/>
      <c r="OY55" s="147"/>
      <c r="OZ55" s="147"/>
      <c r="PA55" s="147"/>
      <c r="PB55" s="147"/>
      <c r="PC55" s="147"/>
      <c r="PD55" s="147"/>
      <c r="PE55" s="147"/>
      <c r="PF55" s="149"/>
      <c r="PG55" s="141"/>
      <c r="PH55" s="141"/>
      <c r="PI55" s="141"/>
      <c r="PJ55" s="141"/>
      <c r="PK55" s="141"/>
      <c r="PL55" s="141"/>
      <c r="PM55" s="141"/>
      <c r="PN55" s="137"/>
      <c r="PO55" s="141"/>
      <c r="PP55" s="141"/>
      <c r="PQ55" s="141"/>
      <c r="PR55" s="141"/>
      <c r="PS55" s="141"/>
      <c r="PT55" s="141"/>
      <c r="PU55" s="141"/>
      <c r="PV55" s="149"/>
      <c r="PW55" s="147"/>
      <c r="PX55" s="147"/>
      <c r="PY55" s="147"/>
      <c r="PZ55" s="147"/>
      <c r="QA55" s="147"/>
      <c r="QB55" s="147"/>
      <c r="QC55" s="147"/>
      <c r="QD55" s="137"/>
      <c r="QE55" s="147"/>
      <c r="QF55" s="147"/>
      <c r="QG55" s="147"/>
      <c r="QH55" s="147"/>
      <c r="QI55" s="147"/>
      <c r="QJ55" s="147"/>
      <c r="QK55" s="147"/>
      <c r="QL55" s="137"/>
      <c r="QM55" s="141"/>
      <c r="QN55" s="141"/>
      <c r="QO55" s="141"/>
      <c r="QP55" s="141"/>
      <c r="QQ55" s="141"/>
      <c r="QR55" s="141"/>
      <c r="QS55" s="141"/>
      <c r="QT55" s="137"/>
      <c r="QU55" s="141"/>
      <c r="QV55" s="141"/>
      <c r="QW55" s="141"/>
      <c r="QX55" s="141"/>
      <c r="QY55" s="141"/>
      <c r="QZ55" s="141"/>
      <c r="RA55" s="141"/>
      <c r="RB55" s="137"/>
      <c r="RC55" s="147"/>
      <c r="RD55" s="147"/>
      <c r="RE55" s="147"/>
      <c r="RF55" s="147"/>
      <c r="RG55" s="147"/>
      <c r="RH55" s="147"/>
      <c r="RI55" s="147"/>
      <c r="RJ55" s="137"/>
      <c r="RK55" s="147"/>
      <c r="RL55" s="147"/>
      <c r="RM55" s="147"/>
      <c r="RN55" s="147"/>
      <c r="RO55" s="147"/>
      <c r="RP55" s="147"/>
      <c r="RQ55" s="147"/>
      <c r="RR55" s="149"/>
      <c r="RS55" s="141"/>
      <c r="RT55" s="141"/>
      <c r="RU55" s="141"/>
      <c r="RV55" s="141"/>
      <c r="RW55" s="141"/>
      <c r="RX55" s="141"/>
      <c r="RY55" s="141"/>
      <c r="RZ55" s="137"/>
      <c r="SA55" s="141"/>
      <c r="SB55" s="141"/>
      <c r="SC55" s="141"/>
      <c r="SD55" s="141"/>
      <c r="SE55" s="141"/>
      <c r="SF55" s="141"/>
      <c r="SG55" s="141"/>
      <c r="SH55" s="137"/>
      <c r="SI55" s="147"/>
      <c r="SJ55" s="147"/>
      <c r="SK55" s="147"/>
      <c r="SL55" s="147"/>
      <c r="SM55" s="147"/>
      <c r="SN55" s="147"/>
      <c r="SO55" s="147"/>
      <c r="SP55" s="137"/>
      <c r="SQ55" s="147"/>
      <c r="SR55" s="147"/>
      <c r="SS55" s="147"/>
      <c r="ST55" s="147"/>
      <c r="SU55" s="147"/>
      <c r="SV55" s="147"/>
      <c r="SW55" s="147"/>
      <c r="SX55" s="144"/>
      <c r="SY55" s="141"/>
      <c r="SZ55" s="141"/>
      <c r="TA55" s="141"/>
      <c r="TB55" s="141"/>
      <c r="TC55" s="141"/>
      <c r="TD55" s="141"/>
      <c r="TE55" s="141"/>
      <c r="TF55" s="137"/>
      <c r="TG55" s="141"/>
      <c r="TH55" s="141"/>
      <c r="TI55" s="141"/>
      <c r="TJ55" s="141"/>
      <c r="TK55" s="141"/>
      <c r="TL55" s="141"/>
      <c r="TM55" s="141"/>
      <c r="TN55" s="149"/>
      <c r="TO55" s="147"/>
      <c r="TP55" s="147"/>
      <c r="TQ55" s="147"/>
      <c r="TR55" s="147"/>
      <c r="TS55" s="147"/>
      <c r="TT55" s="147"/>
      <c r="TU55" s="147"/>
      <c r="TV55" s="137"/>
      <c r="TW55" s="147"/>
      <c r="TX55" s="147"/>
      <c r="TY55" s="147"/>
      <c r="TZ55" s="147"/>
      <c r="UA55" s="147"/>
      <c r="UB55" s="147"/>
      <c r="UC55" s="147"/>
      <c r="UD55" s="137"/>
      <c r="UE55" s="141"/>
      <c r="UF55" s="141"/>
      <c r="UG55" s="141"/>
      <c r="UH55" s="141"/>
      <c r="UI55" s="141"/>
      <c r="UJ55" s="141"/>
      <c r="UK55" s="141"/>
      <c r="UL55" s="137"/>
      <c r="UM55" s="141"/>
      <c r="UN55" s="141"/>
      <c r="UO55" s="141"/>
      <c r="UP55" s="141"/>
      <c r="UQ55" s="141"/>
      <c r="UR55" s="141"/>
      <c r="US55" s="141"/>
      <c r="UT55" s="137"/>
      <c r="UU55" s="147"/>
      <c r="UV55" s="147"/>
      <c r="UW55" s="147"/>
      <c r="UX55" s="147"/>
      <c r="UY55" s="147"/>
      <c r="UZ55" s="147"/>
      <c r="VA55" s="147"/>
      <c r="VB55" s="137"/>
      <c r="VC55" s="147"/>
      <c r="VD55" s="147"/>
      <c r="VE55" s="147"/>
      <c r="VF55" s="147"/>
      <c r="VG55" s="147"/>
      <c r="VH55" s="147"/>
      <c r="VI55" s="147"/>
      <c r="VJ55" s="137"/>
    </row>
    <row r="56" customFormat="false" ht="14.25" hidden="false" customHeight="true" outlineLevel="0" collapsed="false">
      <c r="A56" s="137"/>
      <c r="B56" s="153"/>
      <c r="C56" s="139"/>
      <c r="D56" s="139"/>
      <c r="E56" s="139"/>
      <c r="F56" s="139"/>
      <c r="G56" s="139"/>
      <c r="H56" s="139"/>
      <c r="I56" s="139"/>
      <c r="J56" s="137"/>
      <c r="K56" s="139"/>
      <c r="L56" s="139"/>
      <c r="M56" s="139"/>
      <c r="N56" s="139"/>
      <c r="O56" s="139"/>
      <c r="P56" s="139"/>
      <c r="Q56" s="139"/>
      <c r="R56" s="137"/>
      <c r="S56" s="145"/>
      <c r="T56" s="145"/>
      <c r="U56" s="145"/>
      <c r="V56" s="145"/>
      <c r="W56" s="145"/>
      <c r="X56" s="145"/>
      <c r="Y56" s="145"/>
      <c r="Z56" s="137"/>
      <c r="AA56" s="145"/>
      <c r="AB56" s="145"/>
      <c r="AC56" s="145"/>
      <c r="AD56" s="145"/>
      <c r="AE56" s="145"/>
      <c r="AF56" s="145"/>
      <c r="AG56" s="145"/>
      <c r="AH56" s="137"/>
      <c r="AI56" s="139"/>
      <c r="AJ56" s="139"/>
      <c r="AK56" s="139"/>
      <c r="AL56" s="139"/>
      <c r="AM56" s="139"/>
      <c r="AN56" s="139"/>
      <c r="AO56" s="139"/>
      <c r="AP56" s="137"/>
      <c r="AQ56" s="139"/>
      <c r="AR56" s="139"/>
      <c r="AS56" s="139"/>
      <c r="AT56" s="139"/>
      <c r="AU56" s="139"/>
      <c r="AV56" s="139"/>
      <c r="AW56" s="139"/>
      <c r="AX56" s="137"/>
      <c r="AY56" s="145"/>
      <c r="AZ56" s="145"/>
      <c r="BA56" s="145"/>
      <c r="BB56" s="145"/>
      <c r="BC56" s="145"/>
      <c r="BD56" s="145"/>
      <c r="BE56" s="145"/>
      <c r="BF56" s="137"/>
      <c r="BG56" s="145"/>
      <c r="BH56" s="145"/>
      <c r="BI56" s="145"/>
      <c r="BJ56" s="145"/>
      <c r="BK56" s="145"/>
      <c r="BL56" s="145"/>
      <c r="BM56" s="145"/>
      <c r="BN56" s="137"/>
      <c r="BO56" s="139"/>
      <c r="BP56" s="139"/>
      <c r="BQ56" s="139"/>
      <c r="BR56" s="139"/>
      <c r="BS56" s="139"/>
      <c r="BT56" s="139"/>
      <c r="BU56" s="139"/>
      <c r="BV56" s="137"/>
      <c r="BW56" s="139"/>
      <c r="BX56" s="139"/>
      <c r="BY56" s="139"/>
      <c r="BZ56" s="139"/>
      <c r="CA56" s="139"/>
      <c r="CB56" s="139"/>
      <c r="CC56" s="139"/>
      <c r="CD56" s="137"/>
      <c r="CE56" s="145"/>
      <c r="CF56" s="145"/>
      <c r="CG56" s="145"/>
      <c r="CH56" s="145"/>
      <c r="CI56" s="145"/>
      <c r="CJ56" s="145"/>
      <c r="CK56" s="145"/>
      <c r="CL56" s="137"/>
      <c r="CM56" s="145"/>
      <c r="CN56" s="145"/>
      <c r="CO56" s="145"/>
      <c r="CP56" s="145"/>
      <c r="CQ56" s="145"/>
      <c r="CR56" s="145"/>
      <c r="CS56" s="145"/>
      <c r="CT56" s="137"/>
      <c r="CU56" s="139"/>
      <c r="CV56" s="139"/>
      <c r="CW56" s="139"/>
      <c r="CX56" s="139"/>
      <c r="CY56" s="139"/>
      <c r="CZ56" s="139"/>
      <c r="DA56" s="139"/>
      <c r="DB56" s="137"/>
      <c r="DC56" s="139"/>
      <c r="DD56" s="139"/>
      <c r="DE56" s="139"/>
      <c r="DF56" s="139"/>
      <c r="DG56" s="139"/>
      <c r="DH56" s="139"/>
      <c r="DI56" s="139"/>
      <c r="DJ56" s="137"/>
      <c r="DK56" s="145"/>
      <c r="DL56" s="145"/>
      <c r="DM56" s="145"/>
      <c r="DN56" s="145"/>
      <c r="DO56" s="145"/>
      <c r="DP56" s="145"/>
      <c r="DQ56" s="145"/>
      <c r="DR56" s="137"/>
      <c r="DS56" s="145"/>
      <c r="DT56" s="145"/>
      <c r="DU56" s="145"/>
      <c r="DV56" s="145"/>
      <c r="DW56" s="145"/>
      <c r="DX56" s="145"/>
      <c r="DY56" s="145"/>
      <c r="DZ56" s="171"/>
      <c r="EA56" s="139"/>
      <c r="EB56" s="139"/>
      <c r="EC56" s="139"/>
      <c r="ED56" s="139"/>
      <c r="EE56" s="139"/>
      <c r="EF56" s="139"/>
      <c r="EG56" s="139"/>
      <c r="EH56" s="137"/>
      <c r="EI56" s="139"/>
      <c r="EJ56" s="139"/>
      <c r="EK56" s="139"/>
      <c r="EL56" s="139"/>
      <c r="EM56" s="139"/>
      <c r="EN56" s="139"/>
      <c r="EO56" s="139"/>
      <c r="EP56" s="171"/>
      <c r="EQ56" s="145"/>
      <c r="ER56" s="145"/>
      <c r="ES56" s="145"/>
      <c r="ET56" s="145"/>
      <c r="EU56" s="145"/>
      <c r="EV56" s="145"/>
      <c r="EW56" s="145"/>
      <c r="EX56" s="137"/>
      <c r="EY56" s="145"/>
      <c r="EZ56" s="145"/>
      <c r="FA56" s="145"/>
      <c r="FB56" s="145"/>
      <c r="FC56" s="145"/>
      <c r="FD56" s="145"/>
      <c r="FE56" s="145"/>
      <c r="FF56" s="137"/>
      <c r="FG56" s="139"/>
      <c r="FH56" s="139"/>
      <c r="FI56" s="139"/>
      <c r="FJ56" s="139"/>
      <c r="FK56" s="139"/>
      <c r="FL56" s="139"/>
      <c r="FM56" s="139"/>
      <c r="FN56" s="137"/>
      <c r="FO56" s="139"/>
      <c r="FP56" s="139"/>
      <c r="FQ56" s="139"/>
      <c r="FR56" s="139"/>
      <c r="FS56" s="139"/>
      <c r="FT56" s="139"/>
      <c r="FU56" s="139"/>
      <c r="FV56" s="137"/>
      <c r="FW56" s="145"/>
      <c r="FX56" s="145"/>
      <c r="FY56" s="145"/>
      <c r="FZ56" s="145"/>
      <c r="GA56" s="145"/>
      <c r="GB56" s="145"/>
      <c r="GC56" s="145"/>
      <c r="GD56" s="137"/>
      <c r="GE56" s="145"/>
      <c r="GF56" s="145"/>
      <c r="GG56" s="145"/>
      <c r="GH56" s="145"/>
      <c r="GI56" s="145"/>
      <c r="GJ56" s="145"/>
      <c r="GK56" s="145"/>
      <c r="GL56" s="171"/>
      <c r="GM56" s="171"/>
      <c r="GN56" s="171"/>
      <c r="GO56" s="139"/>
      <c r="GP56" s="139"/>
      <c r="GQ56" s="139"/>
      <c r="GR56" s="139"/>
      <c r="GS56" s="139"/>
      <c r="GT56" s="139"/>
      <c r="GU56" s="139"/>
      <c r="GV56" s="137"/>
      <c r="GW56" s="139"/>
      <c r="GX56" s="139"/>
      <c r="GY56" s="139"/>
      <c r="GZ56" s="139"/>
      <c r="HA56" s="139"/>
      <c r="HB56" s="139"/>
      <c r="HC56" s="139"/>
      <c r="HD56" s="137"/>
      <c r="HE56" s="145"/>
      <c r="HF56" s="145"/>
      <c r="HG56" s="145"/>
      <c r="HH56" s="145"/>
      <c r="HI56" s="145"/>
      <c r="HJ56" s="145"/>
      <c r="HK56" s="145"/>
      <c r="HL56" s="137"/>
      <c r="HM56" s="145"/>
      <c r="HN56" s="145"/>
      <c r="HO56" s="145"/>
      <c r="HP56" s="145"/>
      <c r="HQ56" s="145"/>
      <c r="HR56" s="145"/>
      <c r="HS56" s="145"/>
      <c r="HT56" s="171"/>
      <c r="HU56" s="139"/>
      <c r="HV56" s="139"/>
      <c r="HW56" s="139"/>
      <c r="HX56" s="139"/>
      <c r="HY56" s="139"/>
      <c r="HZ56" s="139"/>
      <c r="IA56" s="139"/>
      <c r="IB56" s="137"/>
      <c r="IC56" s="139"/>
      <c r="ID56" s="139"/>
      <c r="IE56" s="139"/>
      <c r="IF56" s="139"/>
      <c r="IG56" s="139"/>
      <c r="IH56" s="139"/>
      <c r="II56" s="139"/>
      <c r="IJ56" s="171"/>
      <c r="IK56" s="145"/>
      <c r="IL56" s="145"/>
      <c r="IM56" s="145"/>
      <c r="IN56" s="145"/>
      <c r="IO56" s="145"/>
      <c r="IP56" s="145"/>
      <c r="IQ56" s="145"/>
      <c r="IR56" s="137"/>
      <c r="IS56" s="145"/>
      <c r="IT56" s="145"/>
      <c r="IU56" s="145"/>
      <c r="IV56" s="145"/>
      <c r="IW56" s="145"/>
      <c r="IX56" s="145"/>
      <c r="IY56" s="145"/>
      <c r="IZ56" s="137"/>
      <c r="JA56" s="139"/>
      <c r="JB56" s="139"/>
      <c r="JC56" s="139"/>
      <c r="JD56" s="139"/>
      <c r="JE56" s="139"/>
      <c r="JF56" s="139"/>
      <c r="JG56" s="139"/>
      <c r="JH56" s="137"/>
      <c r="JI56" s="139"/>
      <c r="JJ56" s="139"/>
      <c r="JK56" s="139"/>
      <c r="JL56" s="139"/>
      <c r="JM56" s="139"/>
      <c r="JN56" s="139"/>
      <c r="JO56" s="139"/>
      <c r="JP56" s="137"/>
      <c r="JQ56" s="145"/>
      <c r="JR56" s="145"/>
      <c r="JS56" s="145"/>
      <c r="JT56" s="145"/>
      <c r="JU56" s="145"/>
      <c r="JV56" s="145"/>
      <c r="JW56" s="145"/>
      <c r="JX56" s="137"/>
      <c r="JY56" s="145"/>
      <c r="JZ56" s="145"/>
      <c r="KA56" s="145"/>
      <c r="KB56" s="145"/>
      <c r="KC56" s="145"/>
      <c r="KD56" s="145"/>
      <c r="KE56" s="145"/>
      <c r="KF56" s="171"/>
      <c r="KG56" s="139"/>
      <c r="KH56" s="139"/>
      <c r="KI56" s="139"/>
      <c r="KJ56" s="139"/>
      <c r="KK56" s="139"/>
      <c r="KL56" s="139"/>
      <c r="KM56" s="139"/>
      <c r="KN56" s="137"/>
      <c r="KO56" s="139"/>
      <c r="KP56" s="139"/>
      <c r="KQ56" s="139"/>
      <c r="KR56" s="139"/>
      <c r="KS56" s="139"/>
      <c r="KT56" s="139"/>
      <c r="KU56" s="139"/>
      <c r="KV56" s="137"/>
      <c r="KW56" s="145"/>
      <c r="KX56" s="145"/>
      <c r="KY56" s="145"/>
      <c r="KZ56" s="145"/>
      <c r="LA56" s="145"/>
      <c r="LB56" s="145"/>
      <c r="LC56" s="145"/>
      <c r="LD56" s="137"/>
      <c r="LE56" s="145"/>
      <c r="LF56" s="145"/>
      <c r="LG56" s="145"/>
      <c r="LH56" s="145"/>
      <c r="LI56" s="145"/>
      <c r="LJ56" s="145"/>
      <c r="LK56" s="145"/>
      <c r="LL56" s="171"/>
      <c r="LM56" s="139"/>
      <c r="LN56" s="139"/>
      <c r="LO56" s="139"/>
      <c r="LP56" s="139"/>
      <c r="LQ56" s="139"/>
      <c r="LR56" s="139"/>
      <c r="LS56" s="139"/>
      <c r="LT56" s="137"/>
      <c r="LU56" s="139"/>
      <c r="LV56" s="139"/>
      <c r="LW56" s="139"/>
      <c r="LX56" s="139"/>
      <c r="LY56" s="139"/>
      <c r="LZ56" s="139"/>
      <c r="MA56" s="139"/>
      <c r="MB56" s="171"/>
      <c r="MC56" s="145"/>
      <c r="MD56" s="145"/>
      <c r="ME56" s="145"/>
      <c r="MF56" s="145"/>
      <c r="MG56" s="145"/>
      <c r="MH56" s="145"/>
      <c r="MI56" s="145"/>
      <c r="MJ56" s="137"/>
      <c r="MK56" s="145"/>
      <c r="ML56" s="145"/>
      <c r="MM56" s="145"/>
      <c r="MN56" s="145"/>
      <c r="MO56" s="145"/>
      <c r="MP56" s="145"/>
      <c r="MQ56" s="145"/>
      <c r="MR56" s="137"/>
      <c r="MS56" s="139"/>
      <c r="MT56" s="139"/>
      <c r="MU56" s="139"/>
      <c r="MV56" s="139"/>
      <c r="MW56" s="139"/>
      <c r="MX56" s="139"/>
      <c r="MY56" s="139"/>
      <c r="MZ56" s="137"/>
      <c r="NA56" s="139"/>
      <c r="NB56" s="139"/>
      <c r="NC56" s="139"/>
      <c r="ND56" s="139"/>
      <c r="NE56" s="139"/>
      <c r="NF56" s="139"/>
      <c r="NG56" s="139"/>
      <c r="NH56" s="137"/>
      <c r="NI56" s="145"/>
      <c r="NJ56" s="145"/>
      <c r="NK56" s="145"/>
      <c r="NL56" s="145"/>
      <c r="NM56" s="145"/>
      <c r="NN56" s="145"/>
      <c r="NO56" s="145"/>
      <c r="NP56" s="137"/>
      <c r="NQ56" s="145"/>
      <c r="NR56" s="145"/>
      <c r="NS56" s="145"/>
      <c r="NT56" s="145"/>
      <c r="NU56" s="145"/>
      <c r="NV56" s="145"/>
      <c r="NW56" s="145"/>
      <c r="NX56" s="137"/>
      <c r="NY56" s="137"/>
      <c r="NZ56" s="137"/>
      <c r="OA56" s="139"/>
      <c r="OB56" s="139"/>
      <c r="OC56" s="139"/>
      <c r="OD56" s="139"/>
      <c r="OE56" s="139"/>
      <c r="OF56" s="139"/>
      <c r="OG56" s="139"/>
      <c r="OH56" s="137"/>
      <c r="OI56" s="139"/>
      <c r="OJ56" s="139"/>
      <c r="OK56" s="139"/>
      <c r="OL56" s="139"/>
      <c r="OM56" s="139"/>
      <c r="ON56" s="139"/>
      <c r="OO56" s="139"/>
      <c r="OP56" s="137"/>
      <c r="OQ56" s="145"/>
      <c r="OR56" s="145"/>
      <c r="OS56" s="145"/>
      <c r="OT56" s="145"/>
      <c r="OU56" s="145"/>
      <c r="OV56" s="145"/>
      <c r="OW56" s="145"/>
      <c r="OX56" s="137"/>
      <c r="OY56" s="145"/>
      <c r="OZ56" s="145"/>
      <c r="PA56" s="145"/>
      <c r="PB56" s="145"/>
      <c r="PC56" s="145"/>
      <c r="PD56" s="145"/>
      <c r="PE56" s="145"/>
      <c r="PF56" s="171"/>
      <c r="PG56" s="139"/>
      <c r="PH56" s="139"/>
      <c r="PI56" s="139"/>
      <c r="PJ56" s="139"/>
      <c r="PK56" s="139"/>
      <c r="PL56" s="139"/>
      <c r="PM56" s="139"/>
      <c r="PN56" s="137"/>
      <c r="PO56" s="139"/>
      <c r="PP56" s="139"/>
      <c r="PQ56" s="139"/>
      <c r="PR56" s="139"/>
      <c r="PS56" s="139"/>
      <c r="PT56" s="139"/>
      <c r="PU56" s="139"/>
      <c r="PV56" s="171"/>
      <c r="PW56" s="145"/>
      <c r="PX56" s="145"/>
      <c r="PY56" s="145"/>
      <c r="PZ56" s="145"/>
      <c r="QA56" s="145"/>
      <c r="QB56" s="145"/>
      <c r="QC56" s="145"/>
      <c r="QD56" s="137"/>
      <c r="QE56" s="145"/>
      <c r="QF56" s="145"/>
      <c r="QG56" s="145"/>
      <c r="QH56" s="145"/>
      <c r="QI56" s="145"/>
      <c r="QJ56" s="145"/>
      <c r="QK56" s="145"/>
      <c r="QL56" s="137"/>
      <c r="QM56" s="139"/>
      <c r="QN56" s="139"/>
      <c r="QO56" s="139"/>
      <c r="QP56" s="139"/>
      <c r="QQ56" s="139"/>
      <c r="QR56" s="139"/>
      <c r="QS56" s="139"/>
      <c r="QT56" s="137"/>
      <c r="QU56" s="139"/>
      <c r="QV56" s="139"/>
      <c r="QW56" s="139"/>
      <c r="QX56" s="139"/>
      <c r="QY56" s="139"/>
      <c r="QZ56" s="139"/>
      <c r="RA56" s="139"/>
      <c r="RB56" s="137"/>
      <c r="RC56" s="145"/>
      <c r="RD56" s="145"/>
      <c r="RE56" s="145"/>
      <c r="RF56" s="145"/>
      <c r="RG56" s="145"/>
      <c r="RH56" s="145"/>
      <c r="RI56" s="145"/>
      <c r="RJ56" s="137"/>
      <c r="RK56" s="145"/>
      <c r="RL56" s="145"/>
      <c r="RM56" s="145"/>
      <c r="RN56" s="145"/>
      <c r="RO56" s="145"/>
      <c r="RP56" s="145"/>
      <c r="RQ56" s="145"/>
      <c r="RR56" s="171"/>
      <c r="RS56" s="139"/>
      <c r="RT56" s="139"/>
      <c r="RU56" s="139"/>
      <c r="RV56" s="139"/>
      <c r="RW56" s="139"/>
      <c r="RX56" s="139"/>
      <c r="RY56" s="139"/>
      <c r="RZ56" s="137"/>
      <c r="SA56" s="139"/>
      <c r="SB56" s="139"/>
      <c r="SC56" s="139"/>
      <c r="SD56" s="139"/>
      <c r="SE56" s="139"/>
      <c r="SF56" s="139"/>
      <c r="SG56" s="139"/>
      <c r="SH56" s="137"/>
      <c r="SI56" s="145"/>
      <c r="SJ56" s="145"/>
      <c r="SK56" s="145"/>
      <c r="SL56" s="145"/>
      <c r="SM56" s="145"/>
      <c r="SN56" s="145"/>
      <c r="SO56" s="145"/>
      <c r="SP56" s="137"/>
      <c r="SQ56" s="145"/>
      <c r="SR56" s="145"/>
      <c r="SS56" s="145"/>
      <c r="ST56" s="145"/>
      <c r="SU56" s="145"/>
      <c r="SV56" s="145"/>
      <c r="SW56" s="145"/>
      <c r="SX56" s="144"/>
      <c r="SY56" s="139"/>
      <c r="SZ56" s="139"/>
      <c r="TA56" s="139"/>
      <c r="TB56" s="139"/>
      <c r="TC56" s="139"/>
      <c r="TD56" s="139"/>
      <c r="TE56" s="139"/>
      <c r="TF56" s="137"/>
      <c r="TG56" s="139"/>
      <c r="TH56" s="139"/>
      <c r="TI56" s="139"/>
      <c r="TJ56" s="139"/>
      <c r="TK56" s="139"/>
      <c r="TL56" s="139"/>
      <c r="TM56" s="139"/>
      <c r="TN56" s="171"/>
      <c r="TO56" s="145"/>
      <c r="TP56" s="145"/>
      <c r="TQ56" s="145"/>
      <c r="TR56" s="145"/>
      <c r="TS56" s="145"/>
      <c r="TT56" s="145"/>
      <c r="TU56" s="145"/>
      <c r="TV56" s="137"/>
      <c r="TW56" s="145"/>
      <c r="TX56" s="145"/>
      <c r="TY56" s="145"/>
      <c r="TZ56" s="145"/>
      <c r="UA56" s="145"/>
      <c r="UB56" s="145"/>
      <c r="UC56" s="145"/>
      <c r="UD56" s="137"/>
      <c r="UE56" s="139"/>
      <c r="UF56" s="139"/>
      <c r="UG56" s="139"/>
      <c r="UH56" s="139"/>
      <c r="UI56" s="139"/>
      <c r="UJ56" s="139"/>
      <c r="UK56" s="139"/>
      <c r="UL56" s="137"/>
      <c r="UM56" s="139"/>
      <c r="UN56" s="139"/>
      <c r="UO56" s="139"/>
      <c r="UP56" s="139"/>
      <c r="UQ56" s="139"/>
      <c r="UR56" s="139"/>
      <c r="US56" s="139"/>
      <c r="UT56" s="137"/>
      <c r="UU56" s="145"/>
      <c r="UV56" s="145"/>
      <c r="UW56" s="145"/>
      <c r="UX56" s="145"/>
      <c r="UY56" s="145"/>
      <c r="UZ56" s="145"/>
      <c r="VA56" s="145"/>
      <c r="VB56" s="137"/>
      <c r="VC56" s="145"/>
      <c r="VD56" s="145"/>
      <c r="VE56" s="145"/>
      <c r="VF56" s="145"/>
      <c r="VG56" s="145"/>
      <c r="VH56" s="145"/>
      <c r="VI56" s="145"/>
      <c r="VJ56" s="144"/>
    </row>
    <row r="57" customFormat="false" ht="14.25" hidden="false" customHeight="true" outlineLevel="0" collapsed="false">
      <c r="A57" s="137"/>
      <c r="B57" s="153"/>
      <c r="C57" s="140"/>
      <c r="D57" s="140"/>
      <c r="E57" s="140"/>
      <c r="F57" s="140"/>
      <c r="G57" s="140"/>
      <c r="H57" s="140"/>
      <c r="I57" s="140"/>
      <c r="J57" s="137"/>
      <c r="K57" s="140"/>
      <c r="L57" s="140"/>
      <c r="M57" s="140"/>
      <c r="N57" s="140"/>
      <c r="O57" s="140"/>
      <c r="P57" s="140"/>
      <c r="Q57" s="140"/>
      <c r="R57" s="137"/>
      <c r="S57" s="146"/>
      <c r="T57" s="146"/>
      <c r="U57" s="146"/>
      <c r="V57" s="146"/>
      <c r="W57" s="146"/>
      <c r="X57" s="146"/>
      <c r="Y57" s="146"/>
      <c r="Z57" s="137"/>
      <c r="AA57" s="146"/>
      <c r="AB57" s="146"/>
      <c r="AC57" s="146"/>
      <c r="AD57" s="146"/>
      <c r="AE57" s="146"/>
      <c r="AF57" s="146"/>
      <c r="AG57" s="146"/>
      <c r="AH57" s="137"/>
      <c r="AI57" s="140"/>
      <c r="AJ57" s="140"/>
      <c r="AK57" s="140"/>
      <c r="AL57" s="140"/>
      <c r="AM57" s="140"/>
      <c r="AN57" s="140"/>
      <c r="AO57" s="140"/>
      <c r="AP57" s="137"/>
      <c r="AQ57" s="140"/>
      <c r="AR57" s="140"/>
      <c r="AS57" s="140"/>
      <c r="AT57" s="140"/>
      <c r="AU57" s="140"/>
      <c r="AV57" s="140"/>
      <c r="AW57" s="140"/>
      <c r="AX57" s="137"/>
      <c r="AY57" s="146"/>
      <c r="AZ57" s="146"/>
      <c r="BA57" s="146"/>
      <c r="BB57" s="146"/>
      <c r="BC57" s="146"/>
      <c r="BD57" s="146"/>
      <c r="BE57" s="146"/>
      <c r="BF57" s="137"/>
      <c r="BG57" s="146"/>
      <c r="BH57" s="146"/>
      <c r="BI57" s="146"/>
      <c r="BJ57" s="146"/>
      <c r="BK57" s="146"/>
      <c r="BL57" s="146"/>
      <c r="BM57" s="146"/>
      <c r="BN57" s="137"/>
      <c r="BO57" s="140"/>
      <c r="BP57" s="140"/>
      <c r="BQ57" s="140"/>
      <c r="BR57" s="140"/>
      <c r="BS57" s="140"/>
      <c r="BT57" s="140"/>
      <c r="BU57" s="140"/>
      <c r="BV57" s="137"/>
      <c r="BW57" s="140"/>
      <c r="BX57" s="140"/>
      <c r="BY57" s="140"/>
      <c r="BZ57" s="140"/>
      <c r="CA57" s="140"/>
      <c r="CB57" s="140"/>
      <c r="CC57" s="140"/>
      <c r="CD57" s="137"/>
      <c r="CE57" s="146"/>
      <c r="CF57" s="146"/>
      <c r="CG57" s="146"/>
      <c r="CH57" s="146"/>
      <c r="CI57" s="146"/>
      <c r="CJ57" s="146"/>
      <c r="CK57" s="146"/>
      <c r="CL57" s="137"/>
      <c r="CM57" s="146"/>
      <c r="CN57" s="146"/>
      <c r="CO57" s="146"/>
      <c r="CP57" s="146"/>
      <c r="CQ57" s="146"/>
      <c r="CR57" s="146"/>
      <c r="CS57" s="146"/>
      <c r="CT57" s="137"/>
      <c r="CU57" s="140"/>
      <c r="CV57" s="140"/>
      <c r="CW57" s="140"/>
      <c r="CX57" s="140"/>
      <c r="CY57" s="140"/>
      <c r="CZ57" s="140"/>
      <c r="DA57" s="140"/>
      <c r="DB57" s="137"/>
      <c r="DC57" s="140"/>
      <c r="DD57" s="140"/>
      <c r="DE57" s="140"/>
      <c r="DF57" s="140"/>
      <c r="DG57" s="140"/>
      <c r="DH57" s="140"/>
      <c r="DI57" s="140"/>
      <c r="DJ57" s="137"/>
      <c r="DK57" s="146"/>
      <c r="DL57" s="146"/>
      <c r="DM57" s="146"/>
      <c r="DN57" s="146"/>
      <c r="DO57" s="146"/>
      <c r="DP57" s="146"/>
      <c r="DQ57" s="146"/>
      <c r="DR57" s="137"/>
      <c r="DS57" s="146"/>
      <c r="DT57" s="146"/>
      <c r="DU57" s="146"/>
      <c r="DV57" s="146"/>
      <c r="DW57" s="146"/>
      <c r="DX57" s="146"/>
      <c r="DY57" s="146"/>
      <c r="DZ57" s="149"/>
      <c r="EA57" s="140"/>
      <c r="EB57" s="140"/>
      <c r="EC57" s="140"/>
      <c r="ED57" s="140"/>
      <c r="EE57" s="140"/>
      <c r="EF57" s="140"/>
      <c r="EG57" s="140"/>
      <c r="EH57" s="137"/>
      <c r="EI57" s="140"/>
      <c r="EJ57" s="140"/>
      <c r="EK57" s="140"/>
      <c r="EL57" s="140"/>
      <c r="EM57" s="140"/>
      <c r="EN57" s="140"/>
      <c r="EO57" s="140"/>
      <c r="EP57" s="149"/>
      <c r="EQ57" s="146"/>
      <c r="ER57" s="146"/>
      <c r="ES57" s="146"/>
      <c r="ET57" s="146"/>
      <c r="EU57" s="146"/>
      <c r="EV57" s="146"/>
      <c r="EW57" s="146"/>
      <c r="EX57" s="137"/>
      <c r="EY57" s="146"/>
      <c r="EZ57" s="146"/>
      <c r="FA57" s="146"/>
      <c r="FB57" s="146"/>
      <c r="FC57" s="146"/>
      <c r="FD57" s="146"/>
      <c r="FE57" s="146"/>
      <c r="FF57" s="137"/>
      <c r="FG57" s="140"/>
      <c r="FH57" s="140"/>
      <c r="FI57" s="140"/>
      <c r="FJ57" s="140"/>
      <c r="FK57" s="140"/>
      <c r="FL57" s="140"/>
      <c r="FM57" s="140"/>
      <c r="FN57" s="137"/>
      <c r="FO57" s="140"/>
      <c r="FP57" s="140"/>
      <c r="FQ57" s="140"/>
      <c r="FR57" s="140"/>
      <c r="FS57" s="140"/>
      <c r="FT57" s="140"/>
      <c r="FU57" s="140"/>
      <c r="FV57" s="137"/>
      <c r="FW57" s="146"/>
      <c r="FX57" s="146"/>
      <c r="FY57" s="146"/>
      <c r="FZ57" s="146"/>
      <c r="GA57" s="146"/>
      <c r="GB57" s="146"/>
      <c r="GC57" s="146"/>
      <c r="GD57" s="137"/>
      <c r="GE57" s="146"/>
      <c r="GF57" s="146"/>
      <c r="GG57" s="146"/>
      <c r="GH57" s="146"/>
      <c r="GI57" s="146"/>
      <c r="GJ57" s="146"/>
      <c r="GK57" s="146"/>
      <c r="GL57" s="149"/>
      <c r="GM57" s="149"/>
      <c r="GN57" s="149"/>
      <c r="GO57" s="140"/>
      <c r="GP57" s="140"/>
      <c r="GQ57" s="140"/>
      <c r="GR57" s="140"/>
      <c r="GS57" s="140"/>
      <c r="GT57" s="140"/>
      <c r="GU57" s="140"/>
      <c r="GV57" s="137"/>
      <c r="GW57" s="140"/>
      <c r="GX57" s="140"/>
      <c r="GY57" s="140"/>
      <c r="GZ57" s="140"/>
      <c r="HA57" s="140"/>
      <c r="HB57" s="140"/>
      <c r="HC57" s="140"/>
      <c r="HD57" s="137"/>
      <c r="HE57" s="146"/>
      <c r="HF57" s="146"/>
      <c r="HG57" s="146"/>
      <c r="HH57" s="146"/>
      <c r="HI57" s="146"/>
      <c r="HJ57" s="146"/>
      <c r="HK57" s="146"/>
      <c r="HL57" s="137"/>
      <c r="HM57" s="146"/>
      <c r="HN57" s="146"/>
      <c r="HO57" s="146"/>
      <c r="HP57" s="146"/>
      <c r="HQ57" s="146"/>
      <c r="HR57" s="146"/>
      <c r="HS57" s="146"/>
      <c r="HT57" s="149"/>
      <c r="HU57" s="140"/>
      <c r="HV57" s="140"/>
      <c r="HW57" s="140"/>
      <c r="HX57" s="140"/>
      <c r="HY57" s="140"/>
      <c r="HZ57" s="140"/>
      <c r="IA57" s="140"/>
      <c r="IB57" s="137"/>
      <c r="IC57" s="140"/>
      <c r="ID57" s="140"/>
      <c r="IE57" s="140"/>
      <c r="IF57" s="140"/>
      <c r="IG57" s="140"/>
      <c r="IH57" s="140"/>
      <c r="II57" s="140"/>
      <c r="IJ57" s="149"/>
      <c r="IK57" s="146"/>
      <c r="IL57" s="146"/>
      <c r="IM57" s="146"/>
      <c r="IN57" s="146"/>
      <c r="IO57" s="146"/>
      <c r="IP57" s="146"/>
      <c r="IQ57" s="146"/>
      <c r="IR57" s="137"/>
      <c r="IS57" s="146"/>
      <c r="IT57" s="146"/>
      <c r="IU57" s="146"/>
      <c r="IV57" s="146"/>
      <c r="IW57" s="146"/>
      <c r="IX57" s="146"/>
      <c r="IY57" s="146"/>
      <c r="IZ57" s="137"/>
      <c r="JA57" s="140"/>
      <c r="JB57" s="140"/>
      <c r="JC57" s="140"/>
      <c r="JD57" s="140"/>
      <c r="JE57" s="140"/>
      <c r="JF57" s="140"/>
      <c r="JG57" s="140"/>
      <c r="JH57" s="137"/>
      <c r="JI57" s="140"/>
      <c r="JJ57" s="140"/>
      <c r="JK57" s="140"/>
      <c r="JL57" s="140"/>
      <c r="JM57" s="140"/>
      <c r="JN57" s="140"/>
      <c r="JO57" s="140"/>
      <c r="JP57" s="137"/>
      <c r="JQ57" s="146"/>
      <c r="JR57" s="146"/>
      <c r="JS57" s="146"/>
      <c r="JT57" s="146"/>
      <c r="JU57" s="146"/>
      <c r="JV57" s="146"/>
      <c r="JW57" s="146"/>
      <c r="JX57" s="137"/>
      <c r="JY57" s="146"/>
      <c r="JZ57" s="146"/>
      <c r="KA57" s="146"/>
      <c r="KB57" s="146"/>
      <c r="KC57" s="146"/>
      <c r="KD57" s="146"/>
      <c r="KE57" s="146"/>
      <c r="KF57" s="149"/>
      <c r="KG57" s="140"/>
      <c r="KH57" s="140"/>
      <c r="KI57" s="140"/>
      <c r="KJ57" s="140"/>
      <c r="KK57" s="140"/>
      <c r="KL57" s="140"/>
      <c r="KM57" s="140"/>
      <c r="KN57" s="137"/>
      <c r="KO57" s="140"/>
      <c r="KP57" s="140"/>
      <c r="KQ57" s="140"/>
      <c r="KR57" s="140"/>
      <c r="KS57" s="140"/>
      <c r="KT57" s="140"/>
      <c r="KU57" s="140"/>
      <c r="KV57" s="137"/>
      <c r="KW57" s="146"/>
      <c r="KX57" s="146"/>
      <c r="KY57" s="146"/>
      <c r="KZ57" s="146"/>
      <c r="LA57" s="146"/>
      <c r="LB57" s="146"/>
      <c r="LC57" s="146"/>
      <c r="LD57" s="137"/>
      <c r="LE57" s="146"/>
      <c r="LF57" s="146"/>
      <c r="LG57" s="146"/>
      <c r="LH57" s="146"/>
      <c r="LI57" s="146"/>
      <c r="LJ57" s="146"/>
      <c r="LK57" s="146"/>
      <c r="LL57" s="149"/>
      <c r="LM57" s="140"/>
      <c r="LN57" s="140"/>
      <c r="LO57" s="140"/>
      <c r="LP57" s="140"/>
      <c r="LQ57" s="140"/>
      <c r="LR57" s="140"/>
      <c r="LS57" s="140"/>
      <c r="LT57" s="137"/>
      <c r="LU57" s="140"/>
      <c r="LV57" s="140"/>
      <c r="LW57" s="140"/>
      <c r="LX57" s="140"/>
      <c r="LY57" s="140"/>
      <c r="LZ57" s="140"/>
      <c r="MA57" s="140"/>
      <c r="MB57" s="149"/>
      <c r="MC57" s="146"/>
      <c r="MD57" s="146"/>
      <c r="ME57" s="146"/>
      <c r="MF57" s="146"/>
      <c r="MG57" s="146"/>
      <c r="MH57" s="146"/>
      <c r="MI57" s="146"/>
      <c r="MJ57" s="137"/>
      <c r="MK57" s="146"/>
      <c r="ML57" s="146"/>
      <c r="MM57" s="146"/>
      <c r="MN57" s="146"/>
      <c r="MO57" s="146"/>
      <c r="MP57" s="146"/>
      <c r="MQ57" s="146"/>
      <c r="MR57" s="137"/>
      <c r="MS57" s="140"/>
      <c r="MT57" s="140"/>
      <c r="MU57" s="140"/>
      <c r="MV57" s="140"/>
      <c r="MW57" s="140"/>
      <c r="MX57" s="140"/>
      <c r="MY57" s="140"/>
      <c r="MZ57" s="137"/>
      <c r="NA57" s="140"/>
      <c r="NB57" s="140"/>
      <c r="NC57" s="140"/>
      <c r="ND57" s="140"/>
      <c r="NE57" s="140"/>
      <c r="NF57" s="140"/>
      <c r="NG57" s="140"/>
      <c r="NH57" s="137"/>
      <c r="NI57" s="146"/>
      <c r="NJ57" s="146"/>
      <c r="NK57" s="146"/>
      <c r="NL57" s="146"/>
      <c r="NM57" s="146"/>
      <c r="NN57" s="146"/>
      <c r="NO57" s="146"/>
      <c r="NP57" s="137"/>
      <c r="NQ57" s="146"/>
      <c r="NR57" s="146"/>
      <c r="NS57" s="146"/>
      <c r="NT57" s="146"/>
      <c r="NU57" s="146"/>
      <c r="NV57" s="146"/>
      <c r="NW57" s="146"/>
      <c r="NX57" s="137"/>
      <c r="NY57" s="137"/>
      <c r="NZ57" s="137"/>
      <c r="OA57" s="140"/>
      <c r="OB57" s="140"/>
      <c r="OC57" s="140"/>
      <c r="OD57" s="140"/>
      <c r="OE57" s="140"/>
      <c r="OF57" s="140"/>
      <c r="OG57" s="140"/>
      <c r="OH57" s="137"/>
      <c r="OI57" s="140"/>
      <c r="OJ57" s="140"/>
      <c r="OK57" s="140"/>
      <c r="OL57" s="140"/>
      <c r="OM57" s="140"/>
      <c r="ON57" s="140"/>
      <c r="OO57" s="140"/>
      <c r="OP57" s="137"/>
      <c r="OQ57" s="146"/>
      <c r="OR57" s="146"/>
      <c r="OS57" s="146"/>
      <c r="OT57" s="146"/>
      <c r="OU57" s="146"/>
      <c r="OV57" s="146"/>
      <c r="OW57" s="146"/>
      <c r="OX57" s="137"/>
      <c r="OY57" s="146"/>
      <c r="OZ57" s="146"/>
      <c r="PA57" s="146"/>
      <c r="PB57" s="146"/>
      <c r="PC57" s="146"/>
      <c r="PD57" s="146"/>
      <c r="PE57" s="146"/>
      <c r="PF57" s="149"/>
      <c r="PG57" s="140"/>
      <c r="PH57" s="140"/>
      <c r="PI57" s="140"/>
      <c r="PJ57" s="140"/>
      <c r="PK57" s="140"/>
      <c r="PL57" s="140"/>
      <c r="PM57" s="140"/>
      <c r="PN57" s="137"/>
      <c r="PO57" s="140"/>
      <c r="PP57" s="140"/>
      <c r="PQ57" s="140"/>
      <c r="PR57" s="140"/>
      <c r="PS57" s="140"/>
      <c r="PT57" s="140"/>
      <c r="PU57" s="140"/>
      <c r="PV57" s="149"/>
      <c r="PW57" s="146"/>
      <c r="PX57" s="146"/>
      <c r="PY57" s="146"/>
      <c r="PZ57" s="146"/>
      <c r="QA57" s="146"/>
      <c r="QB57" s="146"/>
      <c r="QC57" s="146"/>
      <c r="QD57" s="137"/>
      <c r="QE57" s="146"/>
      <c r="QF57" s="146"/>
      <c r="QG57" s="146"/>
      <c r="QH57" s="146"/>
      <c r="QI57" s="146"/>
      <c r="QJ57" s="146"/>
      <c r="QK57" s="146"/>
      <c r="QL57" s="137"/>
      <c r="QM57" s="140"/>
      <c r="QN57" s="140"/>
      <c r="QO57" s="140"/>
      <c r="QP57" s="140"/>
      <c r="QQ57" s="140"/>
      <c r="QR57" s="140"/>
      <c r="QS57" s="140"/>
      <c r="QT57" s="137"/>
      <c r="QU57" s="140"/>
      <c r="QV57" s="140"/>
      <c r="QW57" s="140"/>
      <c r="QX57" s="140"/>
      <c r="QY57" s="140"/>
      <c r="QZ57" s="140"/>
      <c r="RA57" s="140"/>
      <c r="RB57" s="137"/>
      <c r="RC57" s="146"/>
      <c r="RD57" s="146"/>
      <c r="RE57" s="146"/>
      <c r="RF57" s="146"/>
      <c r="RG57" s="146"/>
      <c r="RH57" s="146"/>
      <c r="RI57" s="146"/>
      <c r="RJ57" s="137"/>
      <c r="RK57" s="146"/>
      <c r="RL57" s="146"/>
      <c r="RM57" s="146"/>
      <c r="RN57" s="146"/>
      <c r="RO57" s="146"/>
      <c r="RP57" s="146"/>
      <c r="RQ57" s="146"/>
      <c r="RR57" s="149"/>
      <c r="RS57" s="140"/>
      <c r="RT57" s="140"/>
      <c r="RU57" s="140"/>
      <c r="RV57" s="140"/>
      <c r="RW57" s="140"/>
      <c r="RX57" s="140"/>
      <c r="RY57" s="140"/>
      <c r="RZ57" s="137"/>
      <c r="SA57" s="140"/>
      <c r="SB57" s="140"/>
      <c r="SC57" s="140"/>
      <c r="SD57" s="140"/>
      <c r="SE57" s="140"/>
      <c r="SF57" s="140"/>
      <c r="SG57" s="140"/>
      <c r="SH57" s="137"/>
      <c r="SI57" s="146"/>
      <c r="SJ57" s="146"/>
      <c r="SK57" s="146"/>
      <c r="SL57" s="146"/>
      <c r="SM57" s="146"/>
      <c r="SN57" s="146"/>
      <c r="SO57" s="146"/>
      <c r="SP57" s="137"/>
      <c r="SQ57" s="146"/>
      <c r="SR57" s="146"/>
      <c r="SS57" s="146"/>
      <c r="ST57" s="146"/>
      <c r="SU57" s="146"/>
      <c r="SV57" s="146"/>
      <c r="SW57" s="146"/>
      <c r="SX57" s="144"/>
      <c r="SY57" s="140"/>
      <c r="SZ57" s="140"/>
      <c r="TA57" s="140"/>
      <c r="TB57" s="140"/>
      <c r="TC57" s="140"/>
      <c r="TD57" s="140"/>
      <c r="TE57" s="140"/>
      <c r="TF57" s="137"/>
      <c r="TG57" s="140"/>
      <c r="TH57" s="140"/>
      <c r="TI57" s="140"/>
      <c r="TJ57" s="140"/>
      <c r="TK57" s="140"/>
      <c r="TL57" s="140"/>
      <c r="TM57" s="140"/>
      <c r="TN57" s="149"/>
      <c r="TO57" s="146"/>
      <c r="TP57" s="146"/>
      <c r="TQ57" s="146"/>
      <c r="TR57" s="146"/>
      <c r="TS57" s="146"/>
      <c r="TT57" s="146"/>
      <c r="TU57" s="146"/>
      <c r="TV57" s="137"/>
      <c r="TW57" s="146"/>
      <c r="TX57" s="146"/>
      <c r="TY57" s="146"/>
      <c r="TZ57" s="146"/>
      <c r="UA57" s="146"/>
      <c r="UB57" s="146"/>
      <c r="UC57" s="146"/>
      <c r="UD57" s="137"/>
      <c r="UE57" s="140"/>
      <c r="UF57" s="140"/>
      <c r="UG57" s="140"/>
      <c r="UH57" s="140"/>
      <c r="UI57" s="140"/>
      <c r="UJ57" s="140"/>
      <c r="UK57" s="140"/>
      <c r="UL57" s="137"/>
      <c r="UM57" s="140"/>
      <c r="UN57" s="140"/>
      <c r="UO57" s="140"/>
      <c r="UP57" s="140"/>
      <c r="UQ57" s="140"/>
      <c r="UR57" s="140"/>
      <c r="US57" s="140"/>
      <c r="UT57" s="137"/>
      <c r="UU57" s="146"/>
      <c r="UV57" s="146"/>
      <c r="UW57" s="146"/>
      <c r="UX57" s="146"/>
      <c r="UY57" s="146"/>
      <c r="UZ57" s="146"/>
      <c r="VA57" s="146"/>
      <c r="VB57" s="137"/>
      <c r="VC57" s="146"/>
      <c r="VD57" s="146"/>
      <c r="VE57" s="146"/>
      <c r="VF57" s="146"/>
      <c r="VG57" s="146"/>
      <c r="VH57" s="146"/>
      <c r="VI57" s="146"/>
      <c r="VJ57" s="137"/>
    </row>
    <row r="58" customFormat="false" ht="14.25" hidden="false" customHeight="true" outlineLevel="0" collapsed="false">
      <c r="A58" s="137"/>
      <c r="B58" s="153"/>
      <c r="C58" s="169"/>
      <c r="D58" s="169"/>
      <c r="E58" s="169"/>
      <c r="F58" s="169"/>
      <c r="G58" s="169"/>
      <c r="H58" s="169"/>
      <c r="I58" s="169"/>
      <c r="J58" s="137"/>
      <c r="K58" s="169"/>
      <c r="L58" s="169"/>
      <c r="M58" s="169"/>
      <c r="N58" s="169"/>
      <c r="O58" s="169"/>
      <c r="P58" s="169"/>
      <c r="Q58" s="169"/>
      <c r="R58" s="137"/>
      <c r="S58" s="170"/>
      <c r="T58" s="170"/>
      <c r="U58" s="170"/>
      <c r="V58" s="170"/>
      <c r="W58" s="170"/>
      <c r="X58" s="170"/>
      <c r="Y58" s="170"/>
      <c r="Z58" s="137"/>
      <c r="AA58" s="170"/>
      <c r="AB58" s="170"/>
      <c r="AC58" s="170"/>
      <c r="AD58" s="170"/>
      <c r="AE58" s="170"/>
      <c r="AF58" s="170"/>
      <c r="AG58" s="170"/>
      <c r="AH58" s="137"/>
      <c r="AI58" s="169"/>
      <c r="AJ58" s="169"/>
      <c r="AK58" s="169"/>
      <c r="AL58" s="169"/>
      <c r="AM58" s="169"/>
      <c r="AN58" s="169"/>
      <c r="AO58" s="169"/>
      <c r="AP58" s="137"/>
      <c r="AQ58" s="169"/>
      <c r="AR58" s="169"/>
      <c r="AS58" s="169"/>
      <c r="AT58" s="169"/>
      <c r="AU58" s="169"/>
      <c r="AV58" s="169"/>
      <c r="AW58" s="169"/>
      <c r="AX58" s="137"/>
      <c r="AY58" s="170"/>
      <c r="AZ58" s="170"/>
      <c r="BA58" s="170"/>
      <c r="BB58" s="170"/>
      <c r="BC58" s="170"/>
      <c r="BD58" s="170"/>
      <c r="BE58" s="170"/>
      <c r="BF58" s="137"/>
      <c r="BG58" s="170"/>
      <c r="BH58" s="170"/>
      <c r="BI58" s="170"/>
      <c r="BJ58" s="170"/>
      <c r="BK58" s="170"/>
      <c r="BL58" s="170"/>
      <c r="BM58" s="170"/>
      <c r="BN58" s="137"/>
      <c r="BO58" s="169"/>
      <c r="BP58" s="169"/>
      <c r="BQ58" s="169"/>
      <c r="BR58" s="169"/>
      <c r="BS58" s="169"/>
      <c r="BT58" s="169"/>
      <c r="BU58" s="169"/>
      <c r="BV58" s="137"/>
      <c r="BW58" s="169"/>
      <c r="BX58" s="169"/>
      <c r="BY58" s="169"/>
      <c r="BZ58" s="169"/>
      <c r="CA58" s="169"/>
      <c r="CB58" s="169"/>
      <c r="CC58" s="169"/>
      <c r="CD58" s="137"/>
      <c r="CE58" s="170"/>
      <c r="CF58" s="170"/>
      <c r="CG58" s="170"/>
      <c r="CH58" s="170"/>
      <c r="CI58" s="170"/>
      <c r="CJ58" s="170"/>
      <c r="CK58" s="170"/>
      <c r="CL58" s="137"/>
      <c r="CM58" s="170"/>
      <c r="CN58" s="170"/>
      <c r="CO58" s="170"/>
      <c r="CP58" s="170"/>
      <c r="CQ58" s="170"/>
      <c r="CR58" s="170"/>
      <c r="CS58" s="170"/>
      <c r="CT58" s="137"/>
      <c r="CU58" s="169"/>
      <c r="CV58" s="169"/>
      <c r="CW58" s="169"/>
      <c r="CX58" s="169"/>
      <c r="CY58" s="169"/>
      <c r="CZ58" s="169"/>
      <c r="DA58" s="169"/>
      <c r="DB58" s="137"/>
      <c r="DC58" s="169"/>
      <c r="DD58" s="169"/>
      <c r="DE58" s="169"/>
      <c r="DF58" s="169"/>
      <c r="DG58" s="169"/>
      <c r="DH58" s="169"/>
      <c r="DI58" s="169"/>
      <c r="DJ58" s="137"/>
      <c r="DK58" s="170"/>
      <c r="DL58" s="170"/>
      <c r="DM58" s="170"/>
      <c r="DN58" s="170"/>
      <c r="DO58" s="170"/>
      <c r="DP58" s="170"/>
      <c r="DQ58" s="170"/>
      <c r="DR58" s="137"/>
      <c r="DS58" s="170"/>
      <c r="DT58" s="170"/>
      <c r="DU58" s="170"/>
      <c r="DV58" s="170"/>
      <c r="DW58" s="170"/>
      <c r="DX58" s="170"/>
      <c r="DY58" s="170"/>
      <c r="DZ58" s="171"/>
      <c r="EA58" s="169"/>
      <c r="EB58" s="169"/>
      <c r="EC58" s="169"/>
      <c r="ED58" s="169"/>
      <c r="EE58" s="169"/>
      <c r="EF58" s="169"/>
      <c r="EG58" s="169"/>
      <c r="EH58" s="137"/>
      <c r="EI58" s="169"/>
      <c r="EJ58" s="169"/>
      <c r="EK58" s="169"/>
      <c r="EL58" s="169"/>
      <c r="EM58" s="169"/>
      <c r="EN58" s="169"/>
      <c r="EO58" s="169"/>
      <c r="EP58" s="171"/>
      <c r="EQ58" s="170"/>
      <c r="ER58" s="170"/>
      <c r="ES58" s="170"/>
      <c r="ET58" s="170"/>
      <c r="EU58" s="170"/>
      <c r="EV58" s="170"/>
      <c r="EW58" s="170"/>
      <c r="EX58" s="137"/>
      <c r="EY58" s="170"/>
      <c r="EZ58" s="170"/>
      <c r="FA58" s="170"/>
      <c r="FB58" s="170"/>
      <c r="FC58" s="170"/>
      <c r="FD58" s="170"/>
      <c r="FE58" s="170"/>
      <c r="FF58" s="137"/>
      <c r="FG58" s="169"/>
      <c r="FH58" s="169"/>
      <c r="FI58" s="169"/>
      <c r="FJ58" s="169"/>
      <c r="FK58" s="169"/>
      <c r="FL58" s="169"/>
      <c r="FM58" s="169"/>
      <c r="FN58" s="137"/>
      <c r="FO58" s="169"/>
      <c r="FP58" s="169"/>
      <c r="FQ58" s="169"/>
      <c r="FR58" s="169"/>
      <c r="FS58" s="169"/>
      <c r="FT58" s="169"/>
      <c r="FU58" s="169"/>
      <c r="FV58" s="137"/>
      <c r="FW58" s="170"/>
      <c r="FX58" s="170"/>
      <c r="FY58" s="170"/>
      <c r="FZ58" s="170"/>
      <c r="GA58" s="170"/>
      <c r="GB58" s="170"/>
      <c r="GC58" s="170"/>
      <c r="GD58" s="137"/>
      <c r="GE58" s="170"/>
      <c r="GF58" s="170"/>
      <c r="GG58" s="170"/>
      <c r="GH58" s="170"/>
      <c r="GI58" s="170"/>
      <c r="GJ58" s="170"/>
      <c r="GK58" s="170"/>
      <c r="GL58" s="171"/>
      <c r="GM58" s="171"/>
      <c r="GN58" s="171"/>
      <c r="GO58" s="169"/>
      <c r="GP58" s="169"/>
      <c r="GQ58" s="169"/>
      <c r="GR58" s="169"/>
      <c r="GS58" s="169"/>
      <c r="GT58" s="169"/>
      <c r="GU58" s="169"/>
      <c r="GV58" s="137"/>
      <c r="GW58" s="169"/>
      <c r="GX58" s="169"/>
      <c r="GY58" s="169"/>
      <c r="GZ58" s="169"/>
      <c r="HA58" s="169"/>
      <c r="HB58" s="169"/>
      <c r="HC58" s="169"/>
      <c r="HD58" s="137"/>
      <c r="HE58" s="170"/>
      <c r="HF58" s="170"/>
      <c r="HG58" s="170"/>
      <c r="HH58" s="170"/>
      <c r="HI58" s="170"/>
      <c r="HJ58" s="170"/>
      <c r="HK58" s="170"/>
      <c r="HL58" s="137"/>
      <c r="HM58" s="170"/>
      <c r="HN58" s="170"/>
      <c r="HO58" s="170"/>
      <c r="HP58" s="170"/>
      <c r="HQ58" s="170"/>
      <c r="HR58" s="170"/>
      <c r="HS58" s="170"/>
      <c r="HT58" s="171"/>
      <c r="HU58" s="169"/>
      <c r="HV58" s="169"/>
      <c r="HW58" s="169"/>
      <c r="HX58" s="169"/>
      <c r="HY58" s="169"/>
      <c r="HZ58" s="169"/>
      <c r="IA58" s="169"/>
      <c r="IB58" s="137"/>
      <c r="IC58" s="169"/>
      <c r="ID58" s="169"/>
      <c r="IE58" s="169"/>
      <c r="IF58" s="169"/>
      <c r="IG58" s="169"/>
      <c r="IH58" s="169"/>
      <c r="II58" s="169"/>
      <c r="IJ58" s="171"/>
      <c r="IK58" s="170"/>
      <c r="IL58" s="170"/>
      <c r="IM58" s="170"/>
      <c r="IN58" s="170"/>
      <c r="IO58" s="170"/>
      <c r="IP58" s="170"/>
      <c r="IQ58" s="170"/>
      <c r="IR58" s="137"/>
      <c r="IS58" s="170"/>
      <c r="IT58" s="170"/>
      <c r="IU58" s="170"/>
      <c r="IV58" s="170"/>
      <c r="IW58" s="170"/>
      <c r="IX58" s="170"/>
      <c r="IY58" s="170"/>
      <c r="IZ58" s="137"/>
      <c r="JA58" s="169"/>
      <c r="JB58" s="169"/>
      <c r="JC58" s="169"/>
      <c r="JD58" s="169"/>
      <c r="JE58" s="169"/>
      <c r="JF58" s="169"/>
      <c r="JG58" s="169"/>
      <c r="JH58" s="137"/>
      <c r="JI58" s="169"/>
      <c r="JJ58" s="169"/>
      <c r="JK58" s="169"/>
      <c r="JL58" s="169"/>
      <c r="JM58" s="169"/>
      <c r="JN58" s="169"/>
      <c r="JO58" s="169"/>
      <c r="JP58" s="137"/>
      <c r="JQ58" s="170"/>
      <c r="JR58" s="170"/>
      <c r="JS58" s="170"/>
      <c r="JT58" s="170"/>
      <c r="JU58" s="170"/>
      <c r="JV58" s="170"/>
      <c r="JW58" s="170"/>
      <c r="JX58" s="137"/>
      <c r="JY58" s="170"/>
      <c r="JZ58" s="170"/>
      <c r="KA58" s="170"/>
      <c r="KB58" s="170"/>
      <c r="KC58" s="170"/>
      <c r="KD58" s="170"/>
      <c r="KE58" s="170"/>
      <c r="KF58" s="171"/>
      <c r="KG58" s="169"/>
      <c r="KH58" s="169"/>
      <c r="KI58" s="169"/>
      <c r="KJ58" s="169"/>
      <c r="KK58" s="169"/>
      <c r="KL58" s="169"/>
      <c r="KM58" s="169"/>
      <c r="KN58" s="137"/>
      <c r="KO58" s="169"/>
      <c r="KP58" s="169"/>
      <c r="KQ58" s="169"/>
      <c r="KR58" s="169"/>
      <c r="KS58" s="169"/>
      <c r="KT58" s="169"/>
      <c r="KU58" s="169"/>
      <c r="KV58" s="137"/>
      <c r="KW58" s="170"/>
      <c r="KX58" s="170"/>
      <c r="KY58" s="170"/>
      <c r="KZ58" s="170"/>
      <c r="LA58" s="170"/>
      <c r="LB58" s="170"/>
      <c r="LC58" s="170"/>
      <c r="LD58" s="137"/>
      <c r="LE58" s="170"/>
      <c r="LF58" s="170"/>
      <c r="LG58" s="170"/>
      <c r="LH58" s="170"/>
      <c r="LI58" s="170"/>
      <c r="LJ58" s="170"/>
      <c r="LK58" s="170"/>
      <c r="LL58" s="171"/>
      <c r="LM58" s="169"/>
      <c r="LN58" s="169"/>
      <c r="LO58" s="169"/>
      <c r="LP58" s="169"/>
      <c r="LQ58" s="169"/>
      <c r="LR58" s="169"/>
      <c r="LS58" s="169"/>
      <c r="LT58" s="137"/>
      <c r="LU58" s="169"/>
      <c r="LV58" s="169"/>
      <c r="LW58" s="169"/>
      <c r="LX58" s="169"/>
      <c r="LY58" s="169"/>
      <c r="LZ58" s="169"/>
      <c r="MA58" s="169"/>
      <c r="MB58" s="171"/>
      <c r="MC58" s="170"/>
      <c r="MD58" s="170"/>
      <c r="ME58" s="170"/>
      <c r="MF58" s="170"/>
      <c r="MG58" s="170"/>
      <c r="MH58" s="170"/>
      <c r="MI58" s="170"/>
      <c r="MJ58" s="137"/>
      <c r="MK58" s="170"/>
      <c r="ML58" s="170"/>
      <c r="MM58" s="170"/>
      <c r="MN58" s="170"/>
      <c r="MO58" s="170"/>
      <c r="MP58" s="170"/>
      <c r="MQ58" s="170"/>
      <c r="MR58" s="137"/>
      <c r="MS58" s="169"/>
      <c r="MT58" s="169"/>
      <c r="MU58" s="169"/>
      <c r="MV58" s="169"/>
      <c r="MW58" s="169"/>
      <c r="MX58" s="169"/>
      <c r="MY58" s="169"/>
      <c r="MZ58" s="137"/>
      <c r="NA58" s="169"/>
      <c r="NB58" s="169"/>
      <c r="NC58" s="169"/>
      <c r="ND58" s="169"/>
      <c r="NE58" s="169"/>
      <c r="NF58" s="169"/>
      <c r="NG58" s="169"/>
      <c r="NH58" s="137"/>
      <c r="NI58" s="170"/>
      <c r="NJ58" s="170"/>
      <c r="NK58" s="170"/>
      <c r="NL58" s="170"/>
      <c r="NM58" s="170"/>
      <c r="NN58" s="170"/>
      <c r="NO58" s="170"/>
      <c r="NP58" s="137"/>
      <c r="NQ58" s="170"/>
      <c r="NR58" s="170"/>
      <c r="NS58" s="170"/>
      <c r="NT58" s="170"/>
      <c r="NU58" s="170"/>
      <c r="NV58" s="170"/>
      <c r="NW58" s="170"/>
      <c r="NX58" s="137"/>
      <c r="NY58" s="137"/>
      <c r="NZ58" s="137"/>
      <c r="OA58" s="169"/>
      <c r="OB58" s="169"/>
      <c r="OC58" s="169"/>
      <c r="OD58" s="169"/>
      <c r="OE58" s="169"/>
      <c r="OF58" s="169"/>
      <c r="OG58" s="169"/>
      <c r="OH58" s="137"/>
      <c r="OI58" s="169"/>
      <c r="OJ58" s="169"/>
      <c r="OK58" s="169"/>
      <c r="OL58" s="169"/>
      <c r="OM58" s="169"/>
      <c r="ON58" s="169"/>
      <c r="OO58" s="169"/>
      <c r="OP58" s="137"/>
      <c r="OQ58" s="170"/>
      <c r="OR58" s="170"/>
      <c r="OS58" s="170"/>
      <c r="OT58" s="170"/>
      <c r="OU58" s="170"/>
      <c r="OV58" s="170"/>
      <c r="OW58" s="170"/>
      <c r="OX58" s="137"/>
      <c r="OY58" s="170"/>
      <c r="OZ58" s="170"/>
      <c r="PA58" s="170"/>
      <c r="PB58" s="170"/>
      <c r="PC58" s="170"/>
      <c r="PD58" s="170"/>
      <c r="PE58" s="170"/>
      <c r="PF58" s="171"/>
      <c r="PG58" s="169"/>
      <c r="PH58" s="169"/>
      <c r="PI58" s="169"/>
      <c r="PJ58" s="169"/>
      <c r="PK58" s="169"/>
      <c r="PL58" s="169"/>
      <c r="PM58" s="169"/>
      <c r="PN58" s="137"/>
      <c r="PO58" s="169"/>
      <c r="PP58" s="169"/>
      <c r="PQ58" s="169"/>
      <c r="PR58" s="169"/>
      <c r="PS58" s="169"/>
      <c r="PT58" s="169"/>
      <c r="PU58" s="169"/>
      <c r="PV58" s="171"/>
      <c r="PW58" s="170"/>
      <c r="PX58" s="170"/>
      <c r="PY58" s="170"/>
      <c r="PZ58" s="170"/>
      <c r="QA58" s="170"/>
      <c r="QB58" s="170"/>
      <c r="QC58" s="170"/>
      <c r="QD58" s="137"/>
      <c r="QE58" s="170"/>
      <c r="QF58" s="170"/>
      <c r="QG58" s="170"/>
      <c r="QH58" s="170"/>
      <c r="QI58" s="170"/>
      <c r="QJ58" s="170"/>
      <c r="QK58" s="170"/>
      <c r="QL58" s="137"/>
      <c r="QM58" s="169"/>
      <c r="QN58" s="169"/>
      <c r="QO58" s="169"/>
      <c r="QP58" s="169"/>
      <c r="QQ58" s="169"/>
      <c r="QR58" s="169"/>
      <c r="QS58" s="169"/>
      <c r="QT58" s="137"/>
      <c r="QU58" s="169"/>
      <c r="QV58" s="169"/>
      <c r="QW58" s="169"/>
      <c r="QX58" s="169"/>
      <c r="QY58" s="169"/>
      <c r="QZ58" s="169"/>
      <c r="RA58" s="169"/>
      <c r="RB58" s="137"/>
      <c r="RC58" s="170"/>
      <c r="RD58" s="170"/>
      <c r="RE58" s="170"/>
      <c r="RF58" s="170"/>
      <c r="RG58" s="170"/>
      <c r="RH58" s="170"/>
      <c r="RI58" s="170"/>
      <c r="RJ58" s="137"/>
      <c r="RK58" s="170"/>
      <c r="RL58" s="170"/>
      <c r="RM58" s="170"/>
      <c r="RN58" s="170"/>
      <c r="RO58" s="170"/>
      <c r="RP58" s="170"/>
      <c r="RQ58" s="170"/>
      <c r="RR58" s="171"/>
      <c r="RS58" s="169"/>
      <c r="RT58" s="169"/>
      <c r="RU58" s="169"/>
      <c r="RV58" s="169"/>
      <c r="RW58" s="169"/>
      <c r="RX58" s="169"/>
      <c r="RY58" s="169"/>
      <c r="RZ58" s="137"/>
      <c r="SA58" s="169"/>
      <c r="SB58" s="169"/>
      <c r="SC58" s="169"/>
      <c r="SD58" s="169"/>
      <c r="SE58" s="169"/>
      <c r="SF58" s="169"/>
      <c r="SG58" s="169"/>
      <c r="SH58" s="137"/>
      <c r="SI58" s="170"/>
      <c r="SJ58" s="170"/>
      <c r="SK58" s="170"/>
      <c r="SL58" s="170"/>
      <c r="SM58" s="170"/>
      <c r="SN58" s="170"/>
      <c r="SO58" s="170"/>
      <c r="SP58" s="137"/>
      <c r="SQ58" s="170"/>
      <c r="SR58" s="170"/>
      <c r="SS58" s="170"/>
      <c r="ST58" s="170"/>
      <c r="SU58" s="170"/>
      <c r="SV58" s="170"/>
      <c r="SW58" s="170"/>
      <c r="SX58" s="144"/>
      <c r="SY58" s="169"/>
      <c r="SZ58" s="169"/>
      <c r="TA58" s="169"/>
      <c r="TB58" s="169"/>
      <c r="TC58" s="169"/>
      <c r="TD58" s="169"/>
      <c r="TE58" s="169"/>
      <c r="TF58" s="137"/>
      <c r="TG58" s="169"/>
      <c r="TH58" s="169"/>
      <c r="TI58" s="169"/>
      <c r="TJ58" s="169"/>
      <c r="TK58" s="169"/>
      <c r="TL58" s="169"/>
      <c r="TM58" s="169"/>
      <c r="TN58" s="171"/>
      <c r="TO58" s="170"/>
      <c r="TP58" s="170"/>
      <c r="TQ58" s="170"/>
      <c r="TR58" s="170"/>
      <c r="TS58" s="170"/>
      <c r="TT58" s="170"/>
      <c r="TU58" s="170"/>
      <c r="TV58" s="137"/>
      <c r="TW58" s="170"/>
      <c r="TX58" s="170"/>
      <c r="TY58" s="170"/>
      <c r="TZ58" s="170"/>
      <c r="UA58" s="170"/>
      <c r="UB58" s="170"/>
      <c r="UC58" s="170"/>
      <c r="UD58" s="137"/>
      <c r="UE58" s="169"/>
      <c r="UF58" s="169"/>
      <c r="UG58" s="169"/>
      <c r="UH58" s="169"/>
      <c r="UI58" s="169"/>
      <c r="UJ58" s="169"/>
      <c r="UK58" s="169"/>
      <c r="UL58" s="137"/>
      <c r="UM58" s="169"/>
      <c r="UN58" s="169"/>
      <c r="UO58" s="169"/>
      <c r="UP58" s="169"/>
      <c r="UQ58" s="169"/>
      <c r="UR58" s="169"/>
      <c r="US58" s="169"/>
      <c r="UT58" s="137"/>
      <c r="UU58" s="170"/>
      <c r="UV58" s="170"/>
      <c r="UW58" s="170"/>
      <c r="UX58" s="170"/>
      <c r="UY58" s="170"/>
      <c r="UZ58" s="170"/>
      <c r="VA58" s="170"/>
      <c r="VB58" s="137"/>
      <c r="VC58" s="170"/>
      <c r="VD58" s="170"/>
      <c r="VE58" s="170"/>
      <c r="VF58" s="170"/>
      <c r="VG58" s="170"/>
      <c r="VH58" s="170"/>
      <c r="VI58" s="170"/>
      <c r="VJ58" s="144"/>
    </row>
    <row r="59" customFormat="false" ht="14.25" hidden="false" customHeight="true" outlineLevel="0" collapsed="false">
      <c r="A59" s="137"/>
      <c r="B59" s="153"/>
      <c r="C59" s="141"/>
      <c r="D59" s="141"/>
      <c r="E59" s="141"/>
      <c r="F59" s="141"/>
      <c r="G59" s="141"/>
      <c r="H59" s="141"/>
      <c r="I59" s="141"/>
      <c r="J59" s="137"/>
      <c r="K59" s="141"/>
      <c r="L59" s="141"/>
      <c r="M59" s="141"/>
      <c r="N59" s="141"/>
      <c r="O59" s="141"/>
      <c r="P59" s="141"/>
      <c r="Q59" s="141"/>
      <c r="R59" s="137"/>
      <c r="S59" s="147"/>
      <c r="T59" s="147"/>
      <c r="U59" s="147"/>
      <c r="V59" s="147"/>
      <c r="W59" s="147"/>
      <c r="X59" s="147"/>
      <c r="Y59" s="147"/>
      <c r="Z59" s="137"/>
      <c r="AA59" s="147"/>
      <c r="AB59" s="147"/>
      <c r="AC59" s="147"/>
      <c r="AD59" s="147"/>
      <c r="AE59" s="147"/>
      <c r="AF59" s="147"/>
      <c r="AG59" s="147"/>
      <c r="AH59" s="137"/>
      <c r="AI59" s="141"/>
      <c r="AJ59" s="141"/>
      <c r="AK59" s="141"/>
      <c r="AL59" s="141"/>
      <c r="AM59" s="141"/>
      <c r="AN59" s="141"/>
      <c r="AO59" s="141"/>
      <c r="AP59" s="137"/>
      <c r="AQ59" s="141"/>
      <c r="AR59" s="141"/>
      <c r="AS59" s="141"/>
      <c r="AT59" s="141"/>
      <c r="AU59" s="141"/>
      <c r="AV59" s="141"/>
      <c r="AW59" s="141"/>
      <c r="AX59" s="137"/>
      <c r="AY59" s="147"/>
      <c r="AZ59" s="147"/>
      <c r="BA59" s="147"/>
      <c r="BB59" s="147"/>
      <c r="BC59" s="147"/>
      <c r="BD59" s="147"/>
      <c r="BE59" s="147"/>
      <c r="BF59" s="137"/>
      <c r="BG59" s="147"/>
      <c r="BH59" s="147"/>
      <c r="BI59" s="147"/>
      <c r="BJ59" s="147"/>
      <c r="BK59" s="147"/>
      <c r="BL59" s="147"/>
      <c r="BM59" s="147"/>
      <c r="BN59" s="137"/>
      <c r="BO59" s="141"/>
      <c r="BP59" s="141"/>
      <c r="BQ59" s="141"/>
      <c r="BR59" s="141"/>
      <c r="BS59" s="141"/>
      <c r="BT59" s="141"/>
      <c r="BU59" s="141"/>
      <c r="BV59" s="137"/>
      <c r="BW59" s="141"/>
      <c r="BX59" s="141"/>
      <c r="BY59" s="141"/>
      <c r="BZ59" s="141"/>
      <c r="CA59" s="141"/>
      <c r="CB59" s="141"/>
      <c r="CC59" s="141"/>
      <c r="CD59" s="137"/>
      <c r="CE59" s="147"/>
      <c r="CF59" s="147"/>
      <c r="CG59" s="147"/>
      <c r="CH59" s="147"/>
      <c r="CI59" s="147"/>
      <c r="CJ59" s="147"/>
      <c r="CK59" s="147"/>
      <c r="CL59" s="137"/>
      <c r="CM59" s="147"/>
      <c r="CN59" s="147"/>
      <c r="CO59" s="147"/>
      <c r="CP59" s="147"/>
      <c r="CQ59" s="147"/>
      <c r="CR59" s="147"/>
      <c r="CS59" s="147"/>
      <c r="CT59" s="137"/>
      <c r="CU59" s="141"/>
      <c r="CV59" s="141"/>
      <c r="CW59" s="141"/>
      <c r="CX59" s="141"/>
      <c r="CY59" s="141"/>
      <c r="CZ59" s="141"/>
      <c r="DA59" s="141"/>
      <c r="DB59" s="137"/>
      <c r="DC59" s="141"/>
      <c r="DD59" s="141"/>
      <c r="DE59" s="141"/>
      <c r="DF59" s="141"/>
      <c r="DG59" s="141"/>
      <c r="DH59" s="141"/>
      <c r="DI59" s="141"/>
      <c r="DJ59" s="137"/>
      <c r="DK59" s="147"/>
      <c r="DL59" s="147"/>
      <c r="DM59" s="147"/>
      <c r="DN59" s="147"/>
      <c r="DO59" s="147"/>
      <c r="DP59" s="147"/>
      <c r="DQ59" s="147"/>
      <c r="DR59" s="137"/>
      <c r="DS59" s="147"/>
      <c r="DT59" s="147"/>
      <c r="DU59" s="147"/>
      <c r="DV59" s="147"/>
      <c r="DW59" s="147"/>
      <c r="DX59" s="147"/>
      <c r="DY59" s="147"/>
      <c r="DZ59" s="149"/>
      <c r="EA59" s="141"/>
      <c r="EB59" s="141"/>
      <c r="EC59" s="141"/>
      <c r="ED59" s="141"/>
      <c r="EE59" s="141"/>
      <c r="EF59" s="141"/>
      <c r="EG59" s="141"/>
      <c r="EH59" s="137"/>
      <c r="EI59" s="141"/>
      <c r="EJ59" s="141"/>
      <c r="EK59" s="141"/>
      <c r="EL59" s="141"/>
      <c r="EM59" s="141"/>
      <c r="EN59" s="141"/>
      <c r="EO59" s="141"/>
      <c r="EP59" s="149"/>
      <c r="EQ59" s="147"/>
      <c r="ER59" s="147"/>
      <c r="ES59" s="147"/>
      <c r="ET59" s="147"/>
      <c r="EU59" s="147"/>
      <c r="EV59" s="147"/>
      <c r="EW59" s="147"/>
      <c r="EX59" s="137"/>
      <c r="EY59" s="147"/>
      <c r="EZ59" s="147"/>
      <c r="FA59" s="147"/>
      <c r="FB59" s="147"/>
      <c r="FC59" s="147"/>
      <c r="FD59" s="147"/>
      <c r="FE59" s="147"/>
      <c r="FF59" s="137"/>
      <c r="FG59" s="141"/>
      <c r="FH59" s="141"/>
      <c r="FI59" s="141"/>
      <c r="FJ59" s="141"/>
      <c r="FK59" s="141"/>
      <c r="FL59" s="141"/>
      <c r="FM59" s="141"/>
      <c r="FN59" s="137"/>
      <c r="FO59" s="141"/>
      <c r="FP59" s="141"/>
      <c r="FQ59" s="141"/>
      <c r="FR59" s="141"/>
      <c r="FS59" s="141"/>
      <c r="FT59" s="141"/>
      <c r="FU59" s="141"/>
      <c r="FV59" s="137"/>
      <c r="FW59" s="147"/>
      <c r="FX59" s="147"/>
      <c r="FY59" s="147"/>
      <c r="FZ59" s="147"/>
      <c r="GA59" s="147"/>
      <c r="GB59" s="147"/>
      <c r="GC59" s="147"/>
      <c r="GD59" s="137"/>
      <c r="GE59" s="147"/>
      <c r="GF59" s="147"/>
      <c r="GG59" s="147"/>
      <c r="GH59" s="147"/>
      <c r="GI59" s="147"/>
      <c r="GJ59" s="147"/>
      <c r="GK59" s="147"/>
      <c r="GL59" s="149"/>
      <c r="GM59" s="149"/>
      <c r="GN59" s="149"/>
      <c r="GO59" s="141"/>
      <c r="GP59" s="141"/>
      <c r="GQ59" s="141"/>
      <c r="GR59" s="141"/>
      <c r="GS59" s="141"/>
      <c r="GT59" s="141"/>
      <c r="GU59" s="141"/>
      <c r="GV59" s="137"/>
      <c r="GW59" s="141"/>
      <c r="GX59" s="141"/>
      <c r="GY59" s="141"/>
      <c r="GZ59" s="141"/>
      <c r="HA59" s="141"/>
      <c r="HB59" s="141"/>
      <c r="HC59" s="141"/>
      <c r="HD59" s="137"/>
      <c r="HE59" s="147"/>
      <c r="HF59" s="147"/>
      <c r="HG59" s="147"/>
      <c r="HH59" s="147"/>
      <c r="HI59" s="147"/>
      <c r="HJ59" s="147"/>
      <c r="HK59" s="147"/>
      <c r="HL59" s="137"/>
      <c r="HM59" s="147"/>
      <c r="HN59" s="147"/>
      <c r="HO59" s="147"/>
      <c r="HP59" s="147"/>
      <c r="HQ59" s="147"/>
      <c r="HR59" s="147"/>
      <c r="HS59" s="147"/>
      <c r="HT59" s="149"/>
      <c r="HU59" s="141"/>
      <c r="HV59" s="141"/>
      <c r="HW59" s="141"/>
      <c r="HX59" s="141"/>
      <c r="HY59" s="141"/>
      <c r="HZ59" s="141"/>
      <c r="IA59" s="141"/>
      <c r="IB59" s="137"/>
      <c r="IC59" s="141"/>
      <c r="ID59" s="141"/>
      <c r="IE59" s="141"/>
      <c r="IF59" s="141"/>
      <c r="IG59" s="141"/>
      <c r="IH59" s="141"/>
      <c r="II59" s="141"/>
      <c r="IJ59" s="149"/>
      <c r="IK59" s="147"/>
      <c r="IL59" s="147"/>
      <c r="IM59" s="147"/>
      <c r="IN59" s="147"/>
      <c r="IO59" s="147"/>
      <c r="IP59" s="147"/>
      <c r="IQ59" s="147"/>
      <c r="IR59" s="137"/>
      <c r="IS59" s="147"/>
      <c r="IT59" s="147"/>
      <c r="IU59" s="147"/>
      <c r="IV59" s="147"/>
      <c r="IW59" s="147"/>
      <c r="IX59" s="147"/>
      <c r="IY59" s="147"/>
      <c r="IZ59" s="137"/>
      <c r="JA59" s="141"/>
      <c r="JB59" s="141"/>
      <c r="JC59" s="141"/>
      <c r="JD59" s="141"/>
      <c r="JE59" s="141"/>
      <c r="JF59" s="141"/>
      <c r="JG59" s="141"/>
      <c r="JH59" s="137"/>
      <c r="JI59" s="141"/>
      <c r="JJ59" s="141"/>
      <c r="JK59" s="141"/>
      <c r="JL59" s="141"/>
      <c r="JM59" s="141"/>
      <c r="JN59" s="141"/>
      <c r="JO59" s="141"/>
      <c r="JP59" s="137"/>
      <c r="JQ59" s="147"/>
      <c r="JR59" s="147"/>
      <c r="JS59" s="147"/>
      <c r="JT59" s="147"/>
      <c r="JU59" s="147"/>
      <c r="JV59" s="147"/>
      <c r="JW59" s="147"/>
      <c r="JX59" s="137"/>
      <c r="JY59" s="147"/>
      <c r="JZ59" s="147"/>
      <c r="KA59" s="147"/>
      <c r="KB59" s="147"/>
      <c r="KC59" s="147"/>
      <c r="KD59" s="147"/>
      <c r="KE59" s="147"/>
      <c r="KF59" s="149"/>
      <c r="KG59" s="141"/>
      <c r="KH59" s="141"/>
      <c r="KI59" s="141"/>
      <c r="KJ59" s="141"/>
      <c r="KK59" s="141"/>
      <c r="KL59" s="141"/>
      <c r="KM59" s="141"/>
      <c r="KN59" s="137"/>
      <c r="KO59" s="141"/>
      <c r="KP59" s="141"/>
      <c r="KQ59" s="141"/>
      <c r="KR59" s="141"/>
      <c r="KS59" s="141"/>
      <c r="KT59" s="141"/>
      <c r="KU59" s="141"/>
      <c r="KV59" s="137"/>
      <c r="KW59" s="147"/>
      <c r="KX59" s="147"/>
      <c r="KY59" s="147"/>
      <c r="KZ59" s="147"/>
      <c r="LA59" s="147"/>
      <c r="LB59" s="147"/>
      <c r="LC59" s="147"/>
      <c r="LD59" s="137"/>
      <c r="LE59" s="147"/>
      <c r="LF59" s="147"/>
      <c r="LG59" s="147"/>
      <c r="LH59" s="147"/>
      <c r="LI59" s="147"/>
      <c r="LJ59" s="147"/>
      <c r="LK59" s="147"/>
      <c r="LL59" s="149"/>
      <c r="LM59" s="141"/>
      <c r="LN59" s="141"/>
      <c r="LO59" s="141"/>
      <c r="LP59" s="141"/>
      <c r="LQ59" s="141"/>
      <c r="LR59" s="141"/>
      <c r="LS59" s="141"/>
      <c r="LT59" s="137"/>
      <c r="LU59" s="141"/>
      <c r="LV59" s="141"/>
      <c r="LW59" s="141"/>
      <c r="LX59" s="141"/>
      <c r="LY59" s="141"/>
      <c r="LZ59" s="141"/>
      <c r="MA59" s="141"/>
      <c r="MB59" s="149"/>
      <c r="MC59" s="147"/>
      <c r="MD59" s="147"/>
      <c r="ME59" s="147"/>
      <c r="MF59" s="147"/>
      <c r="MG59" s="147"/>
      <c r="MH59" s="147"/>
      <c r="MI59" s="147"/>
      <c r="MJ59" s="137"/>
      <c r="MK59" s="147"/>
      <c r="ML59" s="147"/>
      <c r="MM59" s="147"/>
      <c r="MN59" s="147"/>
      <c r="MO59" s="147"/>
      <c r="MP59" s="147"/>
      <c r="MQ59" s="147"/>
      <c r="MR59" s="137"/>
      <c r="MS59" s="141"/>
      <c r="MT59" s="141"/>
      <c r="MU59" s="141"/>
      <c r="MV59" s="141"/>
      <c r="MW59" s="141"/>
      <c r="MX59" s="141"/>
      <c r="MY59" s="141"/>
      <c r="MZ59" s="137"/>
      <c r="NA59" s="141"/>
      <c r="NB59" s="141"/>
      <c r="NC59" s="141"/>
      <c r="ND59" s="141"/>
      <c r="NE59" s="141"/>
      <c r="NF59" s="141"/>
      <c r="NG59" s="141"/>
      <c r="NH59" s="137"/>
      <c r="NI59" s="147"/>
      <c r="NJ59" s="147"/>
      <c r="NK59" s="147"/>
      <c r="NL59" s="147"/>
      <c r="NM59" s="147"/>
      <c r="NN59" s="147"/>
      <c r="NO59" s="147"/>
      <c r="NP59" s="137"/>
      <c r="NQ59" s="147"/>
      <c r="NR59" s="147"/>
      <c r="NS59" s="147"/>
      <c r="NT59" s="147"/>
      <c r="NU59" s="147"/>
      <c r="NV59" s="147"/>
      <c r="NW59" s="147"/>
      <c r="NX59" s="137"/>
      <c r="NY59" s="137"/>
      <c r="NZ59" s="137"/>
      <c r="OA59" s="141"/>
      <c r="OB59" s="141"/>
      <c r="OC59" s="141"/>
      <c r="OD59" s="141"/>
      <c r="OE59" s="141"/>
      <c r="OF59" s="141"/>
      <c r="OG59" s="141"/>
      <c r="OH59" s="137"/>
      <c r="OI59" s="141"/>
      <c r="OJ59" s="141"/>
      <c r="OK59" s="141"/>
      <c r="OL59" s="141"/>
      <c r="OM59" s="141"/>
      <c r="ON59" s="141"/>
      <c r="OO59" s="141"/>
      <c r="OP59" s="137"/>
      <c r="OQ59" s="147"/>
      <c r="OR59" s="147"/>
      <c r="OS59" s="147"/>
      <c r="OT59" s="147"/>
      <c r="OU59" s="147"/>
      <c r="OV59" s="147"/>
      <c r="OW59" s="147"/>
      <c r="OX59" s="137"/>
      <c r="OY59" s="147"/>
      <c r="OZ59" s="147"/>
      <c r="PA59" s="147"/>
      <c r="PB59" s="147"/>
      <c r="PC59" s="147"/>
      <c r="PD59" s="147"/>
      <c r="PE59" s="147"/>
      <c r="PF59" s="149"/>
      <c r="PG59" s="141"/>
      <c r="PH59" s="141"/>
      <c r="PI59" s="141"/>
      <c r="PJ59" s="141"/>
      <c r="PK59" s="141"/>
      <c r="PL59" s="141"/>
      <c r="PM59" s="141"/>
      <c r="PN59" s="137"/>
      <c r="PO59" s="141"/>
      <c r="PP59" s="141"/>
      <c r="PQ59" s="141"/>
      <c r="PR59" s="141"/>
      <c r="PS59" s="141"/>
      <c r="PT59" s="141"/>
      <c r="PU59" s="141"/>
      <c r="PV59" s="149"/>
      <c r="PW59" s="147"/>
      <c r="PX59" s="147"/>
      <c r="PY59" s="147"/>
      <c r="PZ59" s="147"/>
      <c r="QA59" s="147"/>
      <c r="QB59" s="147"/>
      <c r="QC59" s="147"/>
      <c r="QD59" s="137"/>
      <c r="QE59" s="147"/>
      <c r="QF59" s="147"/>
      <c r="QG59" s="147"/>
      <c r="QH59" s="147"/>
      <c r="QI59" s="147"/>
      <c r="QJ59" s="147"/>
      <c r="QK59" s="147"/>
      <c r="QL59" s="137"/>
      <c r="QM59" s="141"/>
      <c r="QN59" s="141"/>
      <c r="QO59" s="141"/>
      <c r="QP59" s="141"/>
      <c r="QQ59" s="141"/>
      <c r="QR59" s="141"/>
      <c r="QS59" s="141"/>
      <c r="QT59" s="137"/>
      <c r="QU59" s="141"/>
      <c r="QV59" s="141"/>
      <c r="QW59" s="141"/>
      <c r="QX59" s="141"/>
      <c r="QY59" s="141"/>
      <c r="QZ59" s="141"/>
      <c r="RA59" s="141"/>
      <c r="RB59" s="137"/>
      <c r="RC59" s="147"/>
      <c r="RD59" s="147"/>
      <c r="RE59" s="147"/>
      <c r="RF59" s="147"/>
      <c r="RG59" s="147"/>
      <c r="RH59" s="147"/>
      <c r="RI59" s="147"/>
      <c r="RJ59" s="137"/>
      <c r="RK59" s="147"/>
      <c r="RL59" s="147"/>
      <c r="RM59" s="147"/>
      <c r="RN59" s="147"/>
      <c r="RO59" s="147"/>
      <c r="RP59" s="147"/>
      <c r="RQ59" s="147"/>
      <c r="RR59" s="149"/>
      <c r="RS59" s="141"/>
      <c r="RT59" s="141"/>
      <c r="RU59" s="141"/>
      <c r="RV59" s="141"/>
      <c r="RW59" s="141"/>
      <c r="RX59" s="141"/>
      <c r="RY59" s="141"/>
      <c r="RZ59" s="137"/>
      <c r="SA59" s="141"/>
      <c r="SB59" s="141"/>
      <c r="SC59" s="141"/>
      <c r="SD59" s="141"/>
      <c r="SE59" s="141"/>
      <c r="SF59" s="141"/>
      <c r="SG59" s="141"/>
      <c r="SH59" s="137"/>
      <c r="SI59" s="147"/>
      <c r="SJ59" s="147"/>
      <c r="SK59" s="147"/>
      <c r="SL59" s="147"/>
      <c r="SM59" s="147"/>
      <c r="SN59" s="147"/>
      <c r="SO59" s="147"/>
      <c r="SP59" s="137"/>
      <c r="SQ59" s="147"/>
      <c r="SR59" s="147"/>
      <c r="SS59" s="147"/>
      <c r="ST59" s="147"/>
      <c r="SU59" s="147"/>
      <c r="SV59" s="147"/>
      <c r="SW59" s="147"/>
      <c r="SX59" s="144"/>
      <c r="SY59" s="141"/>
      <c r="SZ59" s="141"/>
      <c r="TA59" s="141"/>
      <c r="TB59" s="141"/>
      <c r="TC59" s="141"/>
      <c r="TD59" s="141"/>
      <c r="TE59" s="141"/>
      <c r="TF59" s="137"/>
      <c r="TG59" s="141"/>
      <c r="TH59" s="141"/>
      <c r="TI59" s="141"/>
      <c r="TJ59" s="141"/>
      <c r="TK59" s="141"/>
      <c r="TL59" s="141"/>
      <c r="TM59" s="141"/>
      <c r="TN59" s="149"/>
      <c r="TO59" s="147"/>
      <c r="TP59" s="147"/>
      <c r="TQ59" s="147"/>
      <c r="TR59" s="147"/>
      <c r="TS59" s="147"/>
      <c r="TT59" s="147"/>
      <c r="TU59" s="147"/>
      <c r="TV59" s="137"/>
      <c r="TW59" s="147"/>
      <c r="TX59" s="147"/>
      <c r="TY59" s="147"/>
      <c r="TZ59" s="147"/>
      <c r="UA59" s="147"/>
      <c r="UB59" s="147"/>
      <c r="UC59" s="147"/>
      <c r="UD59" s="137"/>
      <c r="UE59" s="141"/>
      <c r="UF59" s="141"/>
      <c r="UG59" s="141"/>
      <c r="UH59" s="141"/>
      <c r="UI59" s="141"/>
      <c r="UJ59" s="141"/>
      <c r="UK59" s="141"/>
      <c r="UL59" s="137"/>
      <c r="UM59" s="141"/>
      <c r="UN59" s="141"/>
      <c r="UO59" s="141"/>
      <c r="UP59" s="141"/>
      <c r="UQ59" s="141"/>
      <c r="UR59" s="141"/>
      <c r="US59" s="141"/>
      <c r="UT59" s="137"/>
      <c r="UU59" s="147"/>
      <c r="UV59" s="147"/>
      <c r="UW59" s="147"/>
      <c r="UX59" s="147"/>
      <c r="UY59" s="147"/>
      <c r="UZ59" s="147"/>
      <c r="VA59" s="147"/>
      <c r="VB59" s="137"/>
      <c r="VC59" s="147"/>
      <c r="VD59" s="147"/>
      <c r="VE59" s="147"/>
      <c r="VF59" s="147"/>
      <c r="VG59" s="147"/>
      <c r="VH59" s="147"/>
      <c r="VI59" s="147"/>
      <c r="VJ59" s="137"/>
    </row>
    <row r="60" customFormat="false" ht="14.25" hidden="false" customHeight="true" outlineLevel="0" collapsed="false">
      <c r="A60" s="137"/>
      <c r="B60" s="153"/>
      <c r="C60" s="139"/>
      <c r="D60" s="139"/>
      <c r="E60" s="139"/>
      <c r="F60" s="139"/>
      <c r="G60" s="139"/>
      <c r="H60" s="139"/>
      <c r="I60" s="139"/>
      <c r="J60" s="137"/>
      <c r="K60" s="139"/>
      <c r="L60" s="139"/>
      <c r="M60" s="139"/>
      <c r="N60" s="139"/>
      <c r="O60" s="139"/>
      <c r="P60" s="139"/>
      <c r="Q60" s="139"/>
      <c r="R60" s="137"/>
      <c r="S60" s="145"/>
      <c r="T60" s="145"/>
      <c r="U60" s="145"/>
      <c r="V60" s="145"/>
      <c r="W60" s="145"/>
      <c r="X60" s="145"/>
      <c r="Y60" s="145"/>
      <c r="Z60" s="137"/>
      <c r="AA60" s="145"/>
      <c r="AB60" s="145"/>
      <c r="AC60" s="145"/>
      <c r="AD60" s="145"/>
      <c r="AE60" s="145"/>
      <c r="AF60" s="145"/>
      <c r="AG60" s="145"/>
      <c r="AH60" s="137"/>
      <c r="AI60" s="139"/>
      <c r="AJ60" s="139"/>
      <c r="AK60" s="139"/>
      <c r="AL60" s="139"/>
      <c r="AM60" s="139"/>
      <c r="AN60" s="139"/>
      <c r="AO60" s="139"/>
      <c r="AP60" s="137"/>
      <c r="AQ60" s="139"/>
      <c r="AR60" s="139"/>
      <c r="AS60" s="139"/>
      <c r="AT60" s="139"/>
      <c r="AU60" s="139"/>
      <c r="AV60" s="139"/>
      <c r="AW60" s="139"/>
      <c r="AX60" s="137"/>
      <c r="AY60" s="145"/>
      <c r="AZ60" s="145"/>
      <c r="BA60" s="145"/>
      <c r="BB60" s="145"/>
      <c r="BC60" s="145"/>
      <c r="BD60" s="145"/>
      <c r="BE60" s="145"/>
      <c r="BF60" s="137"/>
      <c r="BG60" s="145"/>
      <c r="BH60" s="145"/>
      <c r="BI60" s="145"/>
      <c r="BJ60" s="145"/>
      <c r="BK60" s="145"/>
      <c r="BL60" s="145"/>
      <c r="BM60" s="145"/>
      <c r="BN60" s="137"/>
      <c r="BO60" s="139"/>
      <c r="BP60" s="139"/>
      <c r="BQ60" s="139"/>
      <c r="BR60" s="139"/>
      <c r="BS60" s="139"/>
      <c r="BT60" s="139"/>
      <c r="BU60" s="139"/>
      <c r="BV60" s="137"/>
      <c r="BW60" s="139"/>
      <c r="BX60" s="139"/>
      <c r="BY60" s="139"/>
      <c r="BZ60" s="139"/>
      <c r="CA60" s="139"/>
      <c r="CB60" s="139"/>
      <c r="CC60" s="139"/>
      <c r="CD60" s="137"/>
      <c r="CE60" s="145"/>
      <c r="CF60" s="145"/>
      <c r="CG60" s="145"/>
      <c r="CH60" s="145"/>
      <c r="CI60" s="145"/>
      <c r="CJ60" s="145"/>
      <c r="CK60" s="145"/>
      <c r="CL60" s="137"/>
      <c r="CM60" s="145"/>
      <c r="CN60" s="145"/>
      <c r="CO60" s="145"/>
      <c r="CP60" s="145"/>
      <c r="CQ60" s="145"/>
      <c r="CR60" s="145"/>
      <c r="CS60" s="145"/>
      <c r="CT60" s="137"/>
      <c r="CU60" s="139"/>
      <c r="CV60" s="139"/>
      <c r="CW60" s="139"/>
      <c r="CX60" s="139"/>
      <c r="CY60" s="139"/>
      <c r="CZ60" s="139"/>
      <c r="DA60" s="139"/>
      <c r="DB60" s="137"/>
      <c r="DC60" s="139"/>
      <c r="DD60" s="139"/>
      <c r="DE60" s="139"/>
      <c r="DF60" s="139"/>
      <c r="DG60" s="139"/>
      <c r="DH60" s="139"/>
      <c r="DI60" s="139"/>
      <c r="DJ60" s="137"/>
      <c r="DK60" s="145"/>
      <c r="DL60" s="145"/>
      <c r="DM60" s="145"/>
      <c r="DN60" s="145"/>
      <c r="DO60" s="145"/>
      <c r="DP60" s="145"/>
      <c r="DQ60" s="145"/>
      <c r="DR60" s="137"/>
      <c r="DS60" s="145"/>
      <c r="DT60" s="145"/>
      <c r="DU60" s="145"/>
      <c r="DV60" s="145"/>
      <c r="DW60" s="145"/>
      <c r="DX60" s="145"/>
      <c r="DY60" s="145"/>
      <c r="DZ60" s="171"/>
      <c r="EA60" s="139"/>
      <c r="EB60" s="139"/>
      <c r="EC60" s="139"/>
      <c r="ED60" s="139"/>
      <c r="EE60" s="139"/>
      <c r="EF60" s="139"/>
      <c r="EG60" s="139"/>
      <c r="EH60" s="137"/>
      <c r="EI60" s="139"/>
      <c r="EJ60" s="139"/>
      <c r="EK60" s="139"/>
      <c r="EL60" s="139"/>
      <c r="EM60" s="139"/>
      <c r="EN60" s="139"/>
      <c r="EO60" s="139"/>
      <c r="EP60" s="171"/>
      <c r="EQ60" s="145"/>
      <c r="ER60" s="145"/>
      <c r="ES60" s="145"/>
      <c r="ET60" s="145"/>
      <c r="EU60" s="145"/>
      <c r="EV60" s="145"/>
      <c r="EW60" s="145"/>
      <c r="EX60" s="137"/>
      <c r="EY60" s="145"/>
      <c r="EZ60" s="145"/>
      <c r="FA60" s="145"/>
      <c r="FB60" s="145"/>
      <c r="FC60" s="145"/>
      <c r="FD60" s="145"/>
      <c r="FE60" s="145"/>
      <c r="FF60" s="137"/>
      <c r="FG60" s="139"/>
      <c r="FH60" s="139"/>
      <c r="FI60" s="139"/>
      <c r="FJ60" s="139"/>
      <c r="FK60" s="139"/>
      <c r="FL60" s="139"/>
      <c r="FM60" s="139"/>
      <c r="FN60" s="137"/>
      <c r="FO60" s="139"/>
      <c r="FP60" s="139"/>
      <c r="FQ60" s="139"/>
      <c r="FR60" s="139"/>
      <c r="FS60" s="139"/>
      <c r="FT60" s="139"/>
      <c r="FU60" s="139"/>
      <c r="FV60" s="137"/>
      <c r="FW60" s="145"/>
      <c r="FX60" s="145"/>
      <c r="FY60" s="145"/>
      <c r="FZ60" s="145"/>
      <c r="GA60" s="145"/>
      <c r="GB60" s="145"/>
      <c r="GC60" s="145"/>
      <c r="GD60" s="137"/>
      <c r="GE60" s="145"/>
      <c r="GF60" s="145"/>
      <c r="GG60" s="145"/>
      <c r="GH60" s="145"/>
      <c r="GI60" s="145"/>
      <c r="GJ60" s="145"/>
      <c r="GK60" s="145"/>
      <c r="GL60" s="171"/>
      <c r="GM60" s="171"/>
      <c r="GN60" s="171"/>
      <c r="GO60" s="139"/>
      <c r="GP60" s="139"/>
      <c r="GQ60" s="139"/>
      <c r="GR60" s="139"/>
      <c r="GS60" s="139"/>
      <c r="GT60" s="139"/>
      <c r="GU60" s="139"/>
      <c r="GV60" s="137"/>
      <c r="GW60" s="139"/>
      <c r="GX60" s="139"/>
      <c r="GY60" s="139"/>
      <c r="GZ60" s="139"/>
      <c r="HA60" s="139"/>
      <c r="HB60" s="139"/>
      <c r="HC60" s="139"/>
      <c r="HD60" s="137"/>
      <c r="HE60" s="145"/>
      <c r="HF60" s="145"/>
      <c r="HG60" s="145"/>
      <c r="HH60" s="145"/>
      <c r="HI60" s="145"/>
      <c r="HJ60" s="145"/>
      <c r="HK60" s="145"/>
      <c r="HL60" s="137"/>
      <c r="HM60" s="145"/>
      <c r="HN60" s="145"/>
      <c r="HO60" s="145"/>
      <c r="HP60" s="145"/>
      <c r="HQ60" s="145"/>
      <c r="HR60" s="145"/>
      <c r="HS60" s="145"/>
      <c r="HT60" s="171"/>
      <c r="HU60" s="139"/>
      <c r="HV60" s="139"/>
      <c r="HW60" s="139"/>
      <c r="HX60" s="139"/>
      <c r="HY60" s="139"/>
      <c r="HZ60" s="139"/>
      <c r="IA60" s="139"/>
      <c r="IB60" s="137"/>
      <c r="IC60" s="139"/>
      <c r="ID60" s="139"/>
      <c r="IE60" s="139"/>
      <c r="IF60" s="139"/>
      <c r="IG60" s="139"/>
      <c r="IH60" s="139"/>
      <c r="II60" s="139"/>
      <c r="IJ60" s="171"/>
      <c r="IK60" s="145"/>
      <c r="IL60" s="145"/>
      <c r="IM60" s="145"/>
      <c r="IN60" s="145"/>
      <c r="IO60" s="145"/>
      <c r="IP60" s="145"/>
      <c r="IQ60" s="145"/>
      <c r="IR60" s="137"/>
      <c r="IS60" s="145"/>
      <c r="IT60" s="145"/>
      <c r="IU60" s="145"/>
      <c r="IV60" s="145"/>
      <c r="IW60" s="145"/>
      <c r="IX60" s="145"/>
      <c r="IY60" s="145"/>
      <c r="IZ60" s="137"/>
      <c r="JA60" s="139"/>
      <c r="JB60" s="139"/>
      <c r="JC60" s="139"/>
      <c r="JD60" s="139"/>
      <c r="JE60" s="139"/>
      <c r="JF60" s="139"/>
      <c r="JG60" s="139"/>
      <c r="JH60" s="137"/>
      <c r="JI60" s="139"/>
      <c r="JJ60" s="139"/>
      <c r="JK60" s="139"/>
      <c r="JL60" s="139"/>
      <c r="JM60" s="139"/>
      <c r="JN60" s="139"/>
      <c r="JO60" s="139"/>
      <c r="JP60" s="137"/>
      <c r="JQ60" s="145"/>
      <c r="JR60" s="145"/>
      <c r="JS60" s="145"/>
      <c r="JT60" s="145"/>
      <c r="JU60" s="145"/>
      <c r="JV60" s="145"/>
      <c r="JW60" s="145"/>
      <c r="JX60" s="137"/>
      <c r="JY60" s="145"/>
      <c r="JZ60" s="145"/>
      <c r="KA60" s="145"/>
      <c r="KB60" s="145"/>
      <c r="KC60" s="145"/>
      <c r="KD60" s="145"/>
      <c r="KE60" s="145"/>
      <c r="KF60" s="171"/>
      <c r="KG60" s="139"/>
      <c r="KH60" s="139"/>
      <c r="KI60" s="139"/>
      <c r="KJ60" s="139"/>
      <c r="KK60" s="139"/>
      <c r="KL60" s="139"/>
      <c r="KM60" s="139"/>
      <c r="KN60" s="137"/>
      <c r="KO60" s="139"/>
      <c r="KP60" s="139"/>
      <c r="KQ60" s="139"/>
      <c r="KR60" s="139"/>
      <c r="KS60" s="139"/>
      <c r="KT60" s="139"/>
      <c r="KU60" s="139"/>
      <c r="KV60" s="137"/>
      <c r="KW60" s="145"/>
      <c r="KX60" s="145"/>
      <c r="KY60" s="145"/>
      <c r="KZ60" s="145"/>
      <c r="LA60" s="145"/>
      <c r="LB60" s="145"/>
      <c r="LC60" s="145"/>
      <c r="LD60" s="137"/>
      <c r="LE60" s="145"/>
      <c r="LF60" s="145"/>
      <c r="LG60" s="145"/>
      <c r="LH60" s="145"/>
      <c r="LI60" s="145"/>
      <c r="LJ60" s="145"/>
      <c r="LK60" s="145"/>
      <c r="LL60" s="171"/>
      <c r="LM60" s="139"/>
      <c r="LN60" s="139"/>
      <c r="LO60" s="139"/>
      <c r="LP60" s="139"/>
      <c r="LQ60" s="139"/>
      <c r="LR60" s="139"/>
      <c r="LS60" s="139"/>
      <c r="LT60" s="137"/>
      <c r="LU60" s="139"/>
      <c r="LV60" s="139"/>
      <c r="LW60" s="139"/>
      <c r="LX60" s="139"/>
      <c r="LY60" s="139"/>
      <c r="LZ60" s="139"/>
      <c r="MA60" s="139"/>
      <c r="MB60" s="171"/>
      <c r="MC60" s="145"/>
      <c r="MD60" s="145"/>
      <c r="ME60" s="145"/>
      <c r="MF60" s="145"/>
      <c r="MG60" s="145"/>
      <c r="MH60" s="145"/>
      <c r="MI60" s="145"/>
      <c r="MJ60" s="137"/>
      <c r="MK60" s="145"/>
      <c r="ML60" s="145"/>
      <c r="MM60" s="145"/>
      <c r="MN60" s="145"/>
      <c r="MO60" s="145"/>
      <c r="MP60" s="145"/>
      <c r="MQ60" s="145"/>
      <c r="MR60" s="137"/>
      <c r="MS60" s="139"/>
      <c r="MT60" s="139"/>
      <c r="MU60" s="139"/>
      <c r="MV60" s="139"/>
      <c r="MW60" s="139"/>
      <c r="MX60" s="139"/>
      <c r="MY60" s="139"/>
      <c r="MZ60" s="137"/>
      <c r="NA60" s="139"/>
      <c r="NB60" s="139"/>
      <c r="NC60" s="139"/>
      <c r="ND60" s="139"/>
      <c r="NE60" s="139"/>
      <c r="NF60" s="139"/>
      <c r="NG60" s="139"/>
      <c r="NH60" s="137"/>
      <c r="NI60" s="145"/>
      <c r="NJ60" s="145"/>
      <c r="NK60" s="145"/>
      <c r="NL60" s="145"/>
      <c r="NM60" s="145"/>
      <c r="NN60" s="145"/>
      <c r="NO60" s="145"/>
      <c r="NP60" s="137"/>
      <c r="NQ60" s="145"/>
      <c r="NR60" s="145"/>
      <c r="NS60" s="145"/>
      <c r="NT60" s="145"/>
      <c r="NU60" s="145"/>
      <c r="NV60" s="145"/>
      <c r="NW60" s="145"/>
      <c r="NX60" s="137"/>
      <c r="NY60" s="137"/>
      <c r="NZ60" s="137"/>
      <c r="OA60" s="139"/>
      <c r="OB60" s="139"/>
      <c r="OC60" s="139"/>
      <c r="OD60" s="139"/>
      <c r="OE60" s="139"/>
      <c r="OF60" s="139"/>
      <c r="OG60" s="139"/>
      <c r="OH60" s="137"/>
      <c r="OI60" s="139"/>
      <c r="OJ60" s="139"/>
      <c r="OK60" s="139"/>
      <c r="OL60" s="139"/>
      <c r="OM60" s="139"/>
      <c r="ON60" s="139"/>
      <c r="OO60" s="139"/>
      <c r="OP60" s="137"/>
      <c r="OQ60" s="145"/>
      <c r="OR60" s="145"/>
      <c r="OS60" s="145"/>
      <c r="OT60" s="145"/>
      <c r="OU60" s="145"/>
      <c r="OV60" s="145"/>
      <c r="OW60" s="145"/>
      <c r="OX60" s="137"/>
      <c r="OY60" s="145"/>
      <c r="OZ60" s="145"/>
      <c r="PA60" s="145"/>
      <c r="PB60" s="145"/>
      <c r="PC60" s="145"/>
      <c r="PD60" s="145"/>
      <c r="PE60" s="145"/>
      <c r="PF60" s="171"/>
      <c r="PG60" s="139"/>
      <c r="PH60" s="139"/>
      <c r="PI60" s="139"/>
      <c r="PJ60" s="139"/>
      <c r="PK60" s="139"/>
      <c r="PL60" s="139"/>
      <c r="PM60" s="139"/>
      <c r="PN60" s="137"/>
      <c r="PO60" s="139"/>
      <c r="PP60" s="139"/>
      <c r="PQ60" s="139"/>
      <c r="PR60" s="139"/>
      <c r="PS60" s="139"/>
      <c r="PT60" s="139"/>
      <c r="PU60" s="139"/>
      <c r="PV60" s="171"/>
      <c r="PW60" s="145"/>
      <c r="PX60" s="145"/>
      <c r="PY60" s="145"/>
      <c r="PZ60" s="145"/>
      <c r="QA60" s="145"/>
      <c r="QB60" s="145"/>
      <c r="QC60" s="145"/>
      <c r="QD60" s="137"/>
      <c r="QE60" s="145"/>
      <c r="QF60" s="145"/>
      <c r="QG60" s="145"/>
      <c r="QH60" s="145"/>
      <c r="QI60" s="145"/>
      <c r="QJ60" s="145"/>
      <c r="QK60" s="145"/>
      <c r="QL60" s="137"/>
      <c r="QM60" s="139"/>
      <c r="QN60" s="139"/>
      <c r="QO60" s="139"/>
      <c r="QP60" s="139"/>
      <c r="QQ60" s="139"/>
      <c r="QR60" s="139"/>
      <c r="QS60" s="139"/>
      <c r="QT60" s="137"/>
      <c r="QU60" s="139"/>
      <c r="QV60" s="139"/>
      <c r="QW60" s="139"/>
      <c r="QX60" s="139"/>
      <c r="QY60" s="139"/>
      <c r="QZ60" s="139"/>
      <c r="RA60" s="139"/>
      <c r="RB60" s="137"/>
      <c r="RC60" s="145"/>
      <c r="RD60" s="145"/>
      <c r="RE60" s="145"/>
      <c r="RF60" s="145"/>
      <c r="RG60" s="145"/>
      <c r="RH60" s="145"/>
      <c r="RI60" s="145"/>
      <c r="RJ60" s="137"/>
      <c r="RK60" s="145"/>
      <c r="RL60" s="145"/>
      <c r="RM60" s="145"/>
      <c r="RN60" s="145"/>
      <c r="RO60" s="145"/>
      <c r="RP60" s="145"/>
      <c r="RQ60" s="145"/>
      <c r="RR60" s="171"/>
      <c r="RS60" s="139"/>
      <c r="RT60" s="139"/>
      <c r="RU60" s="139"/>
      <c r="RV60" s="139"/>
      <c r="RW60" s="139"/>
      <c r="RX60" s="139"/>
      <c r="RY60" s="139"/>
      <c r="RZ60" s="137"/>
      <c r="SA60" s="139"/>
      <c r="SB60" s="139"/>
      <c r="SC60" s="139"/>
      <c r="SD60" s="139"/>
      <c r="SE60" s="139"/>
      <c r="SF60" s="139"/>
      <c r="SG60" s="139"/>
      <c r="SH60" s="137"/>
      <c r="SI60" s="145"/>
      <c r="SJ60" s="145"/>
      <c r="SK60" s="145"/>
      <c r="SL60" s="145"/>
      <c r="SM60" s="145"/>
      <c r="SN60" s="145"/>
      <c r="SO60" s="145"/>
      <c r="SP60" s="137"/>
      <c r="SQ60" s="145"/>
      <c r="SR60" s="145"/>
      <c r="SS60" s="145"/>
      <c r="ST60" s="145"/>
      <c r="SU60" s="145"/>
      <c r="SV60" s="145"/>
      <c r="SW60" s="145"/>
      <c r="SX60" s="144"/>
      <c r="SY60" s="139"/>
      <c r="SZ60" s="139"/>
      <c r="TA60" s="139"/>
      <c r="TB60" s="139"/>
      <c r="TC60" s="139"/>
      <c r="TD60" s="139"/>
      <c r="TE60" s="139"/>
      <c r="TF60" s="137"/>
      <c r="TG60" s="139"/>
      <c r="TH60" s="139"/>
      <c r="TI60" s="139"/>
      <c r="TJ60" s="139"/>
      <c r="TK60" s="139"/>
      <c r="TL60" s="139"/>
      <c r="TM60" s="139"/>
      <c r="TN60" s="171"/>
      <c r="TO60" s="145"/>
      <c r="TP60" s="145"/>
      <c r="TQ60" s="145"/>
      <c r="TR60" s="145"/>
      <c r="TS60" s="145"/>
      <c r="TT60" s="145"/>
      <c r="TU60" s="145"/>
      <c r="TV60" s="137"/>
      <c r="TW60" s="145"/>
      <c r="TX60" s="145"/>
      <c r="TY60" s="145"/>
      <c r="TZ60" s="145"/>
      <c r="UA60" s="145"/>
      <c r="UB60" s="145"/>
      <c r="UC60" s="145"/>
      <c r="UD60" s="137"/>
      <c r="UE60" s="139"/>
      <c r="UF60" s="139"/>
      <c r="UG60" s="139"/>
      <c r="UH60" s="139"/>
      <c r="UI60" s="139"/>
      <c r="UJ60" s="139"/>
      <c r="UK60" s="139"/>
      <c r="UL60" s="137"/>
      <c r="UM60" s="139"/>
      <c r="UN60" s="139"/>
      <c r="UO60" s="139"/>
      <c r="UP60" s="139"/>
      <c r="UQ60" s="139"/>
      <c r="UR60" s="139"/>
      <c r="US60" s="139"/>
      <c r="UT60" s="137"/>
      <c r="UU60" s="145"/>
      <c r="UV60" s="145"/>
      <c r="UW60" s="145"/>
      <c r="UX60" s="145"/>
      <c r="UY60" s="145"/>
      <c r="UZ60" s="145"/>
      <c r="VA60" s="145"/>
      <c r="VB60" s="137"/>
      <c r="VC60" s="145"/>
      <c r="VD60" s="145"/>
      <c r="VE60" s="145"/>
      <c r="VF60" s="145"/>
      <c r="VG60" s="145"/>
      <c r="VH60" s="145"/>
      <c r="VI60" s="145"/>
      <c r="VJ60" s="144"/>
    </row>
    <row r="61" customFormat="false" ht="14.25" hidden="false" customHeight="true" outlineLevel="0" collapsed="false">
      <c r="A61" s="137"/>
      <c r="B61" s="153"/>
      <c r="C61" s="140"/>
      <c r="D61" s="140"/>
      <c r="E61" s="140"/>
      <c r="F61" s="140"/>
      <c r="G61" s="140"/>
      <c r="H61" s="140"/>
      <c r="I61" s="140"/>
      <c r="J61" s="137"/>
      <c r="K61" s="140"/>
      <c r="L61" s="140"/>
      <c r="M61" s="140"/>
      <c r="N61" s="140"/>
      <c r="O61" s="140"/>
      <c r="P61" s="140"/>
      <c r="Q61" s="140"/>
      <c r="R61" s="137"/>
      <c r="S61" s="146"/>
      <c r="T61" s="146"/>
      <c r="U61" s="146"/>
      <c r="V61" s="146"/>
      <c r="W61" s="146"/>
      <c r="X61" s="146"/>
      <c r="Y61" s="146"/>
      <c r="Z61" s="137"/>
      <c r="AA61" s="146"/>
      <c r="AB61" s="146"/>
      <c r="AC61" s="146"/>
      <c r="AD61" s="146"/>
      <c r="AE61" s="146"/>
      <c r="AF61" s="146"/>
      <c r="AG61" s="146"/>
      <c r="AH61" s="137"/>
      <c r="AI61" s="140"/>
      <c r="AJ61" s="140"/>
      <c r="AK61" s="140"/>
      <c r="AL61" s="140"/>
      <c r="AM61" s="140"/>
      <c r="AN61" s="140"/>
      <c r="AO61" s="140"/>
      <c r="AP61" s="137"/>
      <c r="AQ61" s="140"/>
      <c r="AR61" s="140"/>
      <c r="AS61" s="140"/>
      <c r="AT61" s="140"/>
      <c r="AU61" s="140"/>
      <c r="AV61" s="140"/>
      <c r="AW61" s="140"/>
      <c r="AX61" s="137"/>
      <c r="AY61" s="146"/>
      <c r="AZ61" s="146"/>
      <c r="BA61" s="146"/>
      <c r="BB61" s="146"/>
      <c r="BC61" s="146"/>
      <c r="BD61" s="146"/>
      <c r="BE61" s="146"/>
      <c r="BF61" s="137"/>
      <c r="BG61" s="146"/>
      <c r="BH61" s="146"/>
      <c r="BI61" s="146"/>
      <c r="BJ61" s="146"/>
      <c r="BK61" s="146"/>
      <c r="BL61" s="146"/>
      <c r="BM61" s="146"/>
      <c r="BN61" s="137"/>
      <c r="BO61" s="140"/>
      <c r="BP61" s="140"/>
      <c r="BQ61" s="140"/>
      <c r="BR61" s="140"/>
      <c r="BS61" s="140"/>
      <c r="BT61" s="140"/>
      <c r="BU61" s="140"/>
      <c r="BV61" s="137"/>
      <c r="BW61" s="140"/>
      <c r="BX61" s="140"/>
      <c r="BY61" s="140"/>
      <c r="BZ61" s="140"/>
      <c r="CA61" s="140"/>
      <c r="CB61" s="140"/>
      <c r="CC61" s="140"/>
      <c r="CD61" s="137"/>
      <c r="CE61" s="146"/>
      <c r="CF61" s="146"/>
      <c r="CG61" s="146"/>
      <c r="CH61" s="146"/>
      <c r="CI61" s="146"/>
      <c r="CJ61" s="146"/>
      <c r="CK61" s="146"/>
      <c r="CL61" s="137"/>
      <c r="CM61" s="146"/>
      <c r="CN61" s="146"/>
      <c r="CO61" s="146"/>
      <c r="CP61" s="146"/>
      <c r="CQ61" s="146"/>
      <c r="CR61" s="146"/>
      <c r="CS61" s="146"/>
      <c r="CT61" s="137"/>
      <c r="CU61" s="140"/>
      <c r="CV61" s="140"/>
      <c r="CW61" s="140"/>
      <c r="CX61" s="140"/>
      <c r="CY61" s="140"/>
      <c r="CZ61" s="140"/>
      <c r="DA61" s="140"/>
      <c r="DB61" s="137"/>
      <c r="DC61" s="140"/>
      <c r="DD61" s="140"/>
      <c r="DE61" s="140"/>
      <c r="DF61" s="140"/>
      <c r="DG61" s="140"/>
      <c r="DH61" s="140"/>
      <c r="DI61" s="140"/>
      <c r="DJ61" s="137"/>
      <c r="DK61" s="146"/>
      <c r="DL61" s="146"/>
      <c r="DM61" s="146"/>
      <c r="DN61" s="146"/>
      <c r="DO61" s="146"/>
      <c r="DP61" s="146"/>
      <c r="DQ61" s="146"/>
      <c r="DR61" s="137"/>
      <c r="DS61" s="146"/>
      <c r="DT61" s="146"/>
      <c r="DU61" s="146"/>
      <c r="DV61" s="146"/>
      <c r="DW61" s="146"/>
      <c r="DX61" s="146"/>
      <c r="DY61" s="146"/>
      <c r="DZ61" s="149"/>
      <c r="EA61" s="140"/>
      <c r="EB61" s="140"/>
      <c r="EC61" s="140"/>
      <c r="ED61" s="140"/>
      <c r="EE61" s="140"/>
      <c r="EF61" s="140"/>
      <c r="EG61" s="140"/>
      <c r="EH61" s="137"/>
      <c r="EI61" s="140"/>
      <c r="EJ61" s="140"/>
      <c r="EK61" s="140"/>
      <c r="EL61" s="140"/>
      <c r="EM61" s="140"/>
      <c r="EN61" s="140"/>
      <c r="EO61" s="140"/>
      <c r="EP61" s="149"/>
      <c r="EQ61" s="146"/>
      <c r="ER61" s="146"/>
      <c r="ES61" s="146"/>
      <c r="ET61" s="146"/>
      <c r="EU61" s="146"/>
      <c r="EV61" s="146"/>
      <c r="EW61" s="146"/>
      <c r="EX61" s="137"/>
      <c r="EY61" s="146"/>
      <c r="EZ61" s="146"/>
      <c r="FA61" s="146"/>
      <c r="FB61" s="146"/>
      <c r="FC61" s="146"/>
      <c r="FD61" s="146"/>
      <c r="FE61" s="146"/>
      <c r="FF61" s="137"/>
      <c r="FG61" s="140"/>
      <c r="FH61" s="140"/>
      <c r="FI61" s="140"/>
      <c r="FJ61" s="140"/>
      <c r="FK61" s="140"/>
      <c r="FL61" s="140"/>
      <c r="FM61" s="140"/>
      <c r="FN61" s="137"/>
      <c r="FO61" s="140"/>
      <c r="FP61" s="140"/>
      <c r="FQ61" s="140"/>
      <c r="FR61" s="140"/>
      <c r="FS61" s="140"/>
      <c r="FT61" s="140"/>
      <c r="FU61" s="140"/>
      <c r="FV61" s="137"/>
      <c r="FW61" s="146"/>
      <c r="FX61" s="146"/>
      <c r="FY61" s="146"/>
      <c r="FZ61" s="146"/>
      <c r="GA61" s="146"/>
      <c r="GB61" s="146"/>
      <c r="GC61" s="146"/>
      <c r="GD61" s="137"/>
      <c r="GE61" s="146"/>
      <c r="GF61" s="146"/>
      <c r="GG61" s="146"/>
      <c r="GH61" s="146"/>
      <c r="GI61" s="146"/>
      <c r="GJ61" s="146"/>
      <c r="GK61" s="146"/>
      <c r="GL61" s="149"/>
      <c r="GM61" s="149"/>
      <c r="GN61" s="149"/>
      <c r="GO61" s="140"/>
      <c r="GP61" s="140"/>
      <c r="GQ61" s="140"/>
      <c r="GR61" s="140"/>
      <c r="GS61" s="140"/>
      <c r="GT61" s="140"/>
      <c r="GU61" s="140"/>
      <c r="GV61" s="137"/>
      <c r="GW61" s="140"/>
      <c r="GX61" s="140"/>
      <c r="GY61" s="140"/>
      <c r="GZ61" s="140"/>
      <c r="HA61" s="140"/>
      <c r="HB61" s="140"/>
      <c r="HC61" s="140"/>
      <c r="HD61" s="137"/>
      <c r="HE61" s="146"/>
      <c r="HF61" s="146"/>
      <c r="HG61" s="146"/>
      <c r="HH61" s="146"/>
      <c r="HI61" s="146"/>
      <c r="HJ61" s="146"/>
      <c r="HK61" s="146"/>
      <c r="HL61" s="137"/>
      <c r="HM61" s="146"/>
      <c r="HN61" s="146"/>
      <c r="HO61" s="146"/>
      <c r="HP61" s="146"/>
      <c r="HQ61" s="146"/>
      <c r="HR61" s="146"/>
      <c r="HS61" s="146"/>
      <c r="HT61" s="149"/>
      <c r="HU61" s="140"/>
      <c r="HV61" s="140"/>
      <c r="HW61" s="140"/>
      <c r="HX61" s="140"/>
      <c r="HY61" s="140"/>
      <c r="HZ61" s="140"/>
      <c r="IA61" s="140"/>
      <c r="IB61" s="137"/>
      <c r="IC61" s="140"/>
      <c r="ID61" s="140"/>
      <c r="IE61" s="140"/>
      <c r="IF61" s="140"/>
      <c r="IG61" s="140"/>
      <c r="IH61" s="140"/>
      <c r="II61" s="140"/>
      <c r="IJ61" s="149"/>
      <c r="IK61" s="146"/>
      <c r="IL61" s="146"/>
      <c r="IM61" s="146"/>
      <c r="IN61" s="146"/>
      <c r="IO61" s="146"/>
      <c r="IP61" s="146"/>
      <c r="IQ61" s="146"/>
      <c r="IR61" s="137"/>
      <c r="IS61" s="146"/>
      <c r="IT61" s="146"/>
      <c r="IU61" s="146"/>
      <c r="IV61" s="146"/>
      <c r="IW61" s="146"/>
      <c r="IX61" s="146"/>
      <c r="IY61" s="146"/>
      <c r="IZ61" s="137"/>
      <c r="JA61" s="140"/>
      <c r="JB61" s="140"/>
      <c r="JC61" s="140"/>
      <c r="JD61" s="140"/>
      <c r="JE61" s="140"/>
      <c r="JF61" s="140"/>
      <c r="JG61" s="140"/>
      <c r="JH61" s="137"/>
      <c r="JI61" s="140"/>
      <c r="JJ61" s="140"/>
      <c r="JK61" s="140"/>
      <c r="JL61" s="140"/>
      <c r="JM61" s="140"/>
      <c r="JN61" s="140"/>
      <c r="JO61" s="140"/>
      <c r="JP61" s="137"/>
      <c r="JQ61" s="146"/>
      <c r="JR61" s="146"/>
      <c r="JS61" s="146"/>
      <c r="JT61" s="146"/>
      <c r="JU61" s="146"/>
      <c r="JV61" s="146"/>
      <c r="JW61" s="146"/>
      <c r="JX61" s="137"/>
      <c r="JY61" s="146"/>
      <c r="JZ61" s="146"/>
      <c r="KA61" s="146"/>
      <c r="KB61" s="146"/>
      <c r="KC61" s="146"/>
      <c r="KD61" s="146"/>
      <c r="KE61" s="146"/>
      <c r="KF61" s="149"/>
      <c r="KG61" s="140"/>
      <c r="KH61" s="140"/>
      <c r="KI61" s="140"/>
      <c r="KJ61" s="140"/>
      <c r="KK61" s="140"/>
      <c r="KL61" s="140"/>
      <c r="KM61" s="140"/>
      <c r="KN61" s="137"/>
      <c r="KO61" s="140"/>
      <c r="KP61" s="140"/>
      <c r="KQ61" s="140"/>
      <c r="KR61" s="140"/>
      <c r="KS61" s="140"/>
      <c r="KT61" s="140"/>
      <c r="KU61" s="140"/>
      <c r="KV61" s="137"/>
      <c r="KW61" s="146"/>
      <c r="KX61" s="146"/>
      <c r="KY61" s="146"/>
      <c r="KZ61" s="146"/>
      <c r="LA61" s="146"/>
      <c r="LB61" s="146"/>
      <c r="LC61" s="146"/>
      <c r="LD61" s="137"/>
      <c r="LE61" s="146"/>
      <c r="LF61" s="146"/>
      <c r="LG61" s="146"/>
      <c r="LH61" s="146"/>
      <c r="LI61" s="146"/>
      <c r="LJ61" s="146"/>
      <c r="LK61" s="146"/>
      <c r="LL61" s="149"/>
      <c r="LM61" s="140"/>
      <c r="LN61" s="140"/>
      <c r="LO61" s="140"/>
      <c r="LP61" s="140"/>
      <c r="LQ61" s="140"/>
      <c r="LR61" s="140"/>
      <c r="LS61" s="140"/>
      <c r="LT61" s="137"/>
      <c r="LU61" s="140"/>
      <c r="LV61" s="140"/>
      <c r="LW61" s="140"/>
      <c r="LX61" s="140"/>
      <c r="LY61" s="140"/>
      <c r="LZ61" s="140"/>
      <c r="MA61" s="140"/>
      <c r="MB61" s="149"/>
      <c r="MC61" s="146"/>
      <c r="MD61" s="146"/>
      <c r="ME61" s="146"/>
      <c r="MF61" s="146"/>
      <c r="MG61" s="146"/>
      <c r="MH61" s="146"/>
      <c r="MI61" s="146"/>
      <c r="MJ61" s="137"/>
      <c r="MK61" s="146"/>
      <c r="ML61" s="146"/>
      <c r="MM61" s="146"/>
      <c r="MN61" s="146"/>
      <c r="MO61" s="146"/>
      <c r="MP61" s="146"/>
      <c r="MQ61" s="146"/>
      <c r="MR61" s="137"/>
      <c r="MS61" s="140"/>
      <c r="MT61" s="140"/>
      <c r="MU61" s="140"/>
      <c r="MV61" s="140"/>
      <c r="MW61" s="140"/>
      <c r="MX61" s="140"/>
      <c r="MY61" s="140"/>
      <c r="MZ61" s="137"/>
      <c r="NA61" s="140"/>
      <c r="NB61" s="140"/>
      <c r="NC61" s="140"/>
      <c r="ND61" s="140"/>
      <c r="NE61" s="140"/>
      <c r="NF61" s="140"/>
      <c r="NG61" s="140"/>
      <c r="NH61" s="137"/>
      <c r="NI61" s="146"/>
      <c r="NJ61" s="146"/>
      <c r="NK61" s="146"/>
      <c r="NL61" s="146"/>
      <c r="NM61" s="146"/>
      <c r="NN61" s="146"/>
      <c r="NO61" s="146"/>
      <c r="NP61" s="137"/>
      <c r="NQ61" s="146"/>
      <c r="NR61" s="146"/>
      <c r="NS61" s="146"/>
      <c r="NT61" s="146"/>
      <c r="NU61" s="146"/>
      <c r="NV61" s="146"/>
      <c r="NW61" s="146"/>
      <c r="NX61" s="137"/>
      <c r="NY61" s="137"/>
      <c r="NZ61" s="137"/>
      <c r="OA61" s="140"/>
      <c r="OB61" s="140"/>
      <c r="OC61" s="140"/>
      <c r="OD61" s="140"/>
      <c r="OE61" s="140"/>
      <c r="OF61" s="140"/>
      <c r="OG61" s="140"/>
      <c r="OH61" s="137"/>
      <c r="OI61" s="140"/>
      <c r="OJ61" s="140"/>
      <c r="OK61" s="140"/>
      <c r="OL61" s="140"/>
      <c r="OM61" s="140"/>
      <c r="ON61" s="140"/>
      <c r="OO61" s="140"/>
      <c r="OP61" s="137"/>
      <c r="OQ61" s="146"/>
      <c r="OR61" s="146"/>
      <c r="OS61" s="146"/>
      <c r="OT61" s="146"/>
      <c r="OU61" s="146"/>
      <c r="OV61" s="146"/>
      <c r="OW61" s="146"/>
      <c r="OX61" s="137"/>
      <c r="OY61" s="146"/>
      <c r="OZ61" s="146"/>
      <c r="PA61" s="146"/>
      <c r="PB61" s="146"/>
      <c r="PC61" s="146"/>
      <c r="PD61" s="146"/>
      <c r="PE61" s="146"/>
      <c r="PF61" s="149"/>
      <c r="PG61" s="140"/>
      <c r="PH61" s="140"/>
      <c r="PI61" s="140"/>
      <c r="PJ61" s="140"/>
      <c r="PK61" s="140"/>
      <c r="PL61" s="140"/>
      <c r="PM61" s="140"/>
      <c r="PN61" s="137"/>
      <c r="PO61" s="140"/>
      <c r="PP61" s="140"/>
      <c r="PQ61" s="140"/>
      <c r="PR61" s="140"/>
      <c r="PS61" s="140"/>
      <c r="PT61" s="140"/>
      <c r="PU61" s="140"/>
      <c r="PV61" s="149"/>
      <c r="PW61" s="146"/>
      <c r="PX61" s="146"/>
      <c r="PY61" s="146"/>
      <c r="PZ61" s="146"/>
      <c r="QA61" s="146"/>
      <c r="QB61" s="146"/>
      <c r="QC61" s="146"/>
      <c r="QD61" s="137"/>
      <c r="QE61" s="146"/>
      <c r="QF61" s="146"/>
      <c r="QG61" s="146"/>
      <c r="QH61" s="146"/>
      <c r="QI61" s="146"/>
      <c r="QJ61" s="146"/>
      <c r="QK61" s="146"/>
      <c r="QL61" s="137"/>
      <c r="QM61" s="140"/>
      <c r="QN61" s="140"/>
      <c r="QO61" s="140"/>
      <c r="QP61" s="140"/>
      <c r="QQ61" s="140"/>
      <c r="QR61" s="140"/>
      <c r="QS61" s="140"/>
      <c r="QT61" s="137"/>
      <c r="QU61" s="140"/>
      <c r="QV61" s="140"/>
      <c r="QW61" s="140"/>
      <c r="QX61" s="140"/>
      <c r="QY61" s="140"/>
      <c r="QZ61" s="140"/>
      <c r="RA61" s="140"/>
      <c r="RB61" s="137"/>
      <c r="RC61" s="146"/>
      <c r="RD61" s="146"/>
      <c r="RE61" s="146"/>
      <c r="RF61" s="146"/>
      <c r="RG61" s="146"/>
      <c r="RH61" s="146"/>
      <c r="RI61" s="146"/>
      <c r="RJ61" s="137"/>
      <c r="RK61" s="146"/>
      <c r="RL61" s="146"/>
      <c r="RM61" s="146"/>
      <c r="RN61" s="146"/>
      <c r="RO61" s="146"/>
      <c r="RP61" s="146"/>
      <c r="RQ61" s="146"/>
      <c r="RR61" s="149"/>
      <c r="RS61" s="140"/>
      <c r="RT61" s="140"/>
      <c r="RU61" s="140"/>
      <c r="RV61" s="140"/>
      <c r="RW61" s="140"/>
      <c r="RX61" s="140"/>
      <c r="RY61" s="140"/>
      <c r="RZ61" s="137"/>
      <c r="SA61" s="140"/>
      <c r="SB61" s="140"/>
      <c r="SC61" s="140"/>
      <c r="SD61" s="140"/>
      <c r="SE61" s="140"/>
      <c r="SF61" s="140"/>
      <c r="SG61" s="140"/>
      <c r="SH61" s="137"/>
      <c r="SI61" s="146"/>
      <c r="SJ61" s="146"/>
      <c r="SK61" s="146"/>
      <c r="SL61" s="146"/>
      <c r="SM61" s="146"/>
      <c r="SN61" s="146"/>
      <c r="SO61" s="146"/>
      <c r="SP61" s="137"/>
      <c r="SQ61" s="146"/>
      <c r="SR61" s="146"/>
      <c r="SS61" s="146"/>
      <c r="ST61" s="146"/>
      <c r="SU61" s="146"/>
      <c r="SV61" s="146"/>
      <c r="SW61" s="146"/>
      <c r="SX61" s="144"/>
      <c r="SY61" s="140"/>
      <c r="SZ61" s="140"/>
      <c r="TA61" s="140"/>
      <c r="TB61" s="140"/>
      <c r="TC61" s="140"/>
      <c r="TD61" s="140"/>
      <c r="TE61" s="140"/>
      <c r="TF61" s="137"/>
      <c r="TG61" s="140"/>
      <c r="TH61" s="140"/>
      <c r="TI61" s="140"/>
      <c r="TJ61" s="140"/>
      <c r="TK61" s="140"/>
      <c r="TL61" s="140"/>
      <c r="TM61" s="140"/>
      <c r="TN61" s="149"/>
      <c r="TO61" s="146"/>
      <c r="TP61" s="146"/>
      <c r="TQ61" s="146"/>
      <c r="TR61" s="146"/>
      <c r="TS61" s="146"/>
      <c r="TT61" s="146"/>
      <c r="TU61" s="146"/>
      <c r="TV61" s="137"/>
      <c r="TW61" s="146"/>
      <c r="TX61" s="146"/>
      <c r="TY61" s="146"/>
      <c r="TZ61" s="146"/>
      <c r="UA61" s="146"/>
      <c r="UB61" s="146"/>
      <c r="UC61" s="146"/>
      <c r="UD61" s="137"/>
      <c r="UE61" s="140"/>
      <c r="UF61" s="140"/>
      <c r="UG61" s="140"/>
      <c r="UH61" s="140"/>
      <c r="UI61" s="140"/>
      <c r="UJ61" s="140"/>
      <c r="UK61" s="140"/>
      <c r="UL61" s="137"/>
      <c r="UM61" s="140"/>
      <c r="UN61" s="140"/>
      <c r="UO61" s="140"/>
      <c r="UP61" s="140"/>
      <c r="UQ61" s="140"/>
      <c r="UR61" s="140"/>
      <c r="US61" s="140"/>
      <c r="UT61" s="137"/>
      <c r="UU61" s="146"/>
      <c r="UV61" s="146"/>
      <c r="UW61" s="146"/>
      <c r="UX61" s="146"/>
      <c r="UY61" s="146"/>
      <c r="UZ61" s="146"/>
      <c r="VA61" s="146"/>
      <c r="VB61" s="137"/>
      <c r="VC61" s="146"/>
      <c r="VD61" s="146"/>
      <c r="VE61" s="146"/>
      <c r="VF61" s="146"/>
      <c r="VG61" s="146"/>
      <c r="VH61" s="146"/>
      <c r="VI61" s="146"/>
      <c r="VJ61" s="137"/>
    </row>
    <row r="62" customFormat="false" ht="14.25" hidden="false" customHeight="true" outlineLevel="0" collapsed="false">
      <c r="A62" s="137"/>
      <c r="B62" s="153"/>
      <c r="C62" s="173"/>
      <c r="D62" s="173"/>
      <c r="E62" s="173"/>
      <c r="F62" s="173"/>
      <c r="G62" s="173"/>
      <c r="H62" s="173"/>
      <c r="I62" s="173"/>
      <c r="J62" s="137"/>
      <c r="K62" s="173"/>
      <c r="L62" s="173"/>
      <c r="M62" s="173"/>
      <c r="N62" s="173"/>
      <c r="O62" s="173"/>
      <c r="P62" s="173"/>
      <c r="Q62" s="173"/>
      <c r="R62" s="137"/>
      <c r="S62" s="170"/>
      <c r="T62" s="170"/>
      <c r="U62" s="170"/>
      <c r="V62" s="170"/>
      <c r="W62" s="170"/>
      <c r="X62" s="170"/>
      <c r="Y62" s="170"/>
      <c r="Z62" s="137"/>
      <c r="AA62" s="170"/>
      <c r="AB62" s="170"/>
      <c r="AC62" s="170"/>
      <c r="AD62" s="170"/>
      <c r="AE62" s="170"/>
      <c r="AF62" s="170"/>
      <c r="AG62" s="170"/>
      <c r="AH62" s="137"/>
      <c r="AI62" s="173"/>
      <c r="AJ62" s="173"/>
      <c r="AK62" s="173"/>
      <c r="AL62" s="173"/>
      <c r="AM62" s="173"/>
      <c r="AN62" s="173"/>
      <c r="AO62" s="173"/>
      <c r="AP62" s="137"/>
      <c r="AQ62" s="173"/>
      <c r="AR62" s="173"/>
      <c r="AS62" s="173"/>
      <c r="AT62" s="173"/>
      <c r="AU62" s="173"/>
      <c r="AV62" s="173"/>
      <c r="AW62" s="173"/>
      <c r="AX62" s="137"/>
      <c r="AY62" s="170"/>
      <c r="AZ62" s="170"/>
      <c r="BA62" s="170"/>
      <c r="BB62" s="170"/>
      <c r="BC62" s="170"/>
      <c r="BD62" s="170"/>
      <c r="BE62" s="170"/>
      <c r="BF62" s="137"/>
      <c r="BG62" s="170"/>
      <c r="BH62" s="170"/>
      <c r="BI62" s="170"/>
      <c r="BJ62" s="170"/>
      <c r="BK62" s="170"/>
      <c r="BL62" s="170"/>
      <c r="BM62" s="170"/>
      <c r="BN62" s="137"/>
      <c r="BO62" s="173"/>
      <c r="BP62" s="173"/>
      <c r="BQ62" s="173"/>
      <c r="BR62" s="173"/>
      <c r="BS62" s="173"/>
      <c r="BT62" s="173"/>
      <c r="BU62" s="173"/>
      <c r="BV62" s="137"/>
      <c r="BW62" s="173"/>
      <c r="BX62" s="173"/>
      <c r="BY62" s="173"/>
      <c r="BZ62" s="173"/>
      <c r="CA62" s="173"/>
      <c r="CB62" s="173"/>
      <c r="CC62" s="173"/>
      <c r="CD62" s="137"/>
      <c r="CE62" s="170"/>
      <c r="CF62" s="170"/>
      <c r="CG62" s="170"/>
      <c r="CH62" s="170"/>
      <c r="CI62" s="170"/>
      <c r="CJ62" s="170"/>
      <c r="CK62" s="170"/>
      <c r="CL62" s="137"/>
      <c r="CM62" s="170"/>
      <c r="CN62" s="170"/>
      <c r="CO62" s="170"/>
      <c r="CP62" s="170"/>
      <c r="CQ62" s="170"/>
      <c r="CR62" s="170"/>
      <c r="CS62" s="170"/>
      <c r="CT62" s="137"/>
      <c r="CU62" s="173"/>
      <c r="CV62" s="173"/>
      <c r="CW62" s="173"/>
      <c r="CX62" s="173"/>
      <c r="CY62" s="173"/>
      <c r="CZ62" s="173"/>
      <c r="DA62" s="173"/>
      <c r="DB62" s="137"/>
      <c r="DC62" s="173"/>
      <c r="DD62" s="173"/>
      <c r="DE62" s="173"/>
      <c r="DF62" s="173"/>
      <c r="DG62" s="173"/>
      <c r="DH62" s="173"/>
      <c r="DI62" s="173"/>
      <c r="DJ62" s="137"/>
      <c r="DK62" s="170"/>
      <c r="DL62" s="170"/>
      <c r="DM62" s="170"/>
      <c r="DN62" s="170"/>
      <c r="DO62" s="170"/>
      <c r="DP62" s="170"/>
      <c r="DQ62" s="170"/>
      <c r="DR62" s="137"/>
      <c r="DS62" s="170"/>
      <c r="DT62" s="170"/>
      <c r="DU62" s="170"/>
      <c r="DV62" s="170"/>
      <c r="DW62" s="170"/>
      <c r="DX62" s="170"/>
      <c r="DY62" s="170"/>
      <c r="DZ62" s="171"/>
      <c r="EA62" s="173"/>
      <c r="EB62" s="173"/>
      <c r="EC62" s="173"/>
      <c r="ED62" s="173"/>
      <c r="EE62" s="173"/>
      <c r="EF62" s="173"/>
      <c r="EG62" s="173"/>
      <c r="EH62" s="137"/>
      <c r="EI62" s="173"/>
      <c r="EJ62" s="173"/>
      <c r="EK62" s="173"/>
      <c r="EL62" s="173"/>
      <c r="EM62" s="173"/>
      <c r="EN62" s="173"/>
      <c r="EO62" s="173"/>
      <c r="EP62" s="171"/>
      <c r="EQ62" s="170"/>
      <c r="ER62" s="170"/>
      <c r="ES62" s="170"/>
      <c r="ET62" s="170"/>
      <c r="EU62" s="170"/>
      <c r="EV62" s="170"/>
      <c r="EW62" s="170"/>
      <c r="EX62" s="137"/>
      <c r="EY62" s="170"/>
      <c r="EZ62" s="170"/>
      <c r="FA62" s="170"/>
      <c r="FB62" s="170"/>
      <c r="FC62" s="170"/>
      <c r="FD62" s="170"/>
      <c r="FE62" s="170"/>
      <c r="FF62" s="137"/>
      <c r="FG62" s="173"/>
      <c r="FH62" s="173"/>
      <c r="FI62" s="173"/>
      <c r="FJ62" s="173"/>
      <c r="FK62" s="173"/>
      <c r="FL62" s="173"/>
      <c r="FM62" s="173"/>
      <c r="FN62" s="137"/>
      <c r="FO62" s="173"/>
      <c r="FP62" s="173"/>
      <c r="FQ62" s="173"/>
      <c r="FR62" s="173"/>
      <c r="FS62" s="173"/>
      <c r="FT62" s="173"/>
      <c r="FU62" s="173"/>
      <c r="FV62" s="137"/>
      <c r="FW62" s="170"/>
      <c r="FX62" s="170"/>
      <c r="FY62" s="170"/>
      <c r="FZ62" s="170"/>
      <c r="GA62" s="170"/>
      <c r="GB62" s="170"/>
      <c r="GC62" s="170"/>
      <c r="GD62" s="137"/>
      <c r="GE62" s="170"/>
      <c r="GF62" s="170"/>
      <c r="GG62" s="170"/>
      <c r="GH62" s="170"/>
      <c r="GI62" s="170"/>
      <c r="GJ62" s="170"/>
      <c r="GK62" s="170"/>
      <c r="GL62" s="171"/>
      <c r="GM62" s="171"/>
      <c r="GN62" s="171"/>
      <c r="GO62" s="173"/>
      <c r="GP62" s="173"/>
      <c r="GQ62" s="173"/>
      <c r="GR62" s="173"/>
      <c r="GS62" s="173"/>
      <c r="GT62" s="173"/>
      <c r="GU62" s="173"/>
      <c r="GV62" s="137"/>
      <c r="GW62" s="173"/>
      <c r="GX62" s="173"/>
      <c r="GY62" s="173"/>
      <c r="GZ62" s="173"/>
      <c r="HA62" s="173"/>
      <c r="HB62" s="173"/>
      <c r="HC62" s="173"/>
      <c r="HD62" s="137"/>
      <c r="HE62" s="170"/>
      <c r="HF62" s="170"/>
      <c r="HG62" s="170"/>
      <c r="HH62" s="170"/>
      <c r="HI62" s="170"/>
      <c r="HJ62" s="170"/>
      <c r="HK62" s="170"/>
      <c r="HL62" s="137"/>
      <c r="HM62" s="170"/>
      <c r="HN62" s="170"/>
      <c r="HO62" s="170"/>
      <c r="HP62" s="170"/>
      <c r="HQ62" s="170"/>
      <c r="HR62" s="170"/>
      <c r="HS62" s="170"/>
      <c r="HT62" s="171"/>
      <c r="HU62" s="173"/>
      <c r="HV62" s="173"/>
      <c r="HW62" s="173"/>
      <c r="HX62" s="173"/>
      <c r="HY62" s="173"/>
      <c r="HZ62" s="173"/>
      <c r="IA62" s="173"/>
      <c r="IB62" s="137"/>
      <c r="IC62" s="173"/>
      <c r="ID62" s="173"/>
      <c r="IE62" s="173"/>
      <c r="IF62" s="173"/>
      <c r="IG62" s="173"/>
      <c r="IH62" s="173"/>
      <c r="II62" s="173"/>
      <c r="IJ62" s="171"/>
      <c r="IK62" s="170"/>
      <c r="IL62" s="170"/>
      <c r="IM62" s="170"/>
      <c r="IN62" s="170"/>
      <c r="IO62" s="170"/>
      <c r="IP62" s="170"/>
      <c r="IQ62" s="170"/>
      <c r="IR62" s="137"/>
      <c r="IS62" s="170"/>
      <c r="IT62" s="170"/>
      <c r="IU62" s="170"/>
      <c r="IV62" s="170"/>
      <c r="IW62" s="170"/>
      <c r="IX62" s="170"/>
      <c r="IY62" s="170"/>
      <c r="IZ62" s="137"/>
      <c r="JA62" s="173"/>
      <c r="JB62" s="173"/>
      <c r="JC62" s="173"/>
      <c r="JD62" s="173"/>
      <c r="JE62" s="173"/>
      <c r="JF62" s="173"/>
      <c r="JG62" s="173"/>
      <c r="JH62" s="137"/>
      <c r="JI62" s="173"/>
      <c r="JJ62" s="173"/>
      <c r="JK62" s="173"/>
      <c r="JL62" s="173"/>
      <c r="JM62" s="173"/>
      <c r="JN62" s="173"/>
      <c r="JO62" s="173"/>
      <c r="JP62" s="137"/>
      <c r="JQ62" s="170"/>
      <c r="JR62" s="170"/>
      <c r="JS62" s="170"/>
      <c r="JT62" s="170"/>
      <c r="JU62" s="170"/>
      <c r="JV62" s="170"/>
      <c r="JW62" s="170"/>
      <c r="JX62" s="137"/>
      <c r="JY62" s="170"/>
      <c r="JZ62" s="170"/>
      <c r="KA62" s="170"/>
      <c r="KB62" s="170"/>
      <c r="KC62" s="170"/>
      <c r="KD62" s="170"/>
      <c r="KE62" s="170"/>
      <c r="KF62" s="171"/>
      <c r="KG62" s="173"/>
      <c r="KH62" s="173"/>
      <c r="KI62" s="173"/>
      <c r="KJ62" s="173"/>
      <c r="KK62" s="173"/>
      <c r="KL62" s="173"/>
      <c r="KM62" s="173"/>
      <c r="KN62" s="137"/>
      <c r="KO62" s="173"/>
      <c r="KP62" s="173"/>
      <c r="KQ62" s="173"/>
      <c r="KR62" s="173"/>
      <c r="KS62" s="173"/>
      <c r="KT62" s="173"/>
      <c r="KU62" s="173"/>
      <c r="KV62" s="137"/>
      <c r="KW62" s="170"/>
      <c r="KX62" s="170"/>
      <c r="KY62" s="170"/>
      <c r="KZ62" s="170"/>
      <c r="LA62" s="170"/>
      <c r="LB62" s="170"/>
      <c r="LC62" s="170"/>
      <c r="LD62" s="137"/>
      <c r="LE62" s="170"/>
      <c r="LF62" s="170"/>
      <c r="LG62" s="170"/>
      <c r="LH62" s="170"/>
      <c r="LI62" s="170"/>
      <c r="LJ62" s="170"/>
      <c r="LK62" s="170"/>
      <c r="LL62" s="171"/>
      <c r="LM62" s="173"/>
      <c r="LN62" s="173"/>
      <c r="LO62" s="173"/>
      <c r="LP62" s="173"/>
      <c r="LQ62" s="173"/>
      <c r="LR62" s="173"/>
      <c r="LS62" s="173"/>
      <c r="LT62" s="137"/>
      <c r="LU62" s="173"/>
      <c r="LV62" s="173"/>
      <c r="LW62" s="173"/>
      <c r="LX62" s="173"/>
      <c r="LY62" s="173"/>
      <c r="LZ62" s="173"/>
      <c r="MA62" s="173"/>
      <c r="MB62" s="171"/>
      <c r="MC62" s="170"/>
      <c r="MD62" s="170"/>
      <c r="ME62" s="170"/>
      <c r="MF62" s="170"/>
      <c r="MG62" s="170"/>
      <c r="MH62" s="170"/>
      <c r="MI62" s="170"/>
      <c r="MJ62" s="137"/>
      <c r="MK62" s="170"/>
      <c r="ML62" s="170"/>
      <c r="MM62" s="170"/>
      <c r="MN62" s="170"/>
      <c r="MO62" s="170"/>
      <c r="MP62" s="170"/>
      <c r="MQ62" s="170"/>
      <c r="MR62" s="137"/>
      <c r="MS62" s="173"/>
      <c r="MT62" s="173"/>
      <c r="MU62" s="173"/>
      <c r="MV62" s="173"/>
      <c r="MW62" s="173"/>
      <c r="MX62" s="173"/>
      <c r="MY62" s="173"/>
      <c r="MZ62" s="137"/>
      <c r="NA62" s="173"/>
      <c r="NB62" s="173"/>
      <c r="NC62" s="173"/>
      <c r="ND62" s="173"/>
      <c r="NE62" s="173"/>
      <c r="NF62" s="173"/>
      <c r="NG62" s="173"/>
      <c r="NH62" s="137"/>
      <c r="NI62" s="170"/>
      <c r="NJ62" s="170"/>
      <c r="NK62" s="170"/>
      <c r="NL62" s="170"/>
      <c r="NM62" s="170"/>
      <c r="NN62" s="170"/>
      <c r="NO62" s="170"/>
      <c r="NP62" s="137"/>
      <c r="NQ62" s="170"/>
      <c r="NR62" s="170"/>
      <c r="NS62" s="170"/>
      <c r="NT62" s="170"/>
      <c r="NU62" s="170"/>
      <c r="NV62" s="170"/>
      <c r="NW62" s="170"/>
      <c r="NX62" s="137"/>
      <c r="NY62" s="137"/>
      <c r="NZ62" s="137"/>
      <c r="OA62" s="173"/>
      <c r="OB62" s="173"/>
      <c r="OC62" s="173"/>
      <c r="OD62" s="173"/>
      <c r="OE62" s="173"/>
      <c r="OF62" s="173"/>
      <c r="OG62" s="173"/>
      <c r="OH62" s="137"/>
      <c r="OI62" s="173"/>
      <c r="OJ62" s="173"/>
      <c r="OK62" s="173"/>
      <c r="OL62" s="173"/>
      <c r="OM62" s="173"/>
      <c r="ON62" s="173"/>
      <c r="OO62" s="173"/>
      <c r="OP62" s="137"/>
      <c r="OQ62" s="170"/>
      <c r="OR62" s="170"/>
      <c r="OS62" s="170"/>
      <c r="OT62" s="170"/>
      <c r="OU62" s="170"/>
      <c r="OV62" s="170"/>
      <c r="OW62" s="170"/>
      <c r="OX62" s="137"/>
      <c r="OY62" s="170"/>
      <c r="OZ62" s="170"/>
      <c r="PA62" s="170"/>
      <c r="PB62" s="170"/>
      <c r="PC62" s="170"/>
      <c r="PD62" s="170"/>
      <c r="PE62" s="170"/>
      <c r="PF62" s="171"/>
      <c r="PG62" s="173"/>
      <c r="PH62" s="173"/>
      <c r="PI62" s="173"/>
      <c r="PJ62" s="173"/>
      <c r="PK62" s="173"/>
      <c r="PL62" s="173"/>
      <c r="PM62" s="173"/>
      <c r="PN62" s="137"/>
      <c r="PO62" s="173"/>
      <c r="PP62" s="173"/>
      <c r="PQ62" s="173"/>
      <c r="PR62" s="173"/>
      <c r="PS62" s="173"/>
      <c r="PT62" s="173"/>
      <c r="PU62" s="173"/>
      <c r="PV62" s="171"/>
      <c r="PW62" s="170"/>
      <c r="PX62" s="170"/>
      <c r="PY62" s="170"/>
      <c r="PZ62" s="170"/>
      <c r="QA62" s="170"/>
      <c r="QB62" s="170"/>
      <c r="QC62" s="170"/>
      <c r="QD62" s="137"/>
      <c r="QE62" s="170"/>
      <c r="QF62" s="170"/>
      <c r="QG62" s="170"/>
      <c r="QH62" s="170"/>
      <c r="QI62" s="170"/>
      <c r="QJ62" s="170"/>
      <c r="QK62" s="170"/>
      <c r="QL62" s="137"/>
      <c r="QM62" s="173"/>
      <c r="QN62" s="173"/>
      <c r="QO62" s="173"/>
      <c r="QP62" s="173"/>
      <c r="QQ62" s="173"/>
      <c r="QR62" s="173"/>
      <c r="QS62" s="173"/>
      <c r="QT62" s="137"/>
      <c r="QU62" s="173"/>
      <c r="QV62" s="173"/>
      <c r="QW62" s="173"/>
      <c r="QX62" s="173"/>
      <c r="QY62" s="173"/>
      <c r="QZ62" s="173"/>
      <c r="RA62" s="173"/>
      <c r="RB62" s="137"/>
      <c r="RC62" s="170"/>
      <c r="RD62" s="170"/>
      <c r="RE62" s="170"/>
      <c r="RF62" s="170"/>
      <c r="RG62" s="170"/>
      <c r="RH62" s="170"/>
      <c r="RI62" s="170"/>
      <c r="RJ62" s="137"/>
      <c r="RK62" s="170"/>
      <c r="RL62" s="170"/>
      <c r="RM62" s="170"/>
      <c r="RN62" s="170"/>
      <c r="RO62" s="170"/>
      <c r="RP62" s="170"/>
      <c r="RQ62" s="170"/>
      <c r="RR62" s="171"/>
      <c r="RS62" s="173"/>
      <c r="RT62" s="173"/>
      <c r="RU62" s="173"/>
      <c r="RV62" s="173"/>
      <c r="RW62" s="173"/>
      <c r="RX62" s="173"/>
      <c r="RY62" s="173"/>
      <c r="RZ62" s="137"/>
      <c r="SA62" s="173"/>
      <c r="SB62" s="173"/>
      <c r="SC62" s="173"/>
      <c r="SD62" s="173"/>
      <c r="SE62" s="173"/>
      <c r="SF62" s="173"/>
      <c r="SG62" s="173"/>
      <c r="SH62" s="137"/>
      <c r="SI62" s="170"/>
      <c r="SJ62" s="170"/>
      <c r="SK62" s="170"/>
      <c r="SL62" s="170"/>
      <c r="SM62" s="170"/>
      <c r="SN62" s="170"/>
      <c r="SO62" s="170"/>
      <c r="SP62" s="137"/>
      <c r="SQ62" s="170"/>
      <c r="SR62" s="170"/>
      <c r="SS62" s="170"/>
      <c r="ST62" s="170"/>
      <c r="SU62" s="170"/>
      <c r="SV62" s="170"/>
      <c r="SW62" s="170"/>
      <c r="SX62" s="144"/>
      <c r="SY62" s="173"/>
      <c r="SZ62" s="173"/>
      <c r="TA62" s="173"/>
      <c r="TB62" s="173"/>
      <c r="TC62" s="173"/>
      <c r="TD62" s="173"/>
      <c r="TE62" s="173"/>
      <c r="TF62" s="137"/>
      <c r="TG62" s="173"/>
      <c r="TH62" s="173"/>
      <c r="TI62" s="173"/>
      <c r="TJ62" s="173"/>
      <c r="TK62" s="173"/>
      <c r="TL62" s="173"/>
      <c r="TM62" s="173"/>
      <c r="TN62" s="171"/>
      <c r="TO62" s="170"/>
      <c r="TP62" s="170"/>
      <c r="TQ62" s="170"/>
      <c r="TR62" s="170"/>
      <c r="TS62" s="170"/>
      <c r="TT62" s="170"/>
      <c r="TU62" s="170"/>
      <c r="TV62" s="137"/>
      <c r="TW62" s="170"/>
      <c r="TX62" s="170"/>
      <c r="TY62" s="170"/>
      <c r="TZ62" s="170"/>
      <c r="UA62" s="170"/>
      <c r="UB62" s="170"/>
      <c r="UC62" s="170"/>
      <c r="UD62" s="137"/>
      <c r="UE62" s="173"/>
      <c r="UF62" s="173"/>
      <c r="UG62" s="173"/>
      <c r="UH62" s="173"/>
      <c r="UI62" s="173"/>
      <c r="UJ62" s="173"/>
      <c r="UK62" s="173"/>
      <c r="UL62" s="137"/>
      <c r="UM62" s="173"/>
      <c r="UN62" s="173"/>
      <c r="UO62" s="173"/>
      <c r="UP62" s="173"/>
      <c r="UQ62" s="173"/>
      <c r="UR62" s="173"/>
      <c r="US62" s="173"/>
      <c r="UT62" s="137"/>
      <c r="UU62" s="170"/>
      <c r="UV62" s="170"/>
      <c r="UW62" s="170"/>
      <c r="UX62" s="170"/>
      <c r="UY62" s="170"/>
      <c r="UZ62" s="170"/>
      <c r="VA62" s="170"/>
      <c r="VB62" s="137"/>
      <c r="VC62" s="170"/>
      <c r="VD62" s="170"/>
      <c r="VE62" s="170"/>
      <c r="VF62" s="170"/>
      <c r="VG62" s="170"/>
      <c r="VH62" s="170"/>
      <c r="VI62" s="170"/>
      <c r="VJ62" s="144"/>
    </row>
    <row r="63" customFormat="false" ht="14.25" hidden="false" customHeight="true" outlineLevel="0" collapsed="false">
      <c r="A63" s="137"/>
      <c r="B63" s="153"/>
      <c r="C63" s="174"/>
      <c r="D63" s="174"/>
      <c r="E63" s="174"/>
      <c r="F63" s="174"/>
      <c r="G63" s="174"/>
      <c r="H63" s="174"/>
      <c r="I63" s="174"/>
      <c r="J63" s="137"/>
      <c r="K63" s="174"/>
      <c r="L63" s="174"/>
      <c r="M63" s="174"/>
      <c r="N63" s="174"/>
      <c r="O63" s="174"/>
      <c r="P63" s="174"/>
      <c r="Q63" s="174"/>
      <c r="R63" s="137"/>
      <c r="S63" s="147"/>
      <c r="T63" s="147"/>
      <c r="U63" s="147"/>
      <c r="V63" s="147"/>
      <c r="W63" s="147"/>
      <c r="X63" s="147"/>
      <c r="Y63" s="147"/>
      <c r="Z63" s="137"/>
      <c r="AA63" s="147"/>
      <c r="AB63" s="147"/>
      <c r="AC63" s="147"/>
      <c r="AD63" s="147"/>
      <c r="AE63" s="147"/>
      <c r="AF63" s="147"/>
      <c r="AG63" s="147"/>
      <c r="AH63" s="137"/>
      <c r="AI63" s="174"/>
      <c r="AJ63" s="174"/>
      <c r="AK63" s="174"/>
      <c r="AL63" s="174"/>
      <c r="AM63" s="174"/>
      <c r="AN63" s="174"/>
      <c r="AO63" s="174"/>
      <c r="AP63" s="137"/>
      <c r="AQ63" s="174"/>
      <c r="AR63" s="174"/>
      <c r="AS63" s="174"/>
      <c r="AT63" s="174"/>
      <c r="AU63" s="174"/>
      <c r="AV63" s="174"/>
      <c r="AW63" s="174"/>
      <c r="AX63" s="137"/>
      <c r="AY63" s="147"/>
      <c r="AZ63" s="147"/>
      <c r="BA63" s="147"/>
      <c r="BB63" s="147"/>
      <c r="BC63" s="147"/>
      <c r="BD63" s="147"/>
      <c r="BE63" s="147"/>
      <c r="BF63" s="137"/>
      <c r="BG63" s="147"/>
      <c r="BH63" s="147"/>
      <c r="BI63" s="147"/>
      <c r="BJ63" s="147"/>
      <c r="BK63" s="147"/>
      <c r="BL63" s="147"/>
      <c r="BM63" s="147"/>
      <c r="BN63" s="137"/>
      <c r="BO63" s="174"/>
      <c r="BP63" s="174"/>
      <c r="BQ63" s="174"/>
      <c r="BR63" s="174"/>
      <c r="BS63" s="174"/>
      <c r="BT63" s="174"/>
      <c r="BU63" s="174"/>
      <c r="BV63" s="137"/>
      <c r="BW63" s="174"/>
      <c r="BX63" s="174"/>
      <c r="BY63" s="174"/>
      <c r="BZ63" s="174"/>
      <c r="CA63" s="174"/>
      <c r="CB63" s="174"/>
      <c r="CC63" s="174"/>
      <c r="CD63" s="137"/>
      <c r="CE63" s="147"/>
      <c r="CF63" s="147"/>
      <c r="CG63" s="147"/>
      <c r="CH63" s="147"/>
      <c r="CI63" s="147"/>
      <c r="CJ63" s="147"/>
      <c r="CK63" s="147"/>
      <c r="CL63" s="137"/>
      <c r="CM63" s="147"/>
      <c r="CN63" s="147"/>
      <c r="CO63" s="147"/>
      <c r="CP63" s="147"/>
      <c r="CQ63" s="147"/>
      <c r="CR63" s="147"/>
      <c r="CS63" s="147"/>
      <c r="CT63" s="137"/>
      <c r="CU63" s="174"/>
      <c r="CV63" s="174"/>
      <c r="CW63" s="174"/>
      <c r="CX63" s="174"/>
      <c r="CY63" s="174"/>
      <c r="CZ63" s="174"/>
      <c r="DA63" s="174"/>
      <c r="DB63" s="137"/>
      <c r="DC63" s="174"/>
      <c r="DD63" s="174"/>
      <c r="DE63" s="174"/>
      <c r="DF63" s="174"/>
      <c r="DG63" s="174"/>
      <c r="DH63" s="174"/>
      <c r="DI63" s="174"/>
      <c r="DJ63" s="137"/>
      <c r="DK63" s="147"/>
      <c r="DL63" s="147"/>
      <c r="DM63" s="147"/>
      <c r="DN63" s="147"/>
      <c r="DO63" s="147"/>
      <c r="DP63" s="147"/>
      <c r="DQ63" s="147"/>
      <c r="DR63" s="137"/>
      <c r="DS63" s="147"/>
      <c r="DT63" s="147"/>
      <c r="DU63" s="147"/>
      <c r="DV63" s="147"/>
      <c r="DW63" s="147"/>
      <c r="DX63" s="147"/>
      <c r="DY63" s="147"/>
      <c r="DZ63" s="149"/>
      <c r="EA63" s="174"/>
      <c r="EB63" s="174"/>
      <c r="EC63" s="174"/>
      <c r="ED63" s="174"/>
      <c r="EE63" s="174"/>
      <c r="EF63" s="174"/>
      <c r="EG63" s="174"/>
      <c r="EH63" s="137"/>
      <c r="EI63" s="174"/>
      <c r="EJ63" s="174"/>
      <c r="EK63" s="174"/>
      <c r="EL63" s="174"/>
      <c r="EM63" s="174"/>
      <c r="EN63" s="174"/>
      <c r="EO63" s="174"/>
      <c r="EP63" s="149"/>
      <c r="EQ63" s="147"/>
      <c r="ER63" s="147"/>
      <c r="ES63" s="147"/>
      <c r="ET63" s="147"/>
      <c r="EU63" s="147"/>
      <c r="EV63" s="147"/>
      <c r="EW63" s="147"/>
      <c r="EX63" s="137"/>
      <c r="EY63" s="147"/>
      <c r="EZ63" s="147"/>
      <c r="FA63" s="147"/>
      <c r="FB63" s="147"/>
      <c r="FC63" s="147"/>
      <c r="FD63" s="147"/>
      <c r="FE63" s="147"/>
      <c r="FF63" s="137"/>
      <c r="FG63" s="174"/>
      <c r="FH63" s="174"/>
      <c r="FI63" s="174"/>
      <c r="FJ63" s="174"/>
      <c r="FK63" s="174"/>
      <c r="FL63" s="174"/>
      <c r="FM63" s="174"/>
      <c r="FN63" s="137"/>
      <c r="FO63" s="174"/>
      <c r="FP63" s="174"/>
      <c r="FQ63" s="174"/>
      <c r="FR63" s="174"/>
      <c r="FS63" s="174"/>
      <c r="FT63" s="174"/>
      <c r="FU63" s="174"/>
      <c r="FV63" s="137"/>
      <c r="FW63" s="147"/>
      <c r="FX63" s="147"/>
      <c r="FY63" s="147"/>
      <c r="FZ63" s="147"/>
      <c r="GA63" s="147"/>
      <c r="GB63" s="147"/>
      <c r="GC63" s="147"/>
      <c r="GD63" s="137"/>
      <c r="GE63" s="147"/>
      <c r="GF63" s="147"/>
      <c r="GG63" s="147"/>
      <c r="GH63" s="147"/>
      <c r="GI63" s="147"/>
      <c r="GJ63" s="147"/>
      <c r="GK63" s="147"/>
      <c r="GL63" s="149"/>
      <c r="GM63" s="149"/>
      <c r="GN63" s="149"/>
      <c r="GO63" s="174"/>
      <c r="GP63" s="174"/>
      <c r="GQ63" s="174"/>
      <c r="GR63" s="174"/>
      <c r="GS63" s="174"/>
      <c r="GT63" s="174"/>
      <c r="GU63" s="174"/>
      <c r="GV63" s="137"/>
      <c r="GW63" s="174"/>
      <c r="GX63" s="174"/>
      <c r="GY63" s="174"/>
      <c r="GZ63" s="174"/>
      <c r="HA63" s="174"/>
      <c r="HB63" s="174"/>
      <c r="HC63" s="174"/>
      <c r="HD63" s="137"/>
      <c r="HE63" s="147"/>
      <c r="HF63" s="147"/>
      <c r="HG63" s="147"/>
      <c r="HH63" s="147"/>
      <c r="HI63" s="147"/>
      <c r="HJ63" s="147"/>
      <c r="HK63" s="147"/>
      <c r="HL63" s="137"/>
      <c r="HM63" s="147"/>
      <c r="HN63" s="147"/>
      <c r="HO63" s="147"/>
      <c r="HP63" s="147"/>
      <c r="HQ63" s="147"/>
      <c r="HR63" s="147"/>
      <c r="HS63" s="147"/>
      <c r="HT63" s="149"/>
      <c r="HU63" s="174"/>
      <c r="HV63" s="174"/>
      <c r="HW63" s="174"/>
      <c r="HX63" s="174"/>
      <c r="HY63" s="174"/>
      <c r="HZ63" s="174"/>
      <c r="IA63" s="174"/>
      <c r="IB63" s="137"/>
      <c r="IC63" s="174"/>
      <c r="ID63" s="174"/>
      <c r="IE63" s="174"/>
      <c r="IF63" s="174"/>
      <c r="IG63" s="174"/>
      <c r="IH63" s="174"/>
      <c r="II63" s="174"/>
      <c r="IJ63" s="149"/>
      <c r="IK63" s="147"/>
      <c r="IL63" s="147"/>
      <c r="IM63" s="147"/>
      <c r="IN63" s="147"/>
      <c r="IO63" s="147"/>
      <c r="IP63" s="147"/>
      <c r="IQ63" s="147"/>
      <c r="IR63" s="137"/>
      <c r="IS63" s="147"/>
      <c r="IT63" s="147"/>
      <c r="IU63" s="147"/>
      <c r="IV63" s="147"/>
      <c r="IW63" s="147"/>
      <c r="IX63" s="147"/>
      <c r="IY63" s="147"/>
      <c r="IZ63" s="137"/>
      <c r="JA63" s="174"/>
      <c r="JB63" s="174"/>
      <c r="JC63" s="174"/>
      <c r="JD63" s="174"/>
      <c r="JE63" s="174"/>
      <c r="JF63" s="174"/>
      <c r="JG63" s="174"/>
      <c r="JH63" s="137"/>
      <c r="JI63" s="174"/>
      <c r="JJ63" s="174"/>
      <c r="JK63" s="174"/>
      <c r="JL63" s="174"/>
      <c r="JM63" s="174"/>
      <c r="JN63" s="174"/>
      <c r="JO63" s="174"/>
      <c r="JP63" s="137"/>
      <c r="JQ63" s="147"/>
      <c r="JR63" s="147"/>
      <c r="JS63" s="147"/>
      <c r="JT63" s="147"/>
      <c r="JU63" s="147"/>
      <c r="JV63" s="147"/>
      <c r="JW63" s="147"/>
      <c r="JX63" s="137"/>
      <c r="JY63" s="147"/>
      <c r="JZ63" s="147"/>
      <c r="KA63" s="147"/>
      <c r="KB63" s="147"/>
      <c r="KC63" s="147"/>
      <c r="KD63" s="147"/>
      <c r="KE63" s="147"/>
      <c r="KF63" s="149"/>
      <c r="KG63" s="174"/>
      <c r="KH63" s="174"/>
      <c r="KI63" s="174"/>
      <c r="KJ63" s="174"/>
      <c r="KK63" s="174"/>
      <c r="KL63" s="174"/>
      <c r="KM63" s="174"/>
      <c r="KN63" s="137"/>
      <c r="KO63" s="174"/>
      <c r="KP63" s="174"/>
      <c r="KQ63" s="174"/>
      <c r="KR63" s="174"/>
      <c r="KS63" s="174"/>
      <c r="KT63" s="174"/>
      <c r="KU63" s="174"/>
      <c r="KV63" s="137"/>
      <c r="KW63" s="147"/>
      <c r="KX63" s="147"/>
      <c r="KY63" s="147"/>
      <c r="KZ63" s="147"/>
      <c r="LA63" s="147"/>
      <c r="LB63" s="147"/>
      <c r="LC63" s="147"/>
      <c r="LD63" s="137"/>
      <c r="LE63" s="147"/>
      <c r="LF63" s="147"/>
      <c r="LG63" s="147"/>
      <c r="LH63" s="147"/>
      <c r="LI63" s="147"/>
      <c r="LJ63" s="147"/>
      <c r="LK63" s="147"/>
      <c r="LL63" s="149"/>
      <c r="LM63" s="174"/>
      <c r="LN63" s="174"/>
      <c r="LO63" s="174"/>
      <c r="LP63" s="174"/>
      <c r="LQ63" s="174"/>
      <c r="LR63" s="174"/>
      <c r="LS63" s="174"/>
      <c r="LT63" s="137"/>
      <c r="LU63" s="174"/>
      <c r="LV63" s="174"/>
      <c r="LW63" s="174"/>
      <c r="LX63" s="174"/>
      <c r="LY63" s="174"/>
      <c r="LZ63" s="174"/>
      <c r="MA63" s="174"/>
      <c r="MB63" s="149"/>
      <c r="MC63" s="147"/>
      <c r="MD63" s="147"/>
      <c r="ME63" s="147"/>
      <c r="MF63" s="147"/>
      <c r="MG63" s="147"/>
      <c r="MH63" s="147"/>
      <c r="MI63" s="147"/>
      <c r="MJ63" s="137"/>
      <c r="MK63" s="147"/>
      <c r="ML63" s="147"/>
      <c r="MM63" s="147"/>
      <c r="MN63" s="147"/>
      <c r="MO63" s="147"/>
      <c r="MP63" s="147"/>
      <c r="MQ63" s="147"/>
      <c r="MR63" s="137"/>
      <c r="MS63" s="174"/>
      <c r="MT63" s="174"/>
      <c r="MU63" s="174"/>
      <c r="MV63" s="174"/>
      <c r="MW63" s="174"/>
      <c r="MX63" s="174"/>
      <c r="MY63" s="174"/>
      <c r="MZ63" s="137"/>
      <c r="NA63" s="174"/>
      <c r="NB63" s="174"/>
      <c r="NC63" s="174"/>
      <c r="ND63" s="174"/>
      <c r="NE63" s="174"/>
      <c r="NF63" s="174"/>
      <c r="NG63" s="174"/>
      <c r="NH63" s="137"/>
      <c r="NI63" s="147"/>
      <c r="NJ63" s="147"/>
      <c r="NK63" s="147"/>
      <c r="NL63" s="147"/>
      <c r="NM63" s="147"/>
      <c r="NN63" s="147"/>
      <c r="NO63" s="147"/>
      <c r="NP63" s="137"/>
      <c r="NQ63" s="147"/>
      <c r="NR63" s="147"/>
      <c r="NS63" s="147"/>
      <c r="NT63" s="147"/>
      <c r="NU63" s="147"/>
      <c r="NV63" s="147"/>
      <c r="NW63" s="147"/>
      <c r="NX63" s="137"/>
      <c r="NY63" s="137"/>
      <c r="NZ63" s="137"/>
      <c r="OA63" s="174"/>
      <c r="OB63" s="174"/>
      <c r="OC63" s="174"/>
      <c r="OD63" s="174"/>
      <c r="OE63" s="174"/>
      <c r="OF63" s="174"/>
      <c r="OG63" s="174"/>
      <c r="OH63" s="137"/>
      <c r="OI63" s="174"/>
      <c r="OJ63" s="174"/>
      <c r="OK63" s="174"/>
      <c r="OL63" s="174"/>
      <c r="OM63" s="174"/>
      <c r="ON63" s="174"/>
      <c r="OO63" s="174"/>
      <c r="OP63" s="137"/>
      <c r="OQ63" s="147"/>
      <c r="OR63" s="147"/>
      <c r="OS63" s="147"/>
      <c r="OT63" s="147"/>
      <c r="OU63" s="147"/>
      <c r="OV63" s="147"/>
      <c r="OW63" s="147"/>
      <c r="OX63" s="137"/>
      <c r="OY63" s="147"/>
      <c r="OZ63" s="147"/>
      <c r="PA63" s="147"/>
      <c r="PB63" s="147"/>
      <c r="PC63" s="147"/>
      <c r="PD63" s="147"/>
      <c r="PE63" s="147"/>
      <c r="PF63" s="149"/>
      <c r="PG63" s="174"/>
      <c r="PH63" s="174"/>
      <c r="PI63" s="174"/>
      <c r="PJ63" s="174"/>
      <c r="PK63" s="174"/>
      <c r="PL63" s="174"/>
      <c r="PM63" s="174"/>
      <c r="PN63" s="137"/>
      <c r="PO63" s="174"/>
      <c r="PP63" s="174"/>
      <c r="PQ63" s="174"/>
      <c r="PR63" s="174"/>
      <c r="PS63" s="174"/>
      <c r="PT63" s="174"/>
      <c r="PU63" s="174"/>
      <c r="PV63" s="149"/>
      <c r="PW63" s="147"/>
      <c r="PX63" s="147"/>
      <c r="PY63" s="147"/>
      <c r="PZ63" s="147"/>
      <c r="QA63" s="147"/>
      <c r="QB63" s="147"/>
      <c r="QC63" s="147"/>
      <c r="QD63" s="137"/>
      <c r="QE63" s="147"/>
      <c r="QF63" s="147"/>
      <c r="QG63" s="147"/>
      <c r="QH63" s="147"/>
      <c r="QI63" s="147"/>
      <c r="QJ63" s="147"/>
      <c r="QK63" s="147"/>
      <c r="QL63" s="137"/>
      <c r="QM63" s="174"/>
      <c r="QN63" s="174"/>
      <c r="QO63" s="174"/>
      <c r="QP63" s="174"/>
      <c r="QQ63" s="174"/>
      <c r="QR63" s="174"/>
      <c r="QS63" s="174"/>
      <c r="QT63" s="137"/>
      <c r="QU63" s="174"/>
      <c r="QV63" s="174"/>
      <c r="QW63" s="174"/>
      <c r="QX63" s="174"/>
      <c r="QY63" s="174"/>
      <c r="QZ63" s="174"/>
      <c r="RA63" s="174"/>
      <c r="RB63" s="137"/>
      <c r="RC63" s="147"/>
      <c r="RD63" s="147"/>
      <c r="RE63" s="147"/>
      <c r="RF63" s="147"/>
      <c r="RG63" s="147"/>
      <c r="RH63" s="147"/>
      <c r="RI63" s="147"/>
      <c r="RJ63" s="137"/>
      <c r="RK63" s="147"/>
      <c r="RL63" s="147"/>
      <c r="RM63" s="147"/>
      <c r="RN63" s="147"/>
      <c r="RO63" s="147"/>
      <c r="RP63" s="147"/>
      <c r="RQ63" s="147"/>
      <c r="RR63" s="149"/>
      <c r="RS63" s="174"/>
      <c r="RT63" s="174"/>
      <c r="RU63" s="174"/>
      <c r="RV63" s="174"/>
      <c r="RW63" s="174"/>
      <c r="RX63" s="174"/>
      <c r="RY63" s="174"/>
      <c r="RZ63" s="137"/>
      <c r="SA63" s="174"/>
      <c r="SB63" s="174"/>
      <c r="SC63" s="174"/>
      <c r="SD63" s="174"/>
      <c r="SE63" s="174"/>
      <c r="SF63" s="174"/>
      <c r="SG63" s="174"/>
      <c r="SH63" s="137"/>
      <c r="SI63" s="147"/>
      <c r="SJ63" s="147"/>
      <c r="SK63" s="147"/>
      <c r="SL63" s="147"/>
      <c r="SM63" s="147"/>
      <c r="SN63" s="147"/>
      <c r="SO63" s="147"/>
      <c r="SP63" s="137"/>
      <c r="SQ63" s="147"/>
      <c r="SR63" s="147"/>
      <c r="SS63" s="147"/>
      <c r="ST63" s="147"/>
      <c r="SU63" s="147"/>
      <c r="SV63" s="147"/>
      <c r="SW63" s="147"/>
      <c r="SX63" s="144"/>
      <c r="SY63" s="174"/>
      <c r="SZ63" s="174"/>
      <c r="TA63" s="174"/>
      <c r="TB63" s="174"/>
      <c r="TC63" s="174"/>
      <c r="TD63" s="174"/>
      <c r="TE63" s="174"/>
      <c r="TF63" s="137"/>
      <c r="TG63" s="174"/>
      <c r="TH63" s="174"/>
      <c r="TI63" s="174"/>
      <c r="TJ63" s="174"/>
      <c r="TK63" s="174"/>
      <c r="TL63" s="174"/>
      <c r="TM63" s="174"/>
      <c r="TN63" s="149"/>
      <c r="TO63" s="147"/>
      <c r="TP63" s="147"/>
      <c r="TQ63" s="147"/>
      <c r="TR63" s="147"/>
      <c r="TS63" s="147"/>
      <c r="TT63" s="147"/>
      <c r="TU63" s="147"/>
      <c r="TV63" s="137"/>
      <c r="TW63" s="147"/>
      <c r="TX63" s="147"/>
      <c r="TY63" s="147"/>
      <c r="TZ63" s="147"/>
      <c r="UA63" s="147"/>
      <c r="UB63" s="147"/>
      <c r="UC63" s="147"/>
      <c r="UD63" s="137"/>
      <c r="UE63" s="174"/>
      <c r="UF63" s="174"/>
      <c r="UG63" s="174"/>
      <c r="UH63" s="174"/>
      <c r="UI63" s="174"/>
      <c r="UJ63" s="174"/>
      <c r="UK63" s="174"/>
      <c r="UL63" s="137"/>
      <c r="UM63" s="174"/>
      <c r="UN63" s="174"/>
      <c r="UO63" s="174"/>
      <c r="UP63" s="174"/>
      <c r="UQ63" s="174"/>
      <c r="UR63" s="174"/>
      <c r="US63" s="174"/>
      <c r="UT63" s="137"/>
      <c r="UU63" s="147"/>
      <c r="UV63" s="147"/>
      <c r="UW63" s="147"/>
      <c r="UX63" s="147"/>
      <c r="UY63" s="147"/>
      <c r="UZ63" s="147"/>
      <c r="VA63" s="147"/>
      <c r="VB63" s="137"/>
      <c r="VC63" s="147"/>
      <c r="VD63" s="147"/>
      <c r="VE63" s="147"/>
      <c r="VF63" s="147"/>
      <c r="VG63" s="147"/>
      <c r="VH63" s="147"/>
      <c r="VI63" s="147"/>
      <c r="VJ63" s="137"/>
    </row>
    <row r="64" customFormat="false" ht="14.25" hidden="false" customHeight="true" outlineLevel="0" collapsed="false">
      <c r="A64" s="137"/>
      <c r="B64" s="153"/>
      <c r="C64" s="139"/>
      <c r="D64" s="139"/>
      <c r="E64" s="139"/>
      <c r="F64" s="139"/>
      <c r="G64" s="139"/>
      <c r="H64" s="139"/>
      <c r="I64" s="139"/>
      <c r="J64" s="137"/>
      <c r="K64" s="139"/>
      <c r="L64" s="139"/>
      <c r="M64" s="139"/>
      <c r="N64" s="139"/>
      <c r="O64" s="139"/>
      <c r="P64" s="139"/>
      <c r="Q64" s="139"/>
      <c r="R64" s="137"/>
      <c r="S64" s="145"/>
      <c r="T64" s="145"/>
      <c r="U64" s="145"/>
      <c r="V64" s="145"/>
      <c r="W64" s="145"/>
      <c r="X64" s="145"/>
      <c r="Y64" s="145"/>
      <c r="Z64" s="137"/>
      <c r="AA64" s="145"/>
      <c r="AB64" s="145"/>
      <c r="AC64" s="145"/>
      <c r="AD64" s="145"/>
      <c r="AE64" s="145"/>
      <c r="AF64" s="145"/>
      <c r="AG64" s="145"/>
      <c r="AH64" s="137"/>
      <c r="AI64" s="139"/>
      <c r="AJ64" s="139"/>
      <c r="AK64" s="139"/>
      <c r="AL64" s="139"/>
      <c r="AM64" s="139"/>
      <c r="AN64" s="139"/>
      <c r="AO64" s="139"/>
      <c r="AP64" s="137"/>
      <c r="AQ64" s="139"/>
      <c r="AR64" s="139"/>
      <c r="AS64" s="139"/>
      <c r="AT64" s="139"/>
      <c r="AU64" s="139"/>
      <c r="AV64" s="139"/>
      <c r="AW64" s="139"/>
      <c r="AX64" s="137"/>
      <c r="AY64" s="145"/>
      <c r="AZ64" s="145"/>
      <c r="BA64" s="145"/>
      <c r="BB64" s="145"/>
      <c r="BC64" s="145"/>
      <c r="BD64" s="145"/>
      <c r="BE64" s="145"/>
      <c r="BF64" s="137"/>
      <c r="BG64" s="145"/>
      <c r="BH64" s="145"/>
      <c r="BI64" s="145"/>
      <c r="BJ64" s="145"/>
      <c r="BK64" s="145"/>
      <c r="BL64" s="145"/>
      <c r="BM64" s="145"/>
      <c r="BN64" s="137"/>
      <c r="BO64" s="139"/>
      <c r="BP64" s="139"/>
      <c r="BQ64" s="139"/>
      <c r="BR64" s="139"/>
      <c r="BS64" s="139"/>
      <c r="BT64" s="139"/>
      <c r="BU64" s="139"/>
      <c r="BV64" s="137"/>
      <c r="BW64" s="139"/>
      <c r="BX64" s="139"/>
      <c r="BY64" s="139"/>
      <c r="BZ64" s="139"/>
      <c r="CA64" s="139"/>
      <c r="CB64" s="139"/>
      <c r="CC64" s="139"/>
      <c r="CD64" s="137"/>
      <c r="CE64" s="145"/>
      <c r="CF64" s="145"/>
      <c r="CG64" s="145"/>
      <c r="CH64" s="145"/>
      <c r="CI64" s="145"/>
      <c r="CJ64" s="145"/>
      <c r="CK64" s="145"/>
      <c r="CL64" s="137"/>
      <c r="CM64" s="145"/>
      <c r="CN64" s="145"/>
      <c r="CO64" s="145"/>
      <c r="CP64" s="145"/>
      <c r="CQ64" s="145"/>
      <c r="CR64" s="145"/>
      <c r="CS64" s="145"/>
      <c r="CT64" s="137"/>
      <c r="CU64" s="139"/>
      <c r="CV64" s="139"/>
      <c r="CW64" s="139"/>
      <c r="CX64" s="139"/>
      <c r="CY64" s="139"/>
      <c r="CZ64" s="139"/>
      <c r="DA64" s="139"/>
      <c r="DB64" s="137"/>
      <c r="DC64" s="139"/>
      <c r="DD64" s="139"/>
      <c r="DE64" s="139"/>
      <c r="DF64" s="139"/>
      <c r="DG64" s="139"/>
      <c r="DH64" s="139"/>
      <c r="DI64" s="139"/>
      <c r="DJ64" s="137"/>
      <c r="DK64" s="145"/>
      <c r="DL64" s="145"/>
      <c r="DM64" s="145"/>
      <c r="DN64" s="145"/>
      <c r="DO64" s="145"/>
      <c r="DP64" s="145"/>
      <c r="DQ64" s="145"/>
      <c r="DR64" s="137"/>
      <c r="DS64" s="145"/>
      <c r="DT64" s="145"/>
      <c r="DU64" s="145"/>
      <c r="DV64" s="145"/>
      <c r="DW64" s="145"/>
      <c r="DX64" s="145"/>
      <c r="DY64" s="145"/>
      <c r="DZ64" s="171"/>
      <c r="EA64" s="139"/>
      <c r="EB64" s="139"/>
      <c r="EC64" s="139"/>
      <c r="ED64" s="139"/>
      <c r="EE64" s="139"/>
      <c r="EF64" s="139"/>
      <c r="EG64" s="139"/>
      <c r="EH64" s="137"/>
      <c r="EI64" s="139"/>
      <c r="EJ64" s="139"/>
      <c r="EK64" s="139"/>
      <c r="EL64" s="139"/>
      <c r="EM64" s="139"/>
      <c r="EN64" s="139"/>
      <c r="EO64" s="139"/>
      <c r="EP64" s="171"/>
      <c r="EQ64" s="145"/>
      <c r="ER64" s="145"/>
      <c r="ES64" s="145"/>
      <c r="ET64" s="145"/>
      <c r="EU64" s="145"/>
      <c r="EV64" s="145"/>
      <c r="EW64" s="145"/>
      <c r="EX64" s="137"/>
      <c r="EY64" s="145"/>
      <c r="EZ64" s="145"/>
      <c r="FA64" s="145"/>
      <c r="FB64" s="145"/>
      <c r="FC64" s="145"/>
      <c r="FD64" s="145"/>
      <c r="FE64" s="145"/>
      <c r="FF64" s="137"/>
      <c r="FG64" s="139"/>
      <c r="FH64" s="139"/>
      <c r="FI64" s="139"/>
      <c r="FJ64" s="139"/>
      <c r="FK64" s="139"/>
      <c r="FL64" s="139"/>
      <c r="FM64" s="139"/>
      <c r="FN64" s="137"/>
      <c r="FO64" s="139"/>
      <c r="FP64" s="139"/>
      <c r="FQ64" s="139"/>
      <c r="FR64" s="139"/>
      <c r="FS64" s="139"/>
      <c r="FT64" s="139"/>
      <c r="FU64" s="139"/>
      <c r="FV64" s="137"/>
      <c r="FW64" s="145"/>
      <c r="FX64" s="145"/>
      <c r="FY64" s="145"/>
      <c r="FZ64" s="145"/>
      <c r="GA64" s="145"/>
      <c r="GB64" s="145"/>
      <c r="GC64" s="145"/>
      <c r="GD64" s="137"/>
      <c r="GE64" s="145"/>
      <c r="GF64" s="145"/>
      <c r="GG64" s="145"/>
      <c r="GH64" s="145"/>
      <c r="GI64" s="145"/>
      <c r="GJ64" s="145"/>
      <c r="GK64" s="145"/>
      <c r="GL64" s="171"/>
      <c r="GM64" s="171"/>
      <c r="GN64" s="171"/>
      <c r="GO64" s="139"/>
      <c r="GP64" s="139"/>
      <c r="GQ64" s="139"/>
      <c r="GR64" s="139"/>
      <c r="GS64" s="139"/>
      <c r="GT64" s="139"/>
      <c r="GU64" s="139"/>
      <c r="GV64" s="137"/>
      <c r="GW64" s="139"/>
      <c r="GX64" s="139"/>
      <c r="GY64" s="139"/>
      <c r="GZ64" s="139"/>
      <c r="HA64" s="139"/>
      <c r="HB64" s="139"/>
      <c r="HC64" s="139"/>
      <c r="HD64" s="137"/>
      <c r="HE64" s="145"/>
      <c r="HF64" s="145"/>
      <c r="HG64" s="145"/>
      <c r="HH64" s="145"/>
      <c r="HI64" s="145"/>
      <c r="HJ64" s="145"/>
      <c r="HK64" s="145"/>
      <c r="HL64" s="137"/>
      <c r="HM64" s="145"/>
      <c r="HN64" s="145"/>
      <c r="HO64" s="145"/>
      <c r="HP64" s="145"/>
      <c r="HQ64" s="145"/>
      <c r="HR64" s="145"/>
      <c r="HS64" s="145"/>
      <c r="HT64" s="171"/>
      <c r="HU64" s="139"/>
      <c r="HV64" s="139"/>
      <c r="HW64" s="139"/>
      <c r="HX64" s="139"/>
      <c r="HY64" s="139"/>
      <c r="HZ64" s="139"/>
      <c r="IA64" s="139"/>
      <c r="IB64" s="137"/>
      <c r="IC64" s="139"/>
      <c r="ID64" s="139"/>
      <c r="IE64" s="139"/>
      <c r="IF64" s="139"/>
      <c r="IG64" s="139"/>
      <c r="IH64" s="139"/>
      <c r="II64" s="139"/>
      <c r="IJ64" s="171"/>
      <c r="IK64" s="145"/>
      <c r="IL64" s="145"/>
      <c r="IM64" s="145"/>
      <c r="IN64" s="145"/>
      <c r="IO64" s="145"/>
      <c r="IP64" s="145"/>
      <c r="IQ64" s="145"/>
      <c r="IR64" s="137"/>
      <c r="IS64" s="145"/>
      <c r="IT64" s="145"/>
      <c r="IU64" s="145"/>
      <c r="IV64" s="145"/>
      <c r="IW64" s="145"/>
      <c r="IX64" s="145"/>
      <c r="IY64" s="145"/>
      <c r="IZ64" s="137"/>
      <c r="JA64" s="139"/>
      <c r="JB64" s="139"/>
      <c r="JC64" s="139"/>
      <c r="JD64" s="139"/>
      <c r="JE64" s="139"/>
      <c r="JF64" s="139"/>
      <c r="JG64" s="139"/>
      <c r="JH64" s="137"/>
      <c r="JI64" s="139"/>
      <c r="JJ64" s="139"/>
      <c r="JK64" s="139"/>
      <c r="JL64" s="139"/>
      <c r="JM64" s="139"/>
      <c r="JN64" s="139"/>
      <c r="JO64" s="139"/>
      <c r="JP64" s="137"/>
      <c r="JQ64" s="145"/>
      <c r="JR64" s="145"/>
      <c r="JS64" s="145"/>
      <c r="JT64" s="145"/>
      <c r="JU64" s="145"/>
      <c r="JV64" s="145"/>
      <c r="JW64" s="145"/>
      <c r="JX64" s="137"/>
      <c r="JY64" s="145"/>
      <c r="JZ64" s="145"/>
      <c r="KA64" s="145"/>
      <c r="KB64" s="145"/>
      <c r="KC64" s="145"/>
      <c r="KD64" s="145"/>
      <c r="KE64" s="145"/>
      <c r="KF64" s="171"/>
      <c r="KG64" s="139"/>
      <c r="KH64" s="139"/>
      <c r="KI64" s="139"/>
      <c r="KJ64" s="139"/>
      <c r="KK64" s="139"/>
      <c r="KL64" s="139"/>
      <c r="KM64" s="139"/>
      <c r="KN64" s="137"/>
      <c r="KO64" s="139"/>
      <c r="KP64" s="139"/>
      <c r="KQ64" s="139"/>
      <c r="KR64" s="139"/>
      <c r="KS64" s="139"/>
      <c r="KT64" s="139"/>
      <c r="KU64" s="139"/>
      <c r="KV64" s="137"/>
      <c r="KW64" s="145"/>
      <c r="KX64" s="145"/>
      <c r="KY64" s="145"/>
      <c r="KZ64" s="145"/>
      <c r="LA64" s="145"/>
      <c r="LB64" s="145"/>
      <c r="LC64" s="145"/>
      <c r="LD64" s="137"/>
      <c r="LE64" s="145"/>
      <c r="LF64" s="145"/>
      <c r="LG64" s="145"/>
      <c r="LH64" s="145"/>
      <c r="LI64" s="145"/>
      <c r="LJ64" s="145"/>
      <c r="LK64" s="145"/>
      <c r="LL64" s="171"/>
      <c r="LM64" s="139"/>
      <c r="LN64" s="139"/>
      <c r="LO64" s="139"/>
      <c r="LP64" s="139"/>
      <c r="LQ64" s="139"/>
      <c r="LR64" s="139"/>
      <c r="LS64" s="139"/>
      <c r="LT64" s="137"/>
      <c r="LU64" s="139"/>
      <c r="LV64" s="139"/>
      <c r="LW64" s="139"/>
      <c r="LX64" s="139"/>
      <c r="LY64" s="139"/>
      <c r="LZ64" s="139"/>
      <c r="MA64" s="139"/>
      <c r="MB64" s="171"/>
      <c r="MC64" s="145"/>
      <c r="MD64" s="145"/>
      <c r="ME64" s="145"/>
      <c r="MF64" s="145"/>
      <c r="MG64" s="145"/>
      <c r="MH64" s="145"/>
      <c r="MI64" s="145"/>
      <c r="MJ64" s="137"/>
      <c r="MK64" s="145"/>
      <c r="ML64" s="145"/>
      <c r="MM64" s="145"/>
      <c r="MN64" s="145"/>
      <c r="MO64" s="145"/>
      <c r="MP64" s="145"/>
      <c r="MQ64" s="145"/>
      <c r="MR64" s="137"/>
      <c r="MS64" s="139"/>
      <c r="MT64" s="139"/>
      <c r="MU64" s="139"/>
      <c r="MV64" s="139"/>
      <c r="MW64" s="139"/>
      <c r="MX64" s="139"/>
      <c r="MY64" s="139"/>
      <c r="MZ64" s="137"/>
      <c r="NA64" s="139"/>
      <c r="NB64" s="139"/>
      <c r="NC64" s="139"/>
      <c r="ND64" s="139"/>
      <c r="NE64" s="139"/>
      <c r="NF64" s="139"/>
      <c r="NG64" s="139"/>
      <c r="NH64" s="137"/>
      <c r="NI64" s="145"/>
      <c r="NJ64" s="145"/>
      <c r="NK64" s="145"/>
      <c r="NL64" s="145"/>
      <c r="NM64" s="145"/>
      <c r="NN64" s="145"/>
      <c r="NO64" s="145"/>
      <c r="NP64" s="137"/>
      <c r="NQ64" s="145"/>
      <c r="NR64" s="145"/>
      <c r="NS64" s="145"/>
      <c r="NT64" s="145"/>
      <c r="NU64" s="145"/>
      <c r="NV64" s="145"/>
      <c r="NW64" s="145"/>
      <c r="NX64" s="137"/>
      <c r="NY64" s="137"/>
      <c r="NZ64" s="137"/>
      <c r="OA64" s="139"/>
      <c r="OB64" s="139"/>
      <c r="OC64" s="139"/>
      <c r="OD64" s="139"/>
      <c r="OE64" s="139"/>
      <c r="OF64" s="139"/>
      <c r="OG64" s="139"/>
      <c r="OH64" s="137"/>
      <c r="OI64" s="139"/>
      <c r="OJ64" s="139"/>
      <c r="OK64" s="139"/>
      <c r="OL64" s="139"/>
      <c r="OM64" s="139"/>
      <c r="ON64" s="139"/>
      <c r="OO64" s="139"/>
      <c r="OP64" s="137"/>
      <c r="OQ64" s="145"/>
      <c r="OR64" s="145"/>
      <c r="OS64" s="145"/>
      <c r="OT64" s="145"/>
      <c r="OU64" s="145"/>
      <c r="OV64" s="145"/>
      <c r="OW64" s="145"/>
      <c r="OX64" s="137"/>
      <c r="OY64" s="145"/>
      <c r="OZ64" s="145"/>
      <c r="PA64" s="145"/>
      <c r="PB64" s="145"/>
      <c r="PC64" s="145"/>
      <c r="PD64" s="145"/>
      <c r="PE64" s="145"/>
      <c r="PF64" s="171"/>
      <c r="PG64" s="139"/>
      <c r="PH64" s="139"/>
      <c r="PI64" s="139"/>
      <c r="PJ64" s="139"/>
      <c r="PK64" s="139"/>
      <c r="PL64" s="139"/>
      <c r="PM64" s="139"/>
      <c r="PN64" s="137"/>
      <c r="PO64" s="139"/>
      <c r="PP64" s="139"/>
      <c r="PQ64" s="139"/>
      <c r="PR64" s="139"/>
      <c r="PS64" s="139"/>
      <c r="PT64" s="139"/>
      <c r="PU64" s="139"/>
      <c r="PV64" s="171"/>
      <c r="PW64" s="145"/>
      <c r="PX64" s="145"/>
      <c r="PY64" s="145"/>
      <c r="PZ64" s="145"/>
      <c r="QA64" s="145"/>
      <c r="QB64" s="145"/>
      <c r="QC64" s="145"/>
      <c r="QD64" s="137"/>
      <c r="QE64" s="145"/>
      <c r="QF64" s="145"/>
      <c r="QG64" s="145"/>
      <c r="QH64" s="145"/>
      <c r="QI64" s="145"/>
      <c r="QJ64" s="145"/>
      <c r="QK64" s="145"/>
      <c r="QL64" s="137"/>
      <c r="QM64" s="139"/>
      <c r="QN64" s="139"/>
      <c r="QO64" s="139"/>
      <c r="QP64" s="139"/>
      <c r="QQ64" s="139"/>
      <c r="QR64" s="139"/>
      <c r="QS64" s="139"/>
      <c r="QT64" s="137"/>
      <c r="QU64" s="139"/>
      <c r="QV64" s="139"/>
      <c r="QW64" s="139"/>
      <c r="QX64" s="139"/>
      <c r="QY64" s="139"/>
      <c r="QZ64" s="139"/>
      <c r="RA64" s="139"/>
      <c r="RB64" s="137"/>
      <c r="RC64" s="145"/>
      <c r="RD64" s="145"/>
      <c r="RE64" s="145"/>
      <c r="RF64" s="145"/>
      <c r="RG64" s="145"/>
      <c r="RH64" s="145"/>
      <c r="RI64" s="145"/>
      <c r="RJ64" s="137"/>
      <c r="RK64" s="145"/>
      <c r="RL64" s="145"/>
      <c r="RM64" s="145"/>
      <c r="RN64" s="145"/>
      <c r="RO64" s="145"/>
      <c r="RP64" s="145"/>
      <c r="RQ64" s="145"/>
      <c r="RR64" s="171"/>
      <c r="RS64" s="139"/>
      <c r="RT64" s="139"/>
      <c r="RU64" s="139"/>
      <c r="RV64" s="139"/>
      <c r="RW64" s="139"/>
      <c r="RX64" s="139"/>
      <c r="RY64" s="139"/>
      <c r="RZ64" s="137"/>
      <c r="SA64" s="139"/>
      <c r="SB64" s="139"/>
      <c r="SC64" s="139"/>
      <c r="SD64" s="139"/>
      <c r="SE64" s="139"/>
      <c r="SF64" s="139"/>
      <c r="SG64" s="139"/>
      <c r="SH64" s="137"/>
      <c r="SI64" s="145"/>
      <c r="SJ64" s="145"/>
      <c r="SK64" s="145"/>
      <c r="SL64" s="145"/>
      <c r="SM64" s="145"/>
      <c r="SN64" s="145"/>
      <c r="SO64" s="145"/>
      <c r="SP64" s="137"/>
      <c r="SQ64" s="145"/>
      <c r="SR64" s="145"/>
      <c r="SS64" s="145"/>
      <c r="ST64" s="145"/>
      <c r="SU64" s="145"/>
      <c r="SV64" s="145"/>
      <c r="SW64" s="145"/>
      <c r="SX64" s="144"/>
      <c r="SY64" s="139"/>
      <c r="SZ64" s="139"/>
      <c r="TA64" s="139"/>
      <c r="TB64" s="139"/>
      <c r="TC64" s="139"/>
      <c r="TD64" s="139"/>
      <c r="TE64" s="139"/>
      <c r="TF64" s="137"/>
      <c r="TG64" s="139"/>
      <c r="TH64" s="139"/>
      <c r="TI64" s="139"/>
      <c r="TJ64" s="139"/>
      <c r="TK64" s="139"/>
      <c r="TL64" s="139"/>
      <c r="TM64" s="139"/>
      <c r="TN64" s="171"/>
      <c r="TO64" s="145"/>
      <c r="TP64" s="145"/>
      <c r="TQ64" s="145"/>
      <c r="TR64" s="145"/>
      <c r="TS64" s="145"/>
      <c r="TT64" s="145"/>
      <c r="TU64" s="145"/>
      <c r="TV64" s="137"/>
      <c r="TW64" s="145"/>
      <c r="TX64" s="145"/>
      <c r="TY64" s="145"/>
      <c r="TZ64" s="145"/>
      <c r="UA64" s="145"/>
      <c r="UB64" s="145"/>
      <c r="UC64" s="145"/>
      <c r="UD64" s="137"/>
      <c r="UE64" s="139"/>
      <c r="UF64" s="139"/>
      <c r="UG64" s="139"/>
      <c r="UH64" s="139"/>
      <c r="UI64" s="139"/>
      <c r="UJ64" s="139"/>
      <c r="UK64" s="139"/>
      <c r="UL64" s="137"/>
      <c r="UM64" s="139"/>
      <c r="UN64" s="139"/>
      <c r="UO64" s="139"/>
      <c r="UP64" s="139"/>
      <c r="UQ64" s="139"/>
      <c r="UR64" s="139"/>
      <c r="US64" s="139"/>
      <c r="UT64" s="137"/>
      <c r="UU64" s="145"/>
      <c r="UV64" s="145"/>
      <c r="UW64" s="145"/>
      <c r="UX64" s="145"/>
      <c r="UY64" s="145"/>
      <c r="UZ64" s="145"/>
      <c r="VA64" s="145"/>
      <c r="VB64" s="137"/>
      <c r="VC64" s="145"/>
      <c r="VD64" s="145"/>
      <c r="VE64" s="145"/>
      <c r="VF64" s="145"/>
      <c r="VG64" s="145"/>
      <c r="VH64" s="145"/>
      <c r="VI64" s="145"/>
      <c r="VJ64" s="144"/>
    </row>
    <row r="65" customFormat="false" ht="14.25" hidden="false" customHeight="true" outlineLevel="0" collapsed="false">
      <c r="A65" s="137"/>
      <c r="B65" s="153"/>
      <c r="C65" s="140"/>
      <c r="D65" s="140"/>
      <c r="E65" s="140"/>
      <c r="F65" s="140"/>
      <c r="G65" s="140"/>
      <c r="H65" s="140"/>
      <c r="I65" s="140"/>
      <c r="J65" s="137"/>
      <c r="K65" s="140"/>
      <c r="L65" s="140"/>
      <c r="M65" s="140"/>
      <c r="N65" s="140"/>
      <c r="O65" s="140"/>
      <c r="P65" s="140"/>
      <c r="Q65" s="140"/>
      <c r="R65" s="137"/>
      <c r="S65" s="146"/>
      <c r="T65" s="146"/>
      <c r="U65" s="146"/>
      <c r="V65" s="146"/>
      <c r="W65" s="146"/>
      <c r="X65" s="146"/>
      <c r="Y65" s="146"/>
      <c r="Z65" s="137"/>
      <c r="AA65" s="146"/>
      <c r="AB65" s="146"/>
      <c r="AC65" s="146"/>
      <c r="AD65" s="146"/>
      <c r="AE65" s="146"/>
      <c r="AF65" s="146"/>
      <c r="AG65" s="146"/>
      <c r="AH65" s="137"/>
      <c r="AI65" s="140"/>
      <c r="AJ65" s="140"/>
      <c r="AK65" s="140"/>
      <c r="AL65" s="140"/>
      <c r="AM65" s="140"/>
      <c r="AN65" s="140"/>
      <c r="AO65" s="140"/>
      <c r="AP65" s="137"/>
      <c r="AQ65" s="140"/>
      <c r="AR65" s="140"/>
      <c r="AS65" s="140"/>
      <c r="AT65" s="140"/>
      <c r="AU65" s="140"/>
      <c r="AV65" s="140"/>
      <c r="AW65" s="140"/>
      <c r="AX65" s="137"/>
      <c r="AY65" s="146"/>
      <c r="AZ65" s="146"/>
      <c r="BA65" s="146"/>
      <c r="BB65" s="146"/>
      <c r="BC65" s="146"/>
      <c r="BD65" s="146"/>
      <c r="BE65" s="146"/>
      <c r="BF65" s="137"/>
      <c r="BG65" s="146"/>
      <c r="BH65" s="146"/>
      <c r="BI65" s="146"/>
      <c r="BJ65" s="146"/>
      <c r="BK65" s="146"/>
      <c r="BL65" s="146"/>
      <c r="BM65" s="146"/>
      <c r="BN65" s="137"/>
      <c r="BO65" s="140"/>
      <c r="BP65" s="140"/>
      <c r="BQ65" s="140"/>
      <c r="BR65" s="140"/>
      <c r="BS65" s="140"/>
      <c r="BT65" s="140"/>
      <c r="BU65" s="140"/>
      <c r="BV65" s="137"/>
      <c r="BW65" s="140"/>
      <c r="BX65" s="140"/>
      <c r="BY65" s="140"/>
      <c r="BZ65" s="140"/>
      <c r="CA65" s="140"/>
      <c r="CB65" s="140"/>
      <c r="CC65" s="140"/>
      <c r="CD65" s="137"/>
      <c r="CE65" s="146"/>
      <c r="CF65" s="146"/>
      <c r="CG65" s="146"/>
      <c r="CH65" s="146"/>
      <c r="CI65" s="146"/>
      <c r="CJ65" s="146"/>
      <c r="CK65" s="146"/>
      <c r="CL65" s="137"/>
      <c r="CM65" s="146"/>
      <c r="CN65" s="146"/>
      <c r="CO65" s="146"/>
      <c r="CP65" s="146"/>
      <c r="CQ65" s="146"/>
      <c r="CR65" s="146"/>
      <c r="CS65" s="146"/>
      <c r="CT65" s="137"/>
      <c r="CU65" s="140"/>
      <c r="CV65" s="140"/>
      <c r="CW65" s="140"/>
      <c r="CX65" s="140"/>
      <c r="CY65" s="140"/>
      <c r="CZ65" s="140"/>
      <c r="DA65" s="140"/>
      <c r="DB65" s="137"/>
      <c r="DC65" s="140"/>
      <c r="DD65" s="140"/>
      <c r="DE65" s="140"/>
      <c r="DF65" s="140"/>
      <c r="DG65" s="140"/>
      <c r="DH65" s="140"/>
      <c r="DI65" s="140"/>
      <c r="DJ65" s="137"/>
      <c r="DK65" s="146"/>
      <c r="DL65" s="146"/>
      <c r="DM65" s="146"/>
      <c r="DN65" s="146"/>
      <c r="DO65" s="146"/>
      <c r="DP65" s="146"/>
      <c r="DQ65" s="146"/>
      <c r="DR65" s="137"/>
      <c r="DS65" s="146"/>
      <c r="DT65" s="146"/>
      <c r="DU65" s="146"/>
      <c r="DV65" s="146"/>
      <c r="DW65" s="146"/>
      <c r="DX65" s="146"/>
      <c r="DY65" s="146"/>
      <c r="DZ65" s="149"/>
      <c r="EA65" s="140"/>
      <c r="EB65" s="140"/>
      <c r="EC65" s="140"/>
      <c r="ED65" s="140"/>
      <c r="EE65" s="140"/>
      <c r="EF65" s="140"/>
      <c r="EG65" s="140"/>
      <c r="EH65" s="137"/>
      <c r="EI65" s="140"/>
      <c r="EJ65" s="140"/>
      <c r="EK65" s="140"/>
      <c r="EL65" s="140"/>
      <c r="EM65" s="140"/>
      <c r="EN65" s="140"/>
      <c r="EO65" s="140"/>
      <c r="EP65" s="149"/>
      <c r="EQ65" s="146"/>
      <c r="ER65" s="146"/>
      <c r="ES65" s="146"/>
      <c r="ET65" s="146"/>
      <c r="EU65" s="146"/>
      <c r="EV65" s="146"/>
      <c r="EW65" s="146"/>
      <c r="EX65" s="137"/>
      <c r="EY65" s="146"/>
      <c r="EZ65" s="146"/>
      <c r="FA65" s="146"/>
      <c r="FB65" s="146"/>
      <c r="FC65" s="146"/>
      <c r="FD65" s="146"/>
      <c r="FE65" s="146"/>
      <c r="FF65" s="137"/>
      <c r="FG65" s="140"/>
      <c r="FH65" s="140"/>
      <c r="FI65" s="140"/>
      <c r="FJ65" s="140"/>
      <c r="FK65" s="140"/>
      <c r="FL65" s="140"/>
      <c r="FM65" s="140"/>
      <c r="FN65" s="137"/>
      <c r="FO65" s="140"/>
      <c r="FP65" s="140"/>
      <c r="FQ65" s="140"/>
      <c r="FR65" s="140"/>
      <c r="FS65" s="140"/>
      <c r="FT65" s="140"/>
      <c r="FU65" s="140"/>
      <c r="FV65" s="137"/>
      <c r="FW65" s="146"/>
      <c r="FX65" s="146"/>
      <c r="FY65" s="146"/>
      <c r="FZ65" s="146"/>
      <c r="GA65" s="146"/>
      <c r="GB65" s="146"/>
      <c r="GC65" s="146"/>
      <c r="GD65" s="137"/>
      <c r="GE65" s="146"/>
      <c r="GF65" s="146"/>
      <c r="GG65" s="146"/>
      <c r="GH65" s="146"/>
      <c r="GI65" s="146"/>
      <c r="GJ65" s="146"/>
      <c r="GK65" s="146"/>
      <c r="GL65" s="149"/>
      <c r="GM65" s="149"/>
      <c r="GN65" s="149"/>
      <c r="GO65" s="140"/>
      <c r="GP65" s="140"/>
      <c r="GQ65" s="140"/>
      <c r="GR65" s="140"/>
      <c r="GS65" s="140"/>
      <c r="GT65" s="140"/>
      <c r="GU65" s="140"/>
      <c r="GV65" s="137"/>
      <c r="GW65" s="140"/>
      <c r="GX65" s="140"/>
      <c r="GY65" s="140"/>
      <c r="GZ65" s="140"/>
      <c r="HA65" s="140"/>
      <c r="HB65" s="140"/>
      <c r="HC65" s="140"/>
      <c r="HD65" s="137"/>
      <c r="HE65" s="146"/>
      <c r="HF65" s="146"/>
      <c r="HG65" s="146"/>
      <c r="HH65" s="146"/>
      <c r="HI65" s="146"/>
      <c r="HJ65" s="146"/>
      <c r="HK65" s="146"/>
      <c r="HL65" s="137"/>
      <c r="HM65" s="146"/>
      <c r="HN65" s="146"/>
      <c r="HO65" s="146"/>
      <c r="HP65" s="146"/>
      <c r="HQ65" s="146"/>
      <c r="HR65" s="146"/>
      <c r="HS65" s="146"/>
      <c r="HT65" s="149"/>
      <c r="HU65" s="140"/>
      <c r="HV65" s="140"/>
      <c r="HW65" s="140"/>
      <c r="HX65" s="140"/>
      <c r="HY65" s="140"/>
      <c r="HZ65" s="140"/>
      <c r="IA65" s="140"/>
      <c r="IB65" s="137"/>
      <c r="IC65" s="140"/>
      <c r="ID65" s="140"/>
      <c r="IE65" s="140"/>
      <c r="IF65" s="140"/>
      <c r="IG65" s="140"/>
      <c r="IH65" s="140"/>
      <c r="II65" s="140"/>
      <c r="IJ65" s="149"/>
      <c r="IK65" s="146"/>
      <c r="IL65" s="146"/>
      <c r="IM65" s="146"/>
      <c r="IN65" s="146"/>
      <c r="IO65" s="146"/>
      <c r="IP65" s="146"/>
      <c r="IQ65" s="146"/>
      <c r="IR65" s="137"/>
      <c r="IS65" s="146"/>
      <c r="IT65" s="146"/>
      <c r="IU65" s="146"/>
      <c r="IV65" s="146"/>
      <c r="IW65" s="146"/>
      <c r="IX65" s="146"/>
      <c r="IY65" s="146"/>
      <c r="IZ65" s="137"/>
      <c r="JA65" s="140"/>
      <c r="JB65" s="140"/>
      <c r="JC65" s="140"/>
      <c r="JD65" s="140"/>
      <c r="JE65" s="140"/>
      <c r="JF65" s="140"/>
      <c r="JG65" s="140"/>
      <c r="JH65" s="137"/>
      <c r="JI65" s="140"/>
      <c r="JJ65" s="140"/>
      <c r="JK65" s="140"/>
      <c r="JL65" s="140"/>
      <c r="JM65" s="140"/>
      <c r="JN65" s="140"/>
      <c r="JO65" s="140"/>
      <c r="JP65" s="137"/>
      <c r="JQ65" s="146"/>
      <c r="JR65" s="146"/>
      <c r="JS65" s="146"/>
      <c r="JT65" s="146"/>
      <c r="JU65" s="146"/>
      <c r="JV65" s="146"/>
      <c r="JW65" s="146"/>
      <c r="JX65" s="137"/>
      <c r="JY65" s="146"/>
      <c r="JZ65" s="146"/>
      <c r="KA65" s="146"/>
      <c r="KB65" s="146"/>
      <c r="KC65" s="146"/>
      <c r="KD65" s="146"/>
      <c r="KE65" s="146"/>
      <c r="KF65" s="149"/>
      <c r="KG65" s="140"/>
      <c r="KH65" s="140"/>
      <c r="KI65" s="140"/>
      <c r="KJ65" s="140"/>
      <c r="KK65" s="140"/>
      <c r="KL65" s="140"/>
      <c r="KM65" s="140"/>
      <c r="KN65" s="137"/>
      <c r="KO65" s="140"/>
      <c r="KP65" s="140"/>
      <c r="KQ65" s="140"/>
      <c r="KR65" s="140"/>
      <c r="KS65" s="140"/>
      <c r="KT65" s="140"/>
      <c r="KU65" s="140"/>
      <c r="KV65" s="137"/>
      <c r="KW65" s="146"/>
      <c r="KX65" s="146"/>
      <c r="KY65" s="146"/>
      <c r="KZ65" s="146"/>
      <c r="LA65" s="146"/>
      <c r="LB65" s="146"/>
      <c r="LC65" s="146"/>
      <c r="LD65" s="137"/>
      <c r="LE65" s="146"/>
      <c r="LF65" s="146"/>
      <c r="LG65" s="146"/>
      <c r="LH65" s="146"/>
      <c r="LI65" s="146"/>
      <c r="LJ65" s="146"/>
      <c r="LK65" s="146"/>
      <c r="LL65" s="149"/>
      <c r="LM65" s="140"/>
      <c r="LN65" s="140"/>
      <c r="LO65" s="140"/>
      <c r="LP65" s="140"/>
      <c r="LQ65" s="140"/>
      <c r="LR65" s="140"/>
      <c r="LS65" s="140"/>
      <c r="LT65" s="137"/>
      <c r="LU65" s="140"/>
      <c r="LV65" s="140"/>
      <c r="LW65" s="140"/>
      <c r="LX65" s="140"/>
      <c r="LY65" s="140"/>
      <c r="LZ65" s="140"/>
      <c r="MA65" s="140"/>
      <c r="MB65" s="149"/>
      <c r="MC65" s="146"/>
      <c r="MD65" s="146"/>
      <c r="ME65" s="146"/>
      <c r="MF65" s="146"/>
      <c r="MG65" s="146"/>
      <c r="MH65" s="146"/>
      <c r="MI65" s="146"/>
      <c r="MJ65" s="137"/>
      <c r="MK65" s="146"/>
      <c r="ML65" s="146"/>
      <c r="MM65" s="146"/>
      <c r="MN65" s="146"/>
      <c r="MO65" s="146"/>
      <c r="MP65" s="146"/>
      <c r="MQ65" s="146"/>
      <c r="MR65" s="137"/>
      <c r="MS65" s="140"/>
      <c r="MT65" s="140"/>
      <c r="MU65" s="140"/>
      <c r="MV65" s="140"/>
      <c r="MW65" s="140"/>
      <c r="MX65" s="140"/>
      <c r="MY65" s="140"/>
      <c r="MZ65" s="137"/>
      <c r="NA65" s="140"/>
      <c r="NB65" s="140"/>
      <c r="NC65" s="140"/>
      <c r="ND65" s="140"/>
      <c r="NE65" s="140"/>
      <c r="NF65" s="140"/>
      <c r="NG65" s="140"/>
      <c r="NH65" s="137"/>
      <c r="NI65" s="146"/>
      <c r="NJ65" s="146"/>
      <c r="NK65" s="146"/>
      <c r="NL65" s="146"/>
      <c r="NM65" s="146"/>
      <c r="NN65" s="146"/>
      <c r="NO65" s="146"/>
      <c r="NP65" s="137"/>
      <c r="NQ65" s="146"/>
      <c r="NR65" s="146"/>
      <c r="NS65" s="146"/>
      <c r="NT65" s="146"/>
      <c r="NU65" s="146"/>
      <c r="NV65" s="146"/>
      <c r="NW65" s="146"/>
      <c r="NX65" s="137"/>
      <c r="NY65" s="137"/>
      <c r="NZ65" s="137"/>
      <c r="OA65" s="140"/>
      <c r="OB65" s="140"/>
      <c r="OC65" s="140"/>
      <c r="OD65" s="140"/>
      <c r="OE65" s="140"/>
      <c r="OF65" s="140"/>
      <c r="OG65" s="140"/>
      <c r="OH65" s="137"/>
      <c r="OI65" s="140"/>
      <c r="OJ65" s="140"/>
      <c r="OK65" s="140"/>
      <c r="OL65" s="140"/>
      <c r="OM65" s="140"/>
      <c r="ON65" s="140"/>
      <c r="OO65" s="140"/>
      <c r="OP65" s="137"/>
      <c r="OQ65" s="146"/>
      <c r="OR65" s="146"/>
      <c r="OS65" s="146"/>
      <c r="OT65" s="146"/>
      <c r="OU65" s="146"/>
      <c r="OV65" s="146"/>
      <c r="OW65" s="146"/>
      <c r="OX65" s="137"/>
      <c r="OY65" s="146"/>
      <c r="OZ65" s="146"/>
      <c r="PA65" s="146"/>
      <c r="PB65" s="146"/>
      <c r="PC65" s="146"/>
      <c r="PD65" s="146"/>
      <c r="PE65" s="146"/>
      <c r="PF65" s="149"/>
      <c r="PG65" s="140"/>
      <c r="PH65" s="140"/>
      <c r="PI65" s="140"/>
      <c r="PJ65" s="140"/>
      <c r="PK65" s="140"/>
      <c r="PL65" s="140"/>
      <c r="PM65" s="140"/>
      <c r="PN65" s="137"/>
      <c r="PO65" s="140"/>
      <c r="PP65" s="140"/>
      <c r="PQ65" s="140"/>
      <c r="PR65" s="140"/>
      <c r="PS65" s="140"/>
      <c r="PT65" s="140"/>
      <c r="PU65" s="140"/>
      <c r="PV65" s="149"/>
      <c r="PW65" s="146"/>
      <c r="PX65" s="146"/>
      <c r="PY65" s="146"/>
      <c r="PZ65" s="146"/>
      <c r="QA65" s="146"/>
      <c r="QB65" s="146"/>
      <c r="QC65" s="146"/>
      <c r="QD65" s="137"/>
      <c r="QE65" s="146"/>
      <c r="QF65" s="146"/>
      <c r="QG65" s="146"/>
      <c r="QH65" s="146"/>
      <c r="QI65" s="146"/>
      <c r="QJ65" s="146"/>
      <c r="QK65" s="146"/>
      <c r="QL65" s="137"/>
      <c r="QM65" s="140"/>
      <c r="QN65" s="140"/>
      <c r="QO65" s="140"/>
      <c r="QP65" s="140"/>
      <c r="QQ65" s="140"/>
      <c r="QR65" s="140"/>
      <c r="QS65" s="140"/>
      <c r="QT65" s="137"/>
      <c r="QU65" s="140"/>
      <c r="QV65" s="140"/>
      <c r="QW65" s="140"/>
      <c r="QX65" s="140"/>
      <c r="QY65" s="140"/>
      <c r="QZ65" s="140"/>
      <c r="RA65" s="140"/>
      <c r="RB65" s="137"/>
      <c r="RC65" s="146"/>
      <c r="RD65" s="146"/>
      <c r="RE65" s="146"/>
      <c r="RF65" s="146"/>
      <c r="RG65" s="146"/>
      <c r="RH65" s="146"/>
      <c r="RI65" s="146"/>
      <c r="RJ65" s="137"/>
      <c r="RK65" s="146"/>
      <c r="RL65" s="146"/>
      <c r="RM65" s="146"/>
      <c r="RN65" s="146"/>
      <c r="RO65" s="146"/>
      <c r="RP65" s="146"/>
      <c r="RQ65" s="146"/>
      <c r="RR65" s="149"/>
      <c r="RS65" s="140"/>
      <c r="RT65" s="140"/>
      <c r="RU65" s="140"/>
      <c r="RV65" s="140"/>
      <c r="RW65" s="140"/>
      <c r="RX65" s="140"/>
      <c r="RY65" s="140"/>
      <c r="RZ65" s="137"/>
      <c r="SA65" s="140"/>
      <c r="SB65" s="140"/>
      <c r="SC65" s="140"/>
      <c r="SD65" s="140"/>
      <c r="SE65" s="140"/>
      <c r="SF65" s="140"/>
      <c r="SG65" s="140"/>
      <c r="SH65" s="137"/>
      <c r="SI65" s="146"/>
      <c r="SJ65" s="146"/>
      <c r="SK65" s="146"/>
      <c r="SL65" s="146"/>
      <c r="SM65" s="146"/>
      <c r="SN65" s="146"/>
      <c r="SO65" s="146"/>
      <c r="SP65" s="137"/>
      <c r="SQ65" s="146"/>
      <c r="SR65" s="146"/>
      <c r="SS65" s="146"/>
      <c r="ST65" s="146"/>
      <c r="SU65" s="146"/>
      <c r="SV65" s="146"/>
      <c r="SW65" s="146"/>
      <c r="SX65" s="144"/>
      <c r="SY65" s="140"/>
      <c r="SZ65" s="140"/>
      <c r="TA65" s="140"/>
      <c r="TB65" s="140"/>
      <c r="TC65" s="140"/>
      <c r="TD65" s="140"/>
      <c r="TE65" s="140"/>
      <c r="TF65" s="137"/>
      <c r="TG65" s="140"/>
      <c r="TH65" s="140"/>
      <c r="TI65" s="140"/>
      <c r="TJ65" s="140"/>
      <c r="TK65" s="140"/>
      <c r="TL65" s="140"/>
      <c r="TM65" s="140"/>
      <c r="TN65" s="149"/>
      <c r="TO65" s="146"/>
      <c r="TP65" s="146"/>
      <c r="TQ65" s="146"/>
      <c r="TR65" s="146"/>
      <c r="TS65" s="146"/>
      <c r="TT65" s="146"/>
      <c r="TU65" s="146"/>
      <c r="TV65" s="137"/>
      <c r="TW65" s="146"/>
      <c r="TX65" s="146"/>
      <c r="TY65" s="146"/>
      <c r="TZ65" s="146"/>
      <c r="UA65" s="146"/>
      <c r="UB65" s="146"/>
      <c r="UC65" s="146"/>
      <c r="UD65" s="137"/>
      <c r="UE65" s="140"/>
      <c r="UF65" s="140"/>
      <c r="UG65" s="140"/>
      <c r="UH65" s="140"/>
      <c r="UI65" s="140"/>
      <c r="UJ65" s="140"/>
      <c r="UK65" s="140"/>
      <c r="UL65" s="137"/>
      <c r="UM65" s="140"/>
      <c r="UN65" s="140"/>
      <c r="UO65" s="140"/>
      <c r="UP65" s="140"/>
      <c r="UQ65" s="140"/>
      <c r="UR65" s="140"/>
      <c r="US65" s="140"/>
      <c r="UT65" s="137"/>
      <c r="UU65" s="146"/>
      <c r="UV65" s="146"/>
      <c r="UW65" s="146"/>
      <c r="UX65" s="146"/>
      <c r="UY65" s="146"/>
      <c r="UZ65" s="146"/>
      <c r="VA65" s="146"/>
      <c r="VB65" s="137"/>
      <c r="VC65" s="146"/>
      <c r="VD65" s="146"/>
      <c r="VE65" s="146"/>
      <c r="VF65" s="146"/>
      <c r="VG65" s="146"/>
      <c r="VH65" s="146"/>
      <c r="VI65" s="146"/>
      <c r="VJ65" s="137"/>
    </row>
    <row r="66" customFormat="false" ht="14.25" hidden="false" customHeight="true" outlineLevel="0" collapsed="false">
      <c r="A66" s="137"/>
      <c r="B66" s="153"/>
      <c r="C66" s="173"/>
      <c r="D66" s="173"/>
      <c r="E66" s="173"/>
      <c r="F66" s="173"/>
      <c r="G66" s="173"/>
      <c r="H66" s="173"/>
      <c r="I66" s="173"/>
      <c r="J66" s="137"/>
      <c r="K66" s="173"/>
      <c r="L66" s="173"/>
      <c r="M66" s="173"/>
      <c r="N66" s="173"/>
      <c r="O66" s="173"/>
      <c r="P66" s="173"/>
      <c r="Q66" s="173"/>
      <c r="R66" s="137"/>
      <c r="S66" s="170"/>
      <c r="T66" s="170"/>
      <c r="U66" s="170"/>
      <c r="V66" s="170"/>
      <c r="W66" s="170"/>
      <c r="X66" s="170"/>
      <c r="Y66" s="170"/>
      <c r="Z66" s="137"/>
      <c r="AA66" s="170"/>
      <c r="AB66" s="170"/>
      <c r="AC66" s="170"/>
      <c r="AD66" s="170"/>
      <c r="AE66" s="170"/>
      <c r="AF66" s="170"/>
      <c r="AG66" s="170"/>
      <c r="AH66" s="137"/>
      <c r="AI66" s="173"/>
      <c r="AJ66" s="173"/>
      <c r="AK66" s="173"/>
      <c r="AL66" s="173"/>
      <c r="AM66" s="173"/>
      <c r="AN66" s="173"/>
      <c r="AO66" s="173"/>
      <c r="AP66" s="137"/>
      <c r="AQ66" s="173"/>
      <c r="AR66" s="173"/>
      <c r="AS66" s="173"/>
      <c r="AT66" s="173"/>
      <c r="AU66" s="173"/>
      <c r="AV66" s="173"/>
      <c r="AW66" s="173"/>
      <c r="AX66" s="137"/>
      <c r="AY66" s="170"/>
      <c r="AZ66" s="170"/>
      <c r="BA66" s="170"/>
      <c r="BB66" s="170"/>
      <c r="BC66" s="170"/>
      <c r="BD66" s="170"/>
      <c r="BE66" s="170"/>
      <c r="BF66" s="137"/>
      <c r="BG66" s="170"/>
      <c r="BH66" s="170"/>
      <c r="BI66" s="170"/>
      <c r="BJ66" s="170"/>
      <c r="BK66" s="170"/>
      <c r="BL66" s="170"/>
      <c r="BM66" s="170"/>
      <c r="BN66" s="137"/>
      <c r="BO66" s="173"/>
      <c r="BP66" s="173"/>
      <c r="BQ66" s="173"/>
      <c r="BR66" s="173"/>
      <c r="BS66" s="173"/>
      <c r="BT66" s="173"/>
      <c r="BU66" s="173"/>
      <c r="BV66" s="137"/>
      <c r="BW66" s="173"/>
      <c r="BX66" s="173"/>
      <c r="BY66" s="173"/>
      <c r="BZ66" s="173"/>
      <c r="CA66" s="173"/>
      <c r="CB66" s="173"/>
      <c r="CC66" s="173"/>
      <c r="CD66" s="137"/>
      <c r="CE66" s="170"/>
      <c r="CF66" s="170"/>
      <c r="CG66" s="170"/>
      <c r="CH66" s="170"/>
      <c r="CI66" s="170"/>
      <c r="CJ66" s="170"/>
      <c r="CK66" s="170"/>
      <c r="CL66" s="137"/>
      <c r="CM66" s="170"/>
      <c r="CN66" s="170"/>
      <c r="CO66" s="170"/>
      <c r="CP66" s="170"/>
      <c r="CQ66" s="170"/>
      <c r="CR66" s="170"/>
      <c r="CS66" s="170"/>
      <c r="CT66" s="137"/>
      <c r="CU66" s="173"/>
      <c r="CV66" s="173"/>
      <c r="CW66" s="173"/>
      <c r="CX66" s="173"/>
      <c r="CY66" s="173"/>
      <c r="CZ66" s="173"/>
      <c r="DA66" s="173"/>
      <c r="DB66" s="137"/>
      <c r="DC66" s="173"/>
      <c r="DD66" s="173"/>
      <c r="DE66" s="173"/>
      <c r="DF66" s="173"/>
      <c r="DG66" s="173"/>
      <c r="DH66" s="173"/>
      <c r="DI66" s="173"/>
      <c r="DJ66" s="137"/>
      <c r="DK66" s="170"/>
      <c r="DL66" s="170"/>
      <c r="DM66" s="170"/>
      <c r="DN66" s="170"/>
      <c r="DO66" s="170"/>
      <c r="DP66" s="170"/>
      <c r="DQ66" s="170"/>
      <c r="DR66" s="137"/>
      <c r="DS66" s="170"/>
      <c r="DT66" s="170"/>
      <c r="DU66" s="170"/>
      <c r="DV66" s="170"/>
      <c r="DW66" s="170"/>
      <c r="DX66" s="170"/>
      <c r="DY66" s="170"/>
      <c r="DZ66" s="171"/>
      <c r="EA66" s="173"/>
      <c r="EB66" s="173"/>
      <c r="EC66" s="173"/>
      <c r="ED66" s="173"/>
      <c r="EE66" s="173"/>
      <c r="EF66" s="173"/>
      <c r="EG66" s="173"/>
      <c r="EH66" s="137"/>
      <c r="EI66" s="173"/>
      <c r="EJ66" s="173"/>
      <c r="EK66" s="173"/>
      <c r="EL66" s="173"/>
      <c r="EM66" s="173"/>
      <c r="EN66" s="173"/>
      <c r="EO66" s="173"/>
      <c r="EP66" s="171"/>
      <c r="EQ66" s="170"/>
      <c r="ER66" s="170"/>
      <c r="ES66" s="170"/>
      <c r="ET66" s="170"/>
      <c r="EU66" s="170"/>
      <c r="EV66" s="170"/>
      <c r="EW66" s="170"/>
      <c r="EX66" s="137"/>
      <c r="EY66" s="170"/>
      <c r="EZ66" s="170"/>
      <c r="FA66" s="170"/>
      <c r="FB66" s="170"/>
      <c r="FC66" s="170"/>
      <c r="FD66" s="170"/>
      <c r="FE66" s="170"/>
      <c r="FF66" s="137"/>
      <c r="FG66" s="173"/>
      <c r="FH66" s="173"/>
      <c r="FI66" s="173"/>
      <c r="FJ66" s="173"/>
      <c r="FK66" s="173"/>
      <c r="FL66" s="173"/>
      <c r="FM66" s="173"/>
      <c r="FN66" s="137"/>
      <c r="FO66" s="173"/>
      <c r="FP66" s="173"/>
      <c r="FQ66" s="173"/>
      <c r="FR66" s="173"/>
      <c r="FS66" s="173"/>
      <c r="FT66" s="173"/>
      <c r="FU66" s="173"/>
      <c r="FV66" s="137"/>
      <c r="FW66" s="170"/>
      <c r="FX66" s="170"/>
      <c r="FY66" s="170"/>
      <c r="FZ66" s="170"/>
      <c r="GA66" s="170"/>
      <c r="GB66" s="170"/>
      <c r="GC66" s="170"/>
      <c r="GD66" s="137"/>
      <c r="GE66" s="170"/>
      <c r="GF66" s="170"/>
      <c r="GG66" s="170"/>
      <c r="GH66" s="170"/>
      <c r="GI66" s="170"/>
      <c r="GJ66" s="170"/>
      <c r="GK66" s="170"/>
      <c r="GL66" s="171"/>
      <c r="GM66" s="171"/>
      <c r="GN66" s="171"/>
      <c r="GO66" s="173"/>
      <c r="GP66" s="173"/>
      <c r="GQ66" s="173"/>
      <c r="GR66" s="173"/>
      <c r="GS66" s="173"/>
      <c r="GT66" s="173"/>
      <c r="GU66" s="173"/>
      <c r="GV66" s="137"/>
      <c r="GW66" s="173"/>
      <c r="GX66" s="173"/>
      <c r="GY66" s="173"/>
      <c r="GZ66" s="173"/>
      <c r="HA66" s="173"/>
      <c r="HB66" s="173"/>
      <c r="HC66" s="173"/>
      <c r="HD66" s="137"/>
      <c r="HE66" s="170"/>
      <c r="HF66" s="170"/>
      <c r="HG66" s="170"/>
      <c r="HH66" s="170"/>
      <c r="HI66" s="170"/>
      <c r="HJ66" s="170"/>
      <c r="HK66" s="170"/>
      <c r="HL66" s="137"/>
      <c r="HM66" s="170"/>
      <c r="HN66" s="170"/>
      <c r="HO66" s="170"/>
      <c r="HP66" s="170"/>
      <c r="HQ66" s="170"/>
      <c r="HR66" s="170"/>
      <c r="HS66" s="170"/>
      <c r="HT66" s="171"/>
      <c r="HU66" s="173"/>
      <c r="HV66" s="173"/>
      <c r="HW66" s="173"/>
      <c r="HX66" s="173"/>
      <c r="HY66" s="173"/>
      <c r="HZ66" s="173"/>
      <c r="IA66" s="173"/>
      <c r="IB66" s="137"/>
      <c r="IC66" s="173"/>
      <c r="ID66" s="173"/>
      <c r="IE66" s="173"/>
      <c r="IF66" s="173"/>
      <c r="IG66" s="173"/>
      <c r="IH66" s="173"/>
      <c r="II66" s="173"/>
      <c r="IJ66" s="171"/>
      <c r="IK66" s="170"/>
      <c r="IL66" s="170"/>
      <c r="IM66" s="170"/>
      <c r="IN66" s="170"/>
      <c r="IO66" s="170"/>
      <c r="IP66" s="170"/>
      <c r="IQ66" s="170"/>
      <c r="IR66" s="137"/>
      <c r="IS66" s="170"/>
      <c r="IT66" s="170"/>
      <c r="IU66" s="170"/>
      <c r="IV66" s="170"/>
      <c r="IW66" s="170"/>
      <c r="IX66" s="170"/>
      <c r="IY66" s="170"/>
      <c r="IZ66" s="137"/>
      <c r="JA66" s="173"/>
      <c r="JB66" s="173"/>
      <c r="JC66" s="173"/>
      <c r="JD66" s="173"/>
      <c r="JE66" s="173"/>
      <c r="JF66" s="173"/>
      <c r="JG66" s="173"/>
      <c r="JH66" s="137"/>
      <c r="JI66" s="173"/>
      <c r="JJ66" s="173"/>
      <c r="JK66" s="173"/>
      <c r="JL66" s="173"/>
      <c r="JM66" s="173"/>
      <c r="JN66" s="173"/>
      <c r="JO66" s="173"/>
      <c r="JP66" s="137"/>
      <c r="JQ66" s="170"/>
      <c r="JR66" s="170"/>
      <c r="JS66" s="170"/>
      <c r="JT66" s="170"/>
      <c r="JU66" s="170"/>
      <c r="JV66" s="170"/>
      <c r="JW66" s="170"/>
      <c r="JX66" s="137"/>
      <c r="JY66" s="170"/>
      <c r="JZ66" s="170"/>
      <c r="KA66" s="170"/>
      <c r="KB66" s="170"/>
      <c r="KC66" s="170"/>
      <c r="KD66" s="170"/>
      <c r="KE66" s="170"/>
      <c r="KF66" s="171"/>
      <c r="KG66" s="173"/>
      <c r="KH66" s="173"/>
      <c r="KI66" s="173"/>
      <c r="KJ66" s="173"/>
      <c r="KK66" s="173"/>
      <c r="KL66" s="173"/>
      <c r="KM66" s="173"/>
      <c r="KN66" s="137"/>
      <c r="KO66" s="173"/>
      <c r="KP66" s="173"/>
      <c r="KQ66" s="173"/>
      <c r="KR66" s="173"/>
      <c r="KS66" s="173"/>
      <c r="KT66" s="173"/>
      <c r="KU66" s="173"/>
      <c r="KV66" s="137"/>
      <c r="KW66" s="170"/>
      <c r="KX66" s="170"/>
      <c r="KY66" s="170"/>
      <c r="KZ66" s="170"/>
      <c r="LA66" s="170"/>
      <c r="LB66" s="170"/>
      <c r="LC66" s="170"/>
      <c r="LD66" s="137"/>
      <c r="LE66" s="170"/>
      <c r="LF66" s="170"/>
      <c r="LG66" s="170"/>
      <c r="LH66" s="170"/>
      <c r="LI66" s="170"/>
      <c r="LJ66" s="170"/>
      <c r="LK66" s="170"/>
      <c r="LL66" s="171"/>
      <c r="LM66" s="173"/>
      <c r="LN66" s="173"/>
      <c r="LO66" s="173"/>
      <c r="LP66" s="173"/>
      <c r="LQ66" s="173"/>
      <c r="LR66" s="173"/>
      <c r="LS66" s="173"/>
      <c r="LT66" s="137"/>
      <c r="LU66" s="173"/>
      <c r="LV66" s="173"/>
      <c r="LW66" s="173"/>
      <c r="LX66" s="173"/>
      <c r="LY66" s="173"/>
      <c r="LZ66" s="173"/>
      <c r="MA66" s="173"/>
      <c r="MB66" s="171"/>
      <c r="MC66" s="170"/>
      <c r="MD66" s="170"/>
      <c r="ME66" s="170"/>
      <c r="MF66" s="170"/>
      <c r="MG66" s="170"/>
      <c r="MH66" s="170"/>
      <c r="MI66" s="170"/>
      <c r="MJ66" s="137"/>
      <c r="MK66" s="170"/>
      <c r="ML66" s="170"/>
      <c r="MM66" s="170"/>
      <c r="MN66" s="170"/>
      <c r="MO66" s="170"/>
      <c r="MP66" s="170"/>
      <c r="MQ66" s="170"/>
      <c r="MR66" s="137"/>
      <c r="MS66" s="173"/>
      <c r="MT66" s="173"/>
      <c r="MU66" s="173"/>
      <c r="MV66" s="173"/>
      <c r="MW66" s="173"/>
      <c r="MX66" s="173"/>
      <c r="MY66" s="173"/>
      <c r="MZ66" s="137"/>
      <c r="NA66" s="173"/>
      <c r="NB66" s="173"/>
      <c r="NC66" s="173"/>
      <c r="ND66" s="173"/>
      <c r="NE66" s="173"/>
      <c r="NF66" s="173"/>
      <c r="NG66" s="173"/>
      <c r="NH66" s="137"/>
      <c r="NI66" s="170"/>
      <c r="NJ66" s="170"/>
      <c r="NK66" s="170"/>
      <c r="NL66" s="170"/>
      <c r="NM66" s="170"/>
      <c r="NN66" s="170"/>
      <c r="NO66" s="170"/>
      <c r="NP66" s="137"/>
      <c r="NQ66" s="170"/>
      <c r="NR66" s="170"/>
      <c r="NS66" s="170"/>
      <c r="NT66" s="170"/>
      <c r="NU66" s="170"/>
      <c r="NV66" s="170"/>
      <c r="NW66" s="170"/>
      <c r="NX66" s="137"/>
      <c r="NY66" s="137"/>
      <c r="NZ66" s="137"/>
      <c r="OA66" s="173"/>
      <c r="OB66" s="173"/>
      <c r="OC66" s="173"/>
      <c r="OD66" s="173"/>
      <c r="OE66" s="173"/>
      <c r="OF66" s="173"/>
      <c r="OG66" s="173"/>
      <c r="OH66" s="137"/>
      <c r="OI66" s="173"/>
      <c r="OJ66" s="173"/>
      <c r="OK66" s="173"/>
      <c r="OL66" s="173"/>
      <c r="OM66" s="173"/>
      <c r="ON66" s="173"/>
      <c r="OO66" s="173"/>
      <c r="OP66" s="137"/>
      <c r="OQ66" s="170"/>
      <c r="OR66" s="170"/>
      <c r="OS66" s="170"/>
      <c r="OT66" s="170"/>
      <c r="OU66" s="170"/>
      <c r="OV66" s="170"/>
      <c r="OW66" s="170"/>
      <c r="OX66" s="137"/>
      <c r="OY66" s="170"/>
      <c r="OZ66" s="170"/>
      <c r="PA66" s="170"/>
      <c r="PB66" s="170"/>
      <c r="PC66" s="170"/>
      <c r="PD66" s="170"/>
      <c r="PE66" s="170"/>
      <c r="PF66" s="171"/>
      <c r="PG66" s="173"/>
      <c r="PH66" s="173"/>
      <c r="PI66" s="173"/>
      <c r="PJ66" s="173"/>
      <c r="PK66" s="173"/>
      <c r="PL66" s="173"/>
      <c r="PM66" s="173"/>
      <c r="PN66" s="137"/>
      <c r="PO66" s="173"/>
      <c r="PP66" s="173"/>
      <c r="PQ66" s="173"/>
      <c r="PR66" s="173"/>
      <c r="PS66" s="173"/>
      <c r="PT66" s="173"/>
      <c r="PU66" s="173"/>
      <c r="PV66" s="171"/>
      <c r="PW66" s="170"/>
      <c r="PX66" s="170"/>
      <c r="PY66" s="170"/>
      <c r="PZ66" s="170"/>
      <c r="QA66" s="170"/>
      <c r="QB66" s="170"/>
      <c r="QC66" s="170"/>
      <c r="QD66" s="137"/>
      <c r="QE66" s="170"/>
      <c r="QF66" s="170"/>
      <c r="QG66" s="170"/>
      <c r="QH66" s="170"/>
      <c r="QI66" s="170"/>
      <c r="QJ66" s="170"/>
      <c r="QK66" s="170"/>
      <c r="QL66" s="137"/>
      <c r="QM66" s="173"/>
      <c r="QN66" s="173"/>
      <c r="QO66" s="173"/>
      <c r="QP66" s="173"/>
      <c r="QQ66" s="173"/>
      <c r="QR66" s="173"/>
      <c r="QS66" s="173"/>
      <c r="QT66" s="137"/>
      <c r="QU66" s="173"/>
      <c r="QV66" s="173"/>
      <c r="QW66" s="173"/>
      <c r="QX66" s="173"/>
      <c r="QY66" s="173"/>
      <c r="QZ66" s="173"/>
      <c r="RA66" s="173"/>
      <c r="RB66" s="137"/>
      <c r="RC66" s="170"/>
      <c r="RD66" s="170"/>
      <c r="RE66" s="170"/>
      <c r="RF66" s="170"/>
      <c r="RG66" s="170"/>
      <c r="RH66" s="170"/>
      <c r="RI66" s="170"/>
      <c r="RJ66" s="137"/>
      <c r="RK66" s="170"/>
      <c r="RL66" s="170"/>
      <c r="RM66" s="170"/>
      <c r="RN66" s="170"/>
      <c r="RO66" s="170"/>
      <c r="RP66" s="170"/>
      <c r="RQ66" s="170"/>
      <c r="RR66" s="171"/>
      <c r="RS66" s="173"/>
      <c r="RT66" s="173"/>
      <c r="RU66" s="173"/>
      <c r="RV66" s="173"/>
      <c r="RW66" s="173"/>
      <c r="RX66" s="173"/>
      <c r="RY66" s="173"/>
      <c r="RZ66" s="137"/>
      <c r="SA66" s="173"/>
      <c r="SB66" s="173"/>
      <c r="SC66" s="173"/>
      <c r="SD66" s="173"/>
      <c r="SE66" s="173"/>
      <c r="SF66" s="173"/>
      <c r="SG66" s="173"/>
      <c r="SH66" s="137"/>
      <c r="SI66" s="170"/>
      <c r="SJ66" s="170"/>
      <c r="SK66" s="170"/>
      <c r="SL66" s="170"/>
      <c r="SM66" s="170"/>
      <c r="SN66" s="170"/>
      <c r="SO66" s="170"/>
      <c r="SP66" s="137"/>
      <c r="SQ66" s="170"/>
      <c r="SR66" s="170"/>
      <c r="SS66" s="170"/>
      <c r="ST66" s="170"/>
      <c r="SU66" s="170"/>
      <c r="SV66" s="170"/>
      <c r="SW66" s="170"/>
      <c r="SX66" s="144"/>
      <c r="SY66" s="173"/>
      <c r="SZ66" s="173"/>
      <c r="TA66" s="173"/>
      <c r="TB66" s="173"/>
      <c r="TC66" s="173"/>
      <c r="TD66" s="173"/>
      <c r="TE66" s="173"/>
      <c r="TF66" s="137"/>
      <c r="TG66" s="173"/>
      <c r="TH66" s="173"/>
      <c r="TI66" s="173"/>
      <c r="TJ66" s="173"/>
      <c r="TK66" s="173"/>
      <c r="TL66" s="173"/>
      <c r="TM66" s="173"/>
      <c r="TN66" s="171"/>
      <c r="TO66" s="170"/>
      <c r="TP66" s="170"/>
      <c r="TQ66" s="170"/>
      <c r="TR66" s="170"/>
      <c r="TS66" s="170"/>
      <c r="TT66" s="170"/>
      <c r="TU66" s="170"/>
      <c r="TV66" s="137"/>
      <c r="TW66" s="170"/>
      <c r="TX66" s="170"/>
      <c r="TY66" s="170"/>
      <c r="TZ66" s="170"/>
      <c r="UA66" s="170"/>
      <c r="UB66" s="170"/>
      <c r="UC66" s="170"/>
      <c r="UD66" s="137"/>
      <c r="UE66" s="173"/>
      <c r="UF66" s="173"/>
      <c r="UG66" s="173"/>
      <c r="UH66" s="173"/>
      <c r="UI66" s="173"/>
      <c r="UJ66" s="173"/>
      <c r="UK66" s="173"/>
      <c r="UL66" s="137"/>
      <c r="UM66" s="173"/>
      <c r="UN66" s="173"/>
      <c r="UO66" s="173"/>
      <c r="UP66" s="173"/>
      <c r="UQ66" s="173"/>
      <c r="UR66" s="173"/>
      <c r="US66" s="173"/>
      <c r="UT66" s="137"/>
      <c r="UU66" s="170"/>
      <c r="UV66" s="170"/>
      <c r="UW66" s="170"/>
      <c r="UX66" s="170"/>
      <c r="UY66" s="170"/>
      <c r="UZ66" s="170"/>
      <c r="VA66" s="170"/>
      <c r="VB66" s="137"/>
      <c r="VC66" s="170"/>
      <c r="VD66" s="170"/>
      <c r="VE66" s="170"/>
      <c r="VF66" s="170"/>
      <c r="VG66" s="170"/>
      <c r="VH66" s="170"/>
      <c r="VI66" s="170"/>
      <c r="VJ66" s="144"/>
    </row>
    <row r="67" customFormat="false" ht="14.25" hidden="false" customHeight="true" outlineLevel="0" collapsed="false">
      <c r="A67" s="137"/>
      <c r="B67" s="153"/>
      <c r="C67" s="174"/>
      <c r="D67" s="174"/>
      <c r="E67" s="174"/>
      <c r="F67" s="174"/>
      <c r="G67" s="174"/>
      <c r="H67" s="174"/>
      <c r="I67" s="174"/>
      <c r="J67" s="137"/>
      <c r="K67" s="174"/>
      <c r="L67" s="174"/>
      <c r="M67" s="174"/>
      <c r="N67" s="174"/>
      <c r="O67" s="174"/>
      <c r="P67" s="174"/>
      <c r="Q67" s="174"/>
      <c r="R67" s="137"/>
      <c r="S67" s="147"/>
      <c r="T67" s="147"/>
      <c r="U67" s="147"/>
      <c r="V67" s="147"/>
      <c r="W67" s="147"/>
      <c r="X67" s="147"/>
      <c r="Y67" s="147"/>
      <c r="Z67" s="137"/>
      <c r="AA67" s="147"/>
      <c r="AB67" s="147"/>
      <c r="AC67" s="147"/>
      <c r="AD67" s="147"/>
      <c r="AE67" s="147"/>
      <c r="AF67" s="147"/>
      <c r="AG67" s="147"/>
      <c r="AH67" s="137"/>
      <c r="AI67" s="174"/>
      <c r="AJ67" s="174"/>
      <c r="AK67" s="174"/>
      <c r="AL67" s="174"/>
      <c r="AM67" s="174"/>
      <c r="AN67" s="174"/>
      <c r="AO67" s="174"/>
      <c r="AP67" s="137"/>
      <c r="AQ67" s="174"/>
      <c r="AR67" s="174"/>
      <c r="AS67" s="174"/>
      <c r="AT67" s="174"/>
      <c r="AU67" s="174"/>
      <c r="AV67" s="174"/>
      <c r="AW67" s="174"/>
      <c r="AX67" s="137"/>
      <c r="AY67" s="147"/>
      <c r="AZ67" s="147"/>
      <c r="BA67" s="147"/>
      <c r="BB67" s="147"/>
      <c r="BC67" s="147"/>
      <c r="BD67" s="147"/>
      <c r="BE67" s="147"/>
      <c r="BF67" s="137"/>
      <c r="BG67" s="147"/>
      <c r="BH67" s="147"/>
      <c r="BI67" s="147"/>
      <c r="BJ67" s="147"/>
      <c r="BK67" s="147"/>
      <c r="BL67" s="147"/>
      <c r="BM67" s="147"/>
      <c r="BN67" s="137"/>
      <c r="BO67" s="174"/>
      <c r="BP67" s="174"/>
      <c r="BQ67" s="174"/>
      <c r="BR67" s="174"/>
      <c r="BS67" s="174"/>
      <c r="BT67" s="174"/>
      <c r="BU67" s="174"/>
      <c r="BV67" s="137"/>
      <c r="BW67" s="174"/>
      <c r="BX67" s="174"/>
      <c r="BY67" s="174"/>
      <c r="BZ67" s="174"/>
      <c r="CA67" s="174"/>
      <c r="CB67" s="174"/>
      <c r="CC67" s="174"/>
      <c r="CD67" s="137"/>
      <c r="CE67" s="147"/>
      <c r="CF67" s="147"/>
      <c r="CG67" s="147"/>
      <c r="CH67" s="147"/>
      <c r="CI67" s="147"/>
      <c r="CJ67" s="147"/>
      <c r="CK67" s="147"/>
      <c r="CL67" s="137"/>
      <c r="CM67" s="147"/>
      <c r="CN67" s="147"/>
      <c r="CO67" s="147"/>
      <c r="CP67" s="147"/>
      <c r="CQ67" s="147"/>
      <c r="CR67" s="147"/>
      <c r="CS67" s="147"/>
      <c r="CT67" s="137"/>
      <c r="CU67" s="174"/>
      <c r="CV67" s="174"/>
      <c r="CW67" s="174"/>
      <c r="CX67" s="174"/>
      <c r="CY67" s="174"/>
      <c r="CZ67" s="174"/>
      <c r="DA67" s="174"/>
      <c r="DB67" s="137"/>
      <c r="DC67" s="174"/>
      <c r="DD67" s="174"/>
      <c r="DE67" s="174"/>
      <c r="DF67" s="174"/>
      <c r="DG67" s="174"/>
      <c r="DH67" s="174"/>
      <c r="DI67" s="174"/>
      <c r="DJ67" s="137"/>
      <c r="DK67" s="147"/>
      <c r="DL67" s="147"/>
      <c r="DM67" s="147"/>
      <c r="DN67" s="147"/>
      <c r="DO67" s="147"/>
      <c r="DP67" s="147"/>
      <c r="DQ67" s="147"/>
      <c r="DR67" s="137"/>
      <c r="DS67" s="147"/>
      <c r="DT67" s="147"/>
      <c r="DU67" s="147"/>
      <c r="DV67" s="147"/>
      <c r="DW67" s="147"/>
      <c r="DX67" s="147"/>
      <c r="DY67" s="147"/>
      <c r="DZ67" s="149"/>
      <c r="EA67" s="174"/>
      <c r="EB67" s="174"/>
      <c r="EC67" s="174"/>
      <c r="ED67" s="174"/>
      <c r="EE67" s="174"/>
      <c r="EF67" s="174"/>
      <c r="EG67" s="174"/>
      <c r="EH67" s="137"/>
      <c r="EI67" s="174"/>
      <c r="EJ67" s="174"/>
      <c r="EK67" s="174"/>
      <c r="EL67" s="174"/>
      <c r="EM67" s="174"/>
      <c r="EN67" s="174"/>
      <c r="EO67" s="174"/>
      <c r="EP67" s="149"/>
      <c r="EQ67" s="147"/>
      <c r="ER67" s="147"/>
      <c r="ES67" s="147"/>
      <c r="ET67" s="147"/>
      <c r="EU67" s="147"/>
      <c r="EV67" s="147"/>
      <c r="EW67" s="147"/>
      <c r="EX67" s="137"/>
      <c r="EY67" s="147"/>
      <c r="EZ67" s="147"/>
      <c r="FA67" s="147"/>
      <c r="FB67" s="147"/>
      <c r="FC67" s="147"/>
      <c r="FD67" s="147"/>
      <c r="FE67" s="147"/>
      <c r="FF67" s="137"/>
      <c r="FG67" s="174"/>
      <c r="FH67" s="174"/>
      <c r="FI67" s="174"/>
      <c r="FJ67" s="174"/>
      <c r="FK67" s="174"/>
      <c r="FL67" s="174"/>
      <c r="FM67" s="174"/>
      <c r="FN67" s="137"/>
      <c r="FO67" s="174"/>
      <c r="FP67" s="174"/>
      <c r="FQ67" s="174"/>
      <c r="FR67" s="174"/>
      <c r="FS67" s="174"/>
      <c r="FT67" s="174"/>
      <c r="FU67" s="174"/>
      <c r="FV67" s="137"/>
      <c r="FW67" s="147"/>
      <c r="FX67" s="147"/>
      <c r="FY67" s="147"/>
      <c r="FZ67" s="147"/>
      <c r="GA67" s="147"/>
      <c r="GB67" s="147"/>
      <c r="GC67" s="147"/>
      <c r="GD67" s="137"/>
      <c r="GE67" s="147"/>
      <c r="GF67" s="147"/>
      <c r="GG67" s="147"/>
      <c r="GH67" s="147"/>
      <c r="GI67" s="147"/>
      <c r="GJ67" s="147"/>
      <c r="GK67" s="147"/>
      <c r="GL67" s="149"/>
      <c r="GM67" s="149"/>
      <c r="GN67" s="149"/>
      <c r="GO67" s="174"/>
      <c r="GP67" s="174"/>
      <c r="GQ67" s="174"/>
      <c r="GR67" s="174"/>
      <c r="GS67" s="174"/>
      <c r="GT67" s="174"/>
      <c r="GU67" s="174"/>
      <c r="GV67" s="137"/>
      <c r="GW67" s="174"/>
      <c r="GX67" s="174"/>
      <c r="GY67" s="174"/>
      <c r="GZ67" s="174"/>
      <c r="HA67" s="174"/>
      <c r="HB67" s="174"/>
      <c r="HC67" s="174"/>
      <c r="HD67" s="137"/>
      <c r="HE67" s="147"/>
      <c r="HF67" s="147"/>
      <c r="HG67" s="147"/>
      <c r="HH67" s="147"/>
      <c r="HI67" s="147"/>
      <c r="HJ67" s="147"/>
      <c r="HK67" s="147"/>
      <c r="HL67" s="137"/>
      <c r="HM67" s="147"/>
      <c r="HN67" s="147"/>
      <c r="HO67" s="147"/>
      <c r="HP67" s="147"/>
      <c r="HQ67" s="147"/>
      <c r="HR67" s="147"/>
      <c r="HS67" s="147"/>
      <c r="HT67" s="149"/>
      <c r="HU67" s="174"/>
      <c r="HV67" s="174"/>
      <c r="HW67" s="174"/>
      <c r="HX67" s="174"/>
      <c r="HY67" s="174"/>
      <c r="HZ67" s="174"/>
      <c r="IA67" s="174"/>
      <c r="IB67" s="137"/>
      <c r="IC67" s="174"/>
      <c r="ID67" s="174"/>
      <c r="IE67" s="174"/>
      <c r="IF67" s="174"/>
      <c r="IG67" s="174"/>
      <c r="IH67" s="174"/>
      <c r="II67" s="174"/>
      <c r="IJ67" s="149"/>
      <c r="IK67" s="147"/>
      <c r="IL67" s="147"/>
      <c r="IM67" s="147"/>
      <c r="IN67" s="147"/>
      <c r="IO67" s="147"/>
      <c r="IP67" s="147"/>
      <c r="IQ67" s="147"/>
      <c r="IR67" s="137"/>
      <c r="IS67" s="147"/>
      <c r="IT67" s="147"/>
      <c r="IU67" s="147"/>
      <c r="IV67" s="147"/>
      <c r="IW67" s="147"/>
      <c r="IX67" s="147"/>
      <c r="IY67" s="147"/>
      <c r="IZ67" s="137"/>
      <c r="JA67" s="174"/>
      <c r="JB67" s="174"/>
      <c r="JC67" s="174"/>
      <c r="JD67" s="174"/>
      <c r="JE67" s="174"/>
      <c r="JF67" s="174"/>
      <c r="JG67" s="174"/>
      <c r="JH67" s="137"/>
      <c r="JI67" s="174"/>
      <c r="JJ67" s="174"/>
      <c r="JK67" s="174"/>
      <c r="JL67" s="174"/>
      <c r="JM67" s="174"/>
      <c r="JN67" s="174"/>
      <c r="JO67" s="174"/>
      <c r="JP67" s="137"/>
      <c r="JQ67" s="147"/>
      <c r="JR67" s="147"/>
      <c r="JS67" s="147"/>
      <c r="JT67" s="147"/>
      <c r="JU67" s="147"/>
      <c r="JV67" s="147"/>
      <c r="JW67" s="147"/>
      <c r="JX67" s="137"/>
      <c r="JY67" s="147"/>
      <c r="JZ67" s="147"/>
      <c r="KA67" s="147"/>
      <c r="KB67" s="147"/>
      <c r="KC67" s="147"/>
      <c r="KD67" s="147"/>
      <c r="KE67" s="147"/>
      <c r="KF67" s="149"/>
      <c r="KG67" s="174"/>
      <c r="KH67" s="174"/>
      <c r="KI67" s="174"/>
      <c r="KJ67" s="174"/>
      <c r="KK67" s="174"/>
      <c r="KL67" s="174"/>
      <c r="KM67" s="174"/>
      <c r="KN67" s="137"/>
      <c r="KO67" s="174"/>
      <c r="KP67" s="174"/>
      <c r="KQ67" s="174"/>
      <c r="KR67" s="174"/>
      <c r="KS67" s="174"/>
      <c r="KT67" s="174"/>
      <c r="KU67" s="174"/>
      <c r="KV67" s="137"/>
      <c r="KW67" s="147"/>
      <c r="KX67" s="147"/>
      <c r="KY67" s="147"/>
      <c r="KZ67" s="147"/>
      <c r="LA67" s="147"/>
      <c r="LB67" s="147"/>
      <c r="LC67" s="147"/>
      <c r="LD67" s="137"/>
      <c r="LE67" s="147"/>
      <c r="LF67" s="147"/>
      <c r="LG67" s="147"/>
      <c r="LH67" s="147"/>
      <c r="LI67" s="147"/>
      <c r="LJ67" s="147"/>
      <c r="LK67" s="147"/>
      <c r="LL67" s="149"/>
      <c r="LM67" s="174"/>
      <c r="LN67" s="174"/>
      <c r="LO67" s="174"/>
      <c r="LP67" s="174"/>
      <c r="LQ67" s="174"/>
      <c r="LR67" s="174"/>
      <c r="LS67" s="174"/>
      <c r="LT67" s="137"/>
      <c r="LU67" s="174"/>
      <c r="LV67" s="174"/>
      <c r="LW67" s="174"/>
      <c r="LX67" s="174"/>
      <c r="LY67" s="174"/>
      <c r="LZ67" s="174"/>
      <c r="MA67" s="174"/>
      <c r="MB67" s="149"/>
      <c r="MC67" s="147"/>
      <c r="MD67" s="147"/>
      <c r="ME67" s="147"/>
      <c r="MF67" s="147"/>
      <c r="MG67" s="147"/>
      <c r="MH67" s="147"/>
      <c r="MI67" s="147"/>
      <c r="MJ67" s="137"/>
      <c r="MK67" s="147"/>
      <c r="ML67" s="147"/>
      <c r="MM67" s="147"/>
      <c r="MN67" s="147"/>
      <c r="MO67" s="147"/>
      <c r="MP67" s="147"/>
      <c r="MQ67" s="147"/>
      <c r="MR67" s="137"/>
      <c r="MS67" s="174"/>
      <c r="MT67" s="174"/>
      <c r="MU67" s="174"/>
      <c r="MV67" s="174"/>
      <c r="MW67" s="174"/>
      <c r="MX67" s="174"/>
      <c r="MY67" s="174"/>
      <c r="MZ67" s="137"/>
      <c r="NA67" s="174"/>
      <c r="NB67" s="174"/>
      <c r="NC67" s="174"/>
      <c r="ND67" s="174"/>
      <c r="NE67" s="174"/>
      <c r="NF67" s="174"/>
      <c r="NG67" s="174"/>
      <c r="NH67" s="137"/>
      <c r="NI67" s="147"/>
      <c r="NJ67" s="147"/>
      <c r="NK67" s="147"/>
      <c r="NL67" s="147"/>
      <c r="NM67" s="147"/>
      <c r="NN67" s="147"/>
      <c r="NO67" s="147"/>
      <c r="NP67" s="137"/>
      <c r="NQ67" s="147"/>
      <c r="NR67" s="147"/>
      <c r="NS67" s="147"/>
      <c r="NT67" s="147"/>
      <c r="NU67" s="147"/>
      <c r="NV67" s="147"/>
      <c r="NW67" s="147"/>
      <c r="NX67" s="137"/>
      <c r="NY67" s="137"/>
      <c r="NZ67" s="137"/>
      <c r="OA67" s="174"/>
      <c r="OB67" s="174"/>
      <c r="OC67" s="174"/>
      <c r="OD67" s="174"/>
      <c r="OE67" s="174"/>
      <c r="OF67" s="174"/>
      <c r="OG67" s="174"/>
      <c r="OH67" s="137"/>
      <c r="OI67" s="174"/>
      <c r="OJ67" s="174"/>
      <c r="OK67" s="174"/>
      <c r="OL67" s="174"/>
      <c r="OM67" s="174"/>
      <c r="ON67" s="174"/>
      <c r="OO67" s="174"/>
      <c r="OP67" s="137"/>
      <c r="OQ67" s="147"/>
      <c r="OR67" s="147"/>
      <c r="OS67" s="147"/>
      <c r="OT67" s="147"/>
      <c r="OU67" s="147"/>
      <c r="OV67" s="147"/>
      <c r="OW67" s="147"/>
      <c r="OX67" s="137"/>
      <c r="OY67" s="147"/>
      <c r="OZ67" s="147"/>
      <c r="PA67" s="147"/>
      <c r="PB67" s="147"/>
      <c r="PC67" s="147"/>
      <c r="PD67" s="147"/>
      <c r="PE67" s="147"/>
      <c r="PF67" s="149"/>
      <c r="PG67" s="174"/>
      <c r="PH67" s="174"/>
      <c r="PI67" s="174"/>
      <c r="PJ67" s="174"/>
      <c r="PK67" s="174"/>
      <c r="PL67" s="174"/>
      <c r="PM67" s="174"/>
      <c r="PN67" s="137"/>
      <c r="PO67" s="174"/>
      <c r="PP67" s="174"/>
      <c r="PQ67" s="174"/>
      <c r="PR67" s="174"/>
      <c r="PS67" s="174"/>
      <c r="PT67" s="174"/>
      <c r="PU67" s="174"/>
      <c r="PV67" s="149"/>
      <c r="PW67" s="147"/>
      <c r="PX67" s="147"/>
      <c r="PY67" s="147"/>
      <c r="PZ67" s="147"/>
      <c r="QA67" s="147"/>
      <c r="QB67" s="147"/>
      <c r="QC67" s="147"/>
      <c r="QD67" s="137"/>
      <c r="QE67" s="147"/>
      <c r="QF67" s="147"/>
      <c r="QG67" s="147"/>
      <c r="QH67" s="147"/>
      <c r="QI67" s="147"/>
      <c r="QJ67" s="147"/>
      <c r="QK67" s="147"/>
      <c r="QL67" s="137"/>
      <c r="QM67" s="174"/>
      <c r="QN67" s="174"/>
      <c r="QO67" s="174"/>
      <c r="QP67" s="174"/>
      <c r="QQ67" s="174"/>
      <c r="QR67" s="174"/>
      <c r="QS67" s="174"/>
      <c r="QT67" s="137"/>
      <c r="QU67" s="174"/>
      <c r="QV67" s="174"/>
      <c r="QW67" s="174"/>
      <c r="QX67" s="174"/>
      <c r="QY67" s="174"/>
      <c r="QZ67" s="174"/>
      <c r="RA67" s="174"/>
      <c r="RB67" s="137"/>
      <c r="RC67" s="147"/>
      <c r="RD67" s="147"/>
      <c r="RE67" s="147"/>
      <c r="RF67" s="147"/>
      <c r="RG67" s="147"/>
      <c r="RH67" s="147"/>
      <c r="RI67" s="147"/>
      <c r="RJ67" s="137"/>
      <c r="RK67" s="147"/>
      <c r="RL67" s="147"/>
      <c r="RM67" s="147"/>
      <c r="RN67" s="147"/>
      <c r="RO67" s="147"/>
      <c r="RP67" s="147"/>
      <c r="RQ67" s="147"/>
      <c r="RR67" s="149"/>
      <c r="RS67" s="174"/>
      <c r="RT67" s="174"/>
      <c r="RU67" s="174"/>
      <c r="RV67" s="174"/>
      <c r="RW67" s="174"/>
      <c r="RX67" s="174"/>
      <c r="RY67" s="174"/>
      <c r="RZ67" s="137"/>
      <c r="SA67" s="174"/>
      <c r="SB67" s="174"/>
      <c r="SC67" s="174"/>
      <c r="SD67" s="174"/>
      <c r="SE67" s="174"/>
      <c r="SF67" s="174"/>
      <c r="SG67" s="174"/>
      <c r="SH67" s="137"/>
      <c r="SI67" s="147"/>
      <c r="SJ67" s="147"/>
      <c r="SK67" s="147"/>
      <c r="SL67" s="147"/>
      <c r="SM67" s="147"/>
      <c r="SN67" s="147"/>
      <c r="SO67" s="147"/>
      <c r="SP67" s="137"/>
      <c r="SQ67" s="147"/>
      <c r="SR67" s="147"/>
      <c r="SS67" s="147"/>
      <c r="ST67" s="147"/>
      <c r="SU67" s="147"/>
      <c r="SV67" s="147"/>
      <c r="SW67" s="147"/>
      <c r="SX67" s="144"/>
      <c r="SY67" s="174"/>
      <c r="SZ67" s="174"/>
      <c r="TA67" s="174"/>
      <c r="TB67" s="174"/>
      <c r="TC67" s="174"/>
      <c r="TD67" s="174"/>
      <c r="TE67" s="174"/>
      <c r="TF67" s="137"/>
      <c r="TG67" s="174"/>
      <c r="TH67" s="174"/>
      <c r="TI67" s="174"/>
      <c r="TJ67" s="174"/>
      <c r="TK67" s="174"/>
      <c r="TL67" s="174"/>
      <c r="TM67" s="174"/>
      <c r="TN67" s="149"/>
      <c r="TO67" s="147"/>
      <c r="TP67" s="147"/>
      <c r="TQ67" s="147"/>
      <c r="TR67" s="147"/>
      <c r="TS67" s="147"/>
      <c r="TT67" s="147"/>
      <c r="TU67" s="147"/>
      <c r="TV67" s="137"/>
      <c r="TW67" s="147"/>
      <c r="TX67" s="147"/>
      <c r="TY67" s="147"/>
      <c r="TZ67" s="147"/>
      <c r="UA67" s="147"/>
      <c r="UB67" s="147"/>
      <c r="UC67" s="147"/>
      <c r="UD67" s="137"/>
      <c r="UE67" s="174"/>
      <c r="UF67" s="174"/>
      <c r="UG67" s="174"/>
      <c r="UH67" s="174"/>
      <c r="UI67" s="174"/>
      <c r="UJ67" s="174"/>
      <c r="UK67" s="174"/>
      <c r="UL67" s="137"/>
      <c r="UM67" s="174"/>
      <c r="UN67" s="174"/>
      <c r="UO67" s="174"/>
      <c r="UP67" s="174"/>
      <c r="UQ67" s="174"/>
      <c r="UR67" s="174"/>
      <c r="US67" s="174"/>
      <c r="UT67" s="137"/>
      <c r="UU67" s="147"/>
      <c r="UV67" s="147"/>
      <c r="UW67" s="147"/>
      <c r="UX67" s="147"/>
      <c r="UY67" s="147"/>
      <c r="UZ67" s="147"/>
      <c r="VA67" s="147"/>
      <c r="VB67" s="137"/>
      <c r="VC67" s="147"/>
      <c r="VD67" s="147"/>
      <c r="VE67" s="147"/>
      <c r="VF67" s="147"/>
      <c r="VG67" s="147"/>
      <c r="VH67" s="147"/>
      <c r="VI67" s="147"/>
      <c r="VJ67" s="137"/>
    </row>
    <row r="68" customFormat="false" ht="14.25" hidden="false" customHeight="true" outlineLevel="0" collapsed="false">
      <c r="A68" s="137"/>
      <c r="B68" s="153"/>
      <c r="C68" s="140"/>
      <c r="D68" s="140"/>
      <c r="E68" s="140"/>
      <c r="F68" s="140"/>
      <c r="G68" s="140"/>
      <c r="H68" s="140"/>
      <c r="I68" s="140"/>
      <c r="J68" s="137"/>
      <c r="K68" s="140"/>
      <c r="L68" s="140"/>
      <c r="M68" s="140"/>
      <c r="N68" s="140"/>
      <c r="O68" s="140"/>
      <c r="P68" s="140"/>
      <c r="Q68" s="140"/>
      <c r="R68" s="137"/>
      <c r="S68" s="146"/>
      <c r="T68" s="146"/>
      <c r="U68" s="146"/>
      <c r="V68" s="146"/>
      <c r="W68" s="146"/>
      <c r="X68" s="146"/>
      <c r="Y68" s="146"/>
      <c r="Z68" s="137"/>
      <c r="AA68" s="146"/>
      <c r="AB68" s="146"/>
      <c r="AC68" s="146"/>
      <c r="AD68" s="146"/>
      <c r="AE68" s="146"/>
      <c r="AF68" s="146"/>
      <c r="AG68" s="146"/>
      <c r="AH68" s="137"/>
      <c r="AI68" s="140"/>
      <c r="AJ68" s="140"/>
      <c r="AK68" s="140"/>
      <c r="AL68" s="140"/>
      <c r="AM68" s="140"/>
      <c r="AN68" s="140"/>
      <c r="AO68" s="140"/>
      <c r="AP68" s="137"/>
      <c r="AQ68" s="140"/>
      <c r="AR68" s="140"/>
      <c r="AS68" s="140"/>
      <c r="AT68" s="140"/>
      <c r="AU68" s="140"/>
      <c r="AV68" s="140"/>
      <c r="AW68" s="140"/>
      <c r="AX68" s="137"/>
      <c r="AY68" s="146"/>
      <c r="AZ68" s="146"/>
      <c r="BA68" s="146"/>
      <c r="BB68" s="146"/>
      <c r="BC68" s="146"/>
      <c r="BD68" s="146"/>
      <c r="BE68" s="146"/>
      <c r="BF68" s="137"/>
      <c r="BG68" s="146"/>
      <c r="BH68" s="146"/>
      <c r="BI68" s="146"/>
      <c r="BJ68" s="146"/>
      <c r="BK68" s="146"/>
      <c r="BL68" s="146"/>
      <c r="BM68" s="146"/>
      <c r="BN68" s="137"/>
      <c r="BO68" s="140"/>
      <c r="BP68" s="140"/>
      <c r="BQ68" s="140"/>
      <c r="BR68" s="140"/>
      <c r="BS68" s="140"/>
      <c r="BT68" s="140"/>
      <c r="BU68" s="140"/>
      <c r="BV68" s="137"/>
      <c r="BW68" s="140"/>
      <c r="BX68" s="140"/>
      <c r="BY68" s="140"/>
      <c r="BZ68" s="140"/>
      <c r="CA68" s="140"/>
      <c r="CB68" s="140"/>
      <c r="CC68" s="140"/>
      <c r="CD68" s="137"/>
      <c r="CE68" s="146"/>
      <c r="CF68" s="146"/>
      <c r="CG68" s="146"/>
      <c r="CH68" s="146"/>
      <c r="CI68" s="146"/>
      <c r="CJ68" s="146"/>
      <c r="CK68" s="146"/>
      <c r="CL68" s="137"/>
      <c r="CM68" s="146"/>
      <c r="CN68" s="146"/>
      <c r="CO68" s="146"/>
      <c r="CP68" s="146"/>
      <c r="CQ68" s="146"/>
      <c r="CR68" s="146"/>
      <c r="CS68" s="146"/>
      <c r="CT68" s="137"/>
      <c r="CU68" s="140"/>
      <c r="CV68" s="140"/>
      <c r="CW68" s="140"/>
      <c r="CX68" s="140"/>
      <c r="CY68" s="140"/>
      <c r="CZ68" s="140"/>
      <c r="DA68" s="140"/>
      <c r="DB68" s="137"/>
      <c r="DC68" s="140"/>
      <c r="DD68" s="140"/>
      <c r="DE68" s="140"/>
      <c r="DF68" s="140"/>
      <c r="DG68" s="140"/>
      <c r="DH68" s="140"/>
      <c r="DI68" s="140"/>
      <c r="DJ68" s="137"/>
      <c r="DK68" s="146"/>
      <c r="DL68" s="146"/>
      <c r="DM68" s="146"/>
      <c r="DN68" s="146"/>
      <c r="DO68" s="146"/>
      <c r="DP68" s="146"/>
      <c r="DQ68" s="146"/>
      <c r="DR68" s="137"/>
      <c r="DS68" s="146"/>
      <c r="DT68" s="146"/>
      <c r="DU68" s="146"/>
      <c r="DV68" s="146"/>
      <c r="DW68" s="146"/>
      <c r="DX68" s="146"/>
      <c r="DY68" s="146"/>
      <c r="DZ68" s="149"/>
      <c r="EA68" s="140"/>
      <c r="EB68" s="140"/>
      <c r="EC68" s="140"/>
      <c r="ED68" s="140"/>
      <c r="EE68" s="140"/>
      <c r="EF68" s="140"/>
      <c r="EG68" s="140"/>
      <c r="EH68" s="137"/>
      <c r="EI68" s="140"/>
      <c r="EJ68" s="140"/>
      <c r="EK68" s="140"/>
      <c r="EL68" s="140"/>
      <c r="EM68" s="140"/>
      <c r="EN68" s="140"/>
      <c r="EO68" s="140"/>
      <c r="EP68" s="149"/>
      <c r="EQ68" s="146"/>
      <c r="ER68" s="146"/>
      <c r="ES68" s="146"/>
      <c r="ET68" s="146"/>
      <c r="EU68" s="146"/>
      <c r="EV68" s="146"/>
      <c r="EW68" s="146"/>
      <c r="EX68" s="137"/>
      <c r="EY68" s="146"/>
      <c r="EZ68" s="146"/>
      <c r="FA68" s="146"/>
      <c r="FB68" s="146"/>
      <c r="FC68" s="146"/>
      <c r="FD68" s="146"/>
      <c r="FE68" s="146"/>
      <c r="FF68" s="137"/>
      <c r="FG68" s="140"/>
      <c r="FH68" s="140"/>
      <c r="FI68" s="140"/>
      <c r="FJ68" s="140"/>
      <c r="FK68" s="140"/>
      <c r="FL68" s="140"/>
      <c r="FM68" s="140"/>
      <c r="FN68" s="137"/>
      <c r="FO68" s="140"/>
      <c r="FP68" s="140"/>
      <c r="FQ68" s="140"/>
      <c r="FR68" s="140"/>
      <c r="FS68" s="140"/>
      <c r="FT68" s="140"/>
      <c r="FU68" s="140"/>
      <c r="FV68" s="137"/>
      <c r="FW68" s="146"/>
      <c r="FX68" s="146"/>
      <c r="FY68" s="146"/>
      <c r="FZ68" s="146"/>
      <c r="GA68" s="146"/>
      <c r="GB68" s="146"/>
      <c r="GC68" s="146"/>
      <c r="GD68" s="137"/>
      <c r="GE68" s="146"/>
      <c r="GF68" s="146"/>
      <c r="GG68" s="146"/>
      <c r="GH68" s="146"/>
      <c r="GI68" s="146"/>
      <c r="GJ68" s="146"/>
      <c r="GK68" s="146"/>
      <c r="GL68" s="149"/>
      <c r="GM68" s="149"/>
      <c r="GN68" s="149"/>
      <c r="GO68" s="140"/>
      <c r="GP68" s="140"/>
      <c r="GQ68" s="140"/>
      <c r="GR68" s="140"/>
      <c r="GS68" s="140"/>
      <c r="GT68" s="140"/>
      <c r="GU68" s="140"/>
      <c r="GV68" s="137"/>
      <c r="GW68" s="140"/>
      <c r="GX68" s="140"/>
      <c r="GY68" s="140"/>
      <c r="GZ68" s="140"/>
      <c r="HA68" s="140"/>
      <c r="HB68" s="140"/>
      <c r="HC68" s="140"/>
      <c r="HD68" s="137"/>
      <c r="HE68" s="146"/>
      <c r="HF68" s="146"/>
      <c r="HG68" s="146"/>
      <c r="HH68" s="146"/>
      <c r="HI68" s="146"/>
      <c r="HJ68" s="146"/>
      <c r="HK68" s="146"/>
      <c r="HL68" s="137"/>
      <c r="HM68" s="146"/>
      <c r="HN68" s="146"/>
      <c r="HO68" s="146"/>
      <c r="HP68" s="146"/>
      <c r="HQ68" s="146"/>
      <c r="HR68" s="146"/>
      <c r="HS68" s="146"/>
      <c r="HT68" s="149"/>
      <c r="HU68" s="140"/>
      <c r="HV68" s="140"/>
      <c r="HW68" s="140"/>
      <c r="HX68" s="140"/>
      <c r="HY68" s="140"/>
      <c r="HZ68" s="140"/>
      <c r="IA68" s="140"/>
      <c r="IB68" s="137"/>
      <c r="IC68" s="140"/>
      <c r="ID68" s="140"/>
      <c r="IE68" s="140"/>
      <c r="IF68" s="140"/>
      <c r="IG68" s="140"/>
      <c r="IH68" s="140"/>
      <c r="II68" s="140"/>
      <c r="IJ68" s="149"/>
      <c r="IK68" s="146"/>
      <c r="IL68" s="146"/>
      <c r="IM68" s="146"/>
      <c r="IN68" s="146"/>
      <c r="IO68" s="146"/>
      <c r="IP68" s="146"/>
      <c r="IQ68" s="146"/>
      <c r="IR68" s="137"/>
      <c r="IS68" s="146"/>
      <c r="IT68" s="146"/>
      <c r="IU68" s="146"/>
      <c r="IV68" s="146"/>
      <c r="IW68" s="146"/>
      <c r="IX68" s="146"/>
      <c r="IY68" s="146"/>
      <c r="IZ68" s="137"/>
      <c r="JA68" s="140"/>
      <c r="JB68" s="140"/>
      <c r="JC68" s="140"/>
      <c r="JD68" s="140"/>
      <c r="JE68" s="140"/>
      <c r="JF68" s="140"/>
      <c r="JG68" s="140"/>
      <c r="JH68" s="137"/>
      <c r="JI68" s="140"/>
      <c r="JJ68" s="140"/>
      <c r="JK68" s="140"/>
      <c r="JL68" s="140"/>
      <c r="JM68" s="140"/>
      <c r="JN68" s="140"/>
      <c r="JO68" s="140"/>
      <c r="JP68" s="137"/>
      <c r="JQ68" s="146"/>
      <c r="JR68" s="146"/>
      <c r="JS68" s="146"/>
      <c r="JT68" s="146"/>
      <c r="JU68" s="146"/>
      <c r="JV68" s="146"/>
      <c r="JW68" s="146"/>
      <c r="JX68" s="137"/>
      <c r="JY68" s="146"/>
      <c r="JZ68" s="146"/>
      <c r="KA68" s="146"/>
      <c r="KB68" s="146"/>
      <c r="KC68" s="146"/>
      <c r="KD68" s="146"/>
      <c r="KE68" s="146"/>
      <c r="KF68" s="149"/>
      <c r="KG68" s="140"/>
      <c r="KH68" s="140"/>
      <c r="KI68" s="140"/>
      <c r="KJ68" s="140"/>
      <c r="KK68" s="140"/>
      <c r="KL68" s="140"/>
      <c r="KM68" s="140"/>
      <c r="KN68" s="137"/>
      <c r="KO68" s="140"/>
      <c r="KP68" s="140"/>
      <c r="KQ68" s="140"/>
      <c r="KR68" s="140"/>
      <c r="KS68" s="140"/>
      <c r="KT68" s="140"/>
      <c r="KU68" s="140"/>
      <c r="KV68" s="137"/>
      <c r="KW68" s="146"/>
      <c r="KX68" s="146"/>
      <c r="KY68" s="146"/>
      <c r="KZ68" s="146"/>
      <c r="LA68" s="146"/>
      <c r="LB68" s="146"/>
      <c r="LC68" s="146"/>
      <c r="LD68" s="137"/>
      <c r="LE68" s="146"/>
      <c r="LF68" s="146"/>
      <c r="LG68" s="146"/>
      <c r="LH68" s="146"/>
      <c r="LI68" s="146"/>
      <c r="LJ68" s="146"/>
      <c r="LK68" s="146"/>
      <c r="LL68" s="149"/>
      <c r="LM68" s="140"/>
      <c r="LN68" s="140"/>
      <c r="LO68" s="140"/>
      <c r="LP68" s="140"/>
      <c r="LQ68" s="140"/>
      <c r="LR68" s="140"/>
      <c r="LS68" s="140"/>
      <c r="LT68" s="137"/>
      <c r="LU68" s="140"/>
      <c r="LV68" s="140"/>
      <c r="LW68" s="140"/>
      <c r="LX68" s="140"/>
      <c r="LY68" s="140"/>
      <c r="LZ68" s="140"/>
      <c r="MA68" s="140"/>
      <c r="MB68" s="149"/>
      <c r="MC68" s="146"/>
      <c r="MD68" s="146"/>
      <c r="ME68" s="146"/>
      <c r="MF68" s="146"/>
      <c r="MG68" s="146"/>
      <c r="MH68" s="146"/>
      <c r="MI68" s="146"/>
      <c r="MJ68" s="137"/>
      <c r="MK68" s="146"/>
      <c r="ML68" s="146"/>
      <c r="MM68" s="146"/>
      <c r="MN68" s="146"/>
      <c r="MO68" s="146"/>
      <c r="MP68" s="146"/>
      <c r="MQ68" s="146"/>
      <c r="MR68" s="137"/>
      <c r="MS68" s="140"/>
      <c r="MT68" s="140"/>
      <c r="MU68" s="140"/>
      <c r="MV68" s="140"/>
      <c r="MW68" s="140"/>
      <c r="MX68" s="140"/>
      <c r="MY68" s="140"/>
      <c r="MZ68" s="137"/>
      <c r="NA68" s="140"/>
      <c r="NB68" s="140"/>
      <c r="NC68" s="140"/>
      <c r="ND68" s="140"/>
      <c r="NE68" s="140"/>
      <c r="NF68" s="140"/>
      <c r="NG68" s="140"/>
      <c r="NH68" s="137"/>
      <c r="NI68" s="146"/>
      <c r="NJ68" s="146"/>
      <c r="NK68" s="146"/>
      <c r="NL68" s="146"/>
      <c r="NM68" s="146"/>
      <c r="NN68" s="146"/>
      <c r="NO68" s="146"/>
      <c r="NP68" s="137"/>
      <c r="NQ68" s="146"/>
      <c r="NR68" s="146"/>
      <c r="NS68" s="146"/>
      <c r="NT68" s="146"/>
      <c r="NU68" s="146"/>
      <c r="NV68" s="146"/>
      <c r="NW68" s="146"/>
      <c r="NX68" s="137"/>
      <c r="NY68" s="137"/>
      <c r="NZ68" s="137"/>
      <c r="OA68" s="140"/>
      <c r="OB68" s="140"/>
      <c r="OC68" s="140"/>
      <c r="OD68" s="140"/>
      <c r="OE68" s="140"/>
      <c r="OF68" s="140"/>
      <c r="OG68" s="140"/>
      <c r="OH68" s="137"/>
      <c r="OI68" s="140"/>
      <c r="OJ68" s="140"/>
      <c r="OK68" s="140"/>
      <c r="OL68" s="140"/>
      <c r="OM68" s="140"/>
      <c r="ON68" s="140"/>
      <c r="OO68" s="140"/>
      <c r="OP68" s="137"/>
      <c r="OQ68" s="146"/>
      <c r="OR68" s="146"/>
      <c r="OS68" s="146"/>
      <c r="OT68" s="146"/>
      <c r="OU68" s="146"/>
      <c r="OV68" s="146"/>
      <c r="OW68" s="146"/>
      <c r="OX68" s="137"/>
      <c r="OY68" s="146"/>
      <c r="OZ68" s="146"/>
      <c r="PA68" s="146"/>
      <c r="PB68" s="146"/>
      <c r="PC68" s="146"/>
      <c r="PD68" s="146"/>
      <c r="PE68" s="146"/>
      <c r="PF68" s="149"/>
      <c r="PG68" s="140"/>
      <c r="PH68" s="140"/>
      <c r="PI68" s="140"/>
      <c r="PJ68" s="140"/>
      <c r="PK68" s="140"/>
      <c r="PL68" s="140"/>
      <c r="PM68" s="140"/>
      <c r="PN68" s="137"/>
      <c r="PO68" s="140"/>
      <c r="PP68" s="140"/>
      <c r="PQ68" s="140"/>
      <c r="PR68" s="140"/>
      <c r="PS68" s="140"/>
      <c r="PT68" s="140"/>
      <c r="PU68" s="140"/>
      <c r="PV68" s="149"/>
      <c r="PW68" s="146"/>
      <c r="PX68" s="146"/>
      <c r="PY68" s="146"/>
      <c r="PZ68" s="146"/>
      <c r="QA68" s="146"/>
      <c r="QB68" s="146"/>
      <c r="QC68" s="146"/>
      <c r="QD68" s="137"/>
      <c r="QE68" s="146"/>
      <c r="QF68" s="146"/>
      <c r="QG68" s="146"/>
      <c r="QH68" s="146"/>
      <c r="QI68" s="146"/>
      <c r="QJ68" s="146"/>
      <c r="QK68" s="146"/>
      <c r="QL68" s="137"/>
      <c r="QM68" s="140"/>
      <c r="QN68" s="140"/>
      <c r="QO68" s="140"/>
      <c r="QP68" s="140"/>
      <c r="QQ68" s="140"/>
      <c r="QR68" s="140"/>
      <c r="QS68" s="140"/>
      <c r="QT68" s="137"/>
      <c r="QU68" s="140"/>
      <c r="QV68" s="140"/>
      <c r="QW68" s="140"/>
      <c r="QX68" s="140"/>
      <c r="QY68" s="140"/>
      <c r="QZ68" s="140"/>
      <c r="RA68" s="140"/>
      <c r="RB68" s="137"/>
      <c r="RC68" s="146"/>
      <c r="RD68" s="146"/>
      <c r="RE68" s="146"/>
      <c r="RF68" s="146"/>
      <c r="RG68" s="146"/>
      <c r="RH68" s="146"/>
      <c r="RI68" s="146"/>
      <c r="RJ68" s="137"/>
      <c r="RK68" s="146"/>
      <c r="RL68" s="146"/>
      <c r="RM68" s="146"/>
      <c r="RN68" s="146"/>
      <c r="RO68" s="146"/>
      <c r="RP68" s="146"/>
      <c r="RQ68" s="146"/>
      <c r="RR68" s="149"/>
      <c r="RS68" s="140"/>
      <c r="RT68" s="140"/>
      <c r="RU68" s="140"/>
      <c r="RV68" s="140"/>
      <c r="RW68" s="140"/>
      <c r="RX68" s="140"/>
      <c r="RY68" s="140"/>
      <c r="RZ68" s="137"/>
      <c r="SA68" s="140"/>
      <c r="SB68" s="140"/>
      <c r="SC68" s="140"/>
      <c r="SD68" s="140"/>
      <c r="SE68" s="140"/>
      <c r="SF68" s="140"/>
      <c r="SG68" s="140"/>
      <c r="SH68" s="137"/>
      <c r="SI68" s="146"/>
      <c r="SJ68" s="146"/>
      <c r="SK68" s="146"/>
      <c r="SL68" s="146"/>
      <c r="SM68" s="146"/>
      <c r="SN68" s="146"/>
      <c r="SO68" s="146"/>
      <c r="SP68" s="137"/>
      <c r="SQ68" s="146"/>
      <c r="SR68" s="146"/>
      <c r="SS68" s="146"/>
      <c r="ST68" s="146"/>
      <c r="SU68" s="146"/>
      <c r="SV68" s="146"/>
      <c r="SW68" s="146"/>
      <c r="SX68" s="144"/>
      <c r="SY68" s="140"/>
      <c r="SZ68" s="140"/>
      <c r="TA68" s="140"/>
      <c r="TB68" s="140"/>
      <c r="TC68" s="140"/>
      <c r="TD68" s="140"/>
      <c r="TE68" s="140"/>
      <c r="TF68" s="137"/>
      <c r="TG68" s="140"/>
      <c r="TH68" s="140"/>
      <c r="TI68" s="140"/>
      <c r="TJ68" s="140"/>
      <c r="TK68" s="140"/>
      <c r="TL68" s="140"/>
      <c r="TM68" s="140"/>
      <c r="TN68" s="149"/>
      <c r="TO68" s="146"/>
      <c r="TP68" s="146"/>
      <c r="TQ68" s="146"/>
      <c r="TR68" s="146"/>
      <c r="TS68" s="146"/>
      <c r="TT68" s="146"/>
      <c r="TU68" s="146"/>
      <c r="TV68" s="137"/>
      <c r="TW68" s="146"/>
      <c r="TX68" s="146"/>
      <c r="TY68" s="146"/>
      <c r="TZ68" s="146"/>
      <c r="UA68" s="146"/>
      <c r="UB68" s="146"/>
      <c r="UC68" s="146"/>
      <c r="UD68" s="137"/>
      <c r="UE68" s="140"/>
      <c r="UF68" s="140"/>
      <c r="UG68" s="140"/>
      <c r="UH68" s="140"/>
      <c r="UI68" s="140"/>
      <c r="UJ68" s="140"/>
      <c r="UK68" s="140"/>
      <c r="UL68" s="137"/>
      <c r="UM68" s="140"/>
      <c r="UN68" s="140"/>
      <c r="UO68" s="140"/>
      <c r="UP68" s="140"/>
      <c r="UQ68" s="140"/>
      <c r="UR68" s="140"/>
      <c r="US68" s="140"/>
      <c r="UT68" s="137"/>
      <c r="UU68" s="146"/>
      <c r="UV68" s="146"/>
      <c r="UW68" s="146"/>
      <c r="UX68" s="146"/>
      <c r="UY68" s="146"/>
      <c r="UZ68" s="146"/>
      <c r="VA68" s="146"/>
      <c r="VB68" s="137"/>
      <c r="VC68" s="146"/>
      <c r="VD68" s="146"/>
      <c r="VE68" s="146"/>
      <c r="VF68" s="146"/>
      <c r="VG68" s="146"/>
      <c r="VH68" s="146"/>
      <c r="VI68" s="146"/>
      <c r="VJ68" s="137"/>
    </row>
    <row r="69" customFormat="false" ht="14.25" hidden="false" customHeight="true" outlineLevel="0" collapsed="false">
      <c r="A69" s="137"/>
      <c r="B69" s="153"/>
      <c r="C69" s="140"/>
      <c r="D69" s="140"/>
      <c r="E69" s="140"/>
      <c r="F69" s="140"/>
      <c r="G69" s="140"/>
      <c r="H69" s="140"/>
      <c r="I69" s="140"/>
      <c r="J69" s="137"/>
      <c r="K69" s="140"/>
      <c r="L69" s="140"/>
      <c r="M69" s="140"/>
      <c r="N69" s="140"/>
      <c r="O69" s="140"/>
      <c r="P69" s="140"/>
      <c r="Q69" s="140"/>
      <c r="R69" s="137"/>
      <c r="S69" s="146"/>
      <c r="T69" s="146"/>
      <c r="U69" s="146"/>
      <c r="V69" s="146"/>
      <c r="W69" s="146"/>
      <c r="X69" s="146"/>
      <c r="Y69" s="146"/>
      <c r="Z69" s="137"/>
      <c r="AA69" s="146"/>
      <c r="AB69" s="146"/>
      <c r="AC69" s="146"/>
      <c r="AD69" s="146"/>
      <c r="AE69" s="146"/>
      <c r="AF69" s="146"/>
      <c r="AG69" s="146"/>
      <c r="AH69" s="137"/>
      <c r="AI69" s="140"/>
      <c r="AJ69" s="140"/>
      <c r="AK69" s="140"/>
      <c r="AL69" s="140"/>
      <c r="AM69" s="140"/>
      <c r="AN69" s="140"/>
      <c r="AO69" s="140"/>
      <c r="AP69" s="137"/>
      <c r="AQ69" s="140"/>
      <c r="AR69" s="140"/>
      <c r="AS69" s="140"/>
      <c r="AT69" s="140"/>
      <c r="AU69" s="140"/>
      <c r="AV69" s="140"/>
      <c r="AW69" s="140"/>
      <c r="AX69" s="137"/>
      <c r="AY69" s="146"/>
      <c r="AZ69" s="146"/>
      <c r="BA69" s="146"/>
      <c r="BB69" s="146"/>
      <c r="BC69" s="146"/>
      <c r="BD69" s="146"/>
      <c r="BE69" s="146"/>
      <c r="BF69" s="137"/>
      <c r="BG69" s="146"/>
      <c r="BH69" s="146"/>
      <c r="BI69" s="146"/>
      <c r="BJ69" s="146"/>
      <c r="BK69" s="146"/>
      <c r="BL69" s="146"/>
      <c r="BM69" s="146"/>
      <c r="BN69" s="137"/>
      <c r="BO69" s="140"/>
      <c r="BP69" s="140"/>
      <c r="BQ69" s="140"/>
      <c r="BR69" s="140"/>
      <c r="BS69" s="140"/>
      <c r="BT69" s="140"/>
      <c r="BU69" s="140"/>
      <c r="BV69" s="137"/>
      <c r="BW69" s="140"/>
      <c r="BX69" s="140"/>
      <c r="BY69" s="140"/>
      <c r="BZ69" s="140"/>
      <c r="CA69" s="140"/>
      <c r="CB69" s="140"/>
      <c r="CC69" s="140"/>
      <c r="CD69" s="137"/>
      <c r="CE69" s="146"/>
      <c r="CF69" s="146"/>
      <c r="CG69" s="146"/>
      <c r="CH69" s="146"/>
      <c r="CI69" s="146"/>
      <c r="CJ69" s="146"/>
      <c r="CK69" s="146"/>
      <c r="CL69" s="137"/>
      <c r="CM69" s="146"/>
      <c r="CN69" s="146"/>
      <c r="CO69" s="146"/>
      <c r="CP69" s="146"/>
      <c r="CQ69" s="146"/>
      <c r="CR69" s="146"/>
      <c r="CS69" s="146"/>
      <c r="CT69" s="137"/>
      <c r="CU69" s="140"/>
      <c r="CV69" s="140"/>
      <c r="CW69" s="140"/>
      <c r="CX69" s="140"/>
      <c r="CY69" s="140"/>
      <c r="CZ69" s="140"/>
      <c r="DA69" s="140"/>
      <c r="DB69" s="137"/>
      <c r="DC69" s="140"/>
      <c r="DD69" s="140"/>
      <c r="DE69" s="140"/>
      <c r="DF69" s="140"/>
      <c r="DG69" s="140"/>
      <c r="DH69" s="140"/>
      <c r="DI69" s="140"/>
      <c r="DJ69" s="137"/>
      <c r="DK69" s="146"/>
      <c r="DL69" s="146"/>
      <c r="DM69" s="146"/>
      <c r="DN69" s="146"/>
      <c r="DO69" s="146"/>
      <c r="DP69" s="146"/>
      <c r="DQ69" s="146"/>
      <c r="DR69" s="137"/>
      <c r="DS69" s="146"/>
      <c r="DT69" s="146"/>
      <c r="DU69" s="146"/>
      <c r="DV69" s="146"/>
      <c r="DW69" s="146"/>
      <c r="DX69" s="146"/>
      <c r="DY69" s="146"/>
      <c r="DZ69" s="149"/>
      <c r="EA69" s="140"/>
      <c r="EB69" s="140"/>
      <c r="EC69" s="140"/>
      <c r="ED69" s="140"/>
      <c r="EE69" s="140"/>
      <c r="EF69" s="140"/>
      <c r="EG69" s="140"/>
      <c r="EH69" s="137"/>
      <c r="EI69" s="140"/>
      <c r="EJ69" s="140"/>
      <c r="EK69" s="140"/>
      <c r="EL69" s="140"/>
      <c r="EM69" s="140"/>
      <c r="EN69" s="140"/>
      <c r="EO69" s="140"/>
      <c r="EP69" s="149"/>
      <c r="EQ69" s="146"/>
      <c r="ER69" s="146"/>
      <c r="ES69" s="146"/>
      <c r="ET69" s="146"/>
      <c r="EU69" s="146"/>
      <c r="EV69" s="146"/>
      <c r="EW69" s="146"/>
      <c r="EX69" s="137"/>
      <c r="EY69" s="146"/>
      <c r="EZ69" s="146"/>
      <c r="FA69" s="146"/>
      <c r="FB69" s="146"/>
      <c r="FC69" s="146"/>
      <c r="FD69" s="146"/>
      <c r="FE69" s="146"/>
      <c r="FF69" s="137"/>
      <c r="FG69" s="140"/>
      <c r="FH69" s="140"/>
      <c r="FI69" s="140"/>
      <c r="FJ69" s="140"/>
      <c r="FK69" s="140"/>
      <c r="FL69" s="140"/>
      <c r="FM69" s="140"/>
      <c r="FN69" s="137"/>
      <c r="FO69" s="140"/>
      <c r="FP69" s="140"/>
      <c r="FQ69" s="140"/>
      <c r="FR69" s="140"/>
      <c r="FS69" s="140"/>
      <c r="FT69" s="140"/>
      <c r="FU69" s="140"/>
      <c r="FV69" s="137"/>
      <c r="FW69" s="146"/>
      <c r="FX69" s="146"/>
      <c r="FY69" s="146"/>
      <c r="FZ69" s="146"/>
      <c r="GA69" s="146"/>
      <c r="GB69" s="146"/>
      <c r="GC69" s="146"/>
      <c r="GD69" s="137"/>
      <c r="GE69" s="146"/>
      <c r="GF69" s="146"/>
      <c r="GG69" s="146"/>
      <c r="GH69" s="146"/>
      <c r="GI69" s="146"/>
      <c r="GJ69" s="146"/>
      <c r="GK69" s="146"/>
      <c r="GL69" s="149"/>
      <c r="GM69" s="149"/>
      <c r="GN69" s="149"/>
      <c r="GO69" s="140"/>
      <c r="GP69" s="140"/>
      <c r="GQ69" s="140"/>
      <c r="GR69" s="140"/>
      <c r="GS69" s="140"/>
      <c r="GT69" s="140"/>
      <c r="GU69" s="140"/>
      <c r="GV69" s="137"/>
      <c r="GW69" s="140"/>
      <c r="GX69" s="140"/>
      <c r="GY69" s="140"/>
      <c r="GZ69" s="140"/>
      <c r="HA69" s="140"/>
      <c r="HB69" s="140"/>
      <c r="HC69" s="140"/>
      <c r="HD69" s="137"/>
      <c r="HE69" s="146"/>
      <c r="HF69" s="146"/>
      <c r="HG69" s="146"/>
      <c r="HH69" s="146"/>
      <c r="HI69" s="146"/>
      <c r="HJ69" s="146"/>
      <c r="HK69" s="146"/>
      <c r="HL69" s="137"/>
      <c r="HM69" s="146"/>
      <c r="HN69" s="146"/>
      <c r="HO69" s="146"/>
      <c r="HP69" s="146"/>
      <c r="HQ69" s="146"/>
      <c r="HR69" s="146"/>
      <c r="HS69" s="146"/>
      <c r="HT69" s="149"/>
      <c r="HU69" s="140"/>
      <c r="HV69" s="140"/>
      <c r="HW69" s="140"/>
      <c r="HX69" s="140"/>
      <c r="HY69" s="140"/>
      <c r="HZ69" s="140"/>
      <c r="IA69" s="140"/>
      <c r="IB69" s="137"/>
      <c r="IC69" s="140"/>
      <c r="ID69" s="140"/>
      <c r="IE69" s="140"/>
      <c r="IF69" s="140"/>
      <c r="IG69" s="140"/>
      <c r="IH69" s="140"/>
      <c r="II69" s="140"/>
      <c r="IJ69" s="149"/>
      <c r="IK69" s="146"/>
      <c r="IL69" s="146"/>
      <c r="IM69" s="146"/>
      <c r="IN69" s="146"/>
      <c r="IO69" s="146"/>
      <c r="IP69" s="146"/>
      <c r="IQ69" s="146"/>
      <c r="IR69" s="137"/>
      <c r="IS69" s="146"/>
      <c r="IT69" s="146"/>
      <c r="IU69" s="146"/>
      <c r="IV69" s="146"/>
      <c r="IW69" s="146"/>
      <c r="IX69" s="146"/>
      <c r="IY69" s="146"/>
      <c r="IZ69" s="137"/>
      <c r="JA69" s="140"/>
      <c r="JB69" s="140"/>
      <c r="JC69" s="140"/>
      <c r="JD69" s="140"/>
      <c r="JE69" s="140"/>
      <c r="JF69" s="140"/>
      <c r="JG69" s="140"/>
      <c r="JH69" s="137"/>
      <c r="JI69" s="140"/>
      <c r="JJ69" s="140"/>
      <c r="JK69" s="140"/>
      <c r="JL69" s="140"/>
      <c r="JM69" s="140"/>
      <c r="JN69" s="140"/>
      <c r="JO69" s="140"/>
      <c r="JP69" s="137"/>
      <c r="JQ69" s="146"/>
      <c r="JR69" s="146"/>
      <c r="JS69" s="146"/>
      <c r="JT69" s="146"/>
      <c r="JU69" s="146"/>
      <c r="JV69" s="146"/>
      <c r="JW69" s="146"/>
      <c r="JX69" s="137"/>
      <c r="JY69" s="146"/>
      <c r="JZ69" s="146"/>
      <c r="KA69" s="146"/>
      <c r="KB69" s="146"/>
      <c r="KC69" s="146"/>
      <c r="KD69" s="146"/>
      <c r="KE69" s="146"/>
      <c r="KF69" s="149"/>
      <c r="KG69" s="140"/>
      <c r="KH69" s="140"/>
      <c r="KI69" s="140"/>
      <c r="KJ69" s="140"/>
      <c r="KK69" s="140"/>
      <c r="KL69" s="140"/>
      <c r="KM69" s="140"/>
      <c r="KN69" s="137"/>
      <c r="KO69" s="140"/>
      <c r="KP69" s="140"/>
      <c r="KQ69" s="140"/>
      <c r="KR69" s="140"/>
      <c r="KS69" s="140"/>
      <c r="KT69" s="140"/>
      <c r="KU69" s="140"/>
      <c r="KV69" s="137"/>
      <c r="KW69" s="146"/>
      <c r="KX69" s="146"/>
      <c r="KY69" s="146"/>
      <c r="KZ69" s="146"/>
      <c r="LA69" s="146"/>
      <c r="LB69" s="146"/>
      <c r="LC69" s="146"/>
      <c r="LD69" s="137"/>
      <c r="LE69" s="146"/>
      <c r="LF69" s="146"/>
      <c r="LG69" s="146"/>
      <c r="LH69" s="146"/>
      <c r="LI69" s="146"/>
      <c r="LJ69" s="146"/>
      <c r="LK69" s="146"/>
      <c r="LL69" s="149"/>
      <c r="LM69" s="140"/>
      <c r="LN69" s="140"/>
      <c r="LO69" s="140"/>
      <c r="LP69" s="140"/>
      <c r="LQ69" s="140"/>
      <c r="LR69" s="140"/>
      <c r="LS69" s="140"/>
      <c r="LT69" s="137"/>
      <c r="LU69" s="140"/>
      <c r="LV69" s="140"/>
      <c r="LW69" s="140"/>
      <c r="LX69" s="140"/>
      <c r="LY69" s="140"/>
      <c r="LZ69" s="140"/>
      <c r="MA69" s="140"/>
      <c r="MB69" s="149"/>
      <c r="MC69" s="146"/>
      <c r="MD69" s="146"/>
      <c r="ME69" s="146"/>
      <c r="MF69" s="146"/>
      <c r="MG69" s="146"/>
      <c r="MH69" s="146"/>
      <c r="MI69" s="146"/>
      <c r="MJ69" s="137"/>
      <c r="MK69" s="146"/>
      <c r="ML69" s="146"/>
      <c r="MM69" s="146"/>
      <c r="MN69" s="146"/>
      <c r="MO69" s="146"/>
      <c r="MP69" s="146"/>
      <c r="MQ69" s="146"/>
      <c r="MR69" s="137"/>
      <c r="MS69" s="140"/>
      <c r="MT69" s="140"/>
      <c r="MU69" s="140"/>
      <c r="MV69" s="140"/>
      <c r="MW69" s="140"/>
      <c r="MX69" s="140"/>
      <c r="MY69" s="140"/>
      <c r="MZ69" s="137"/>
      <c r="NA69" s="140"/>
      <c r="NB69" s="140"/>
      <c r="NC69" s="140"/>
      <c r="ND69" s="140"/>
      <c r="NE69" s="140"/>
      <c r="NF69" s="140"/>
      <c r="NG69" s="140"/>
      <c r="NH69" s="137"/>
      <c r="NI69" s="146"/>
      <c r="NJ69" s="146"/>
      <c r="NK69" s="146"/>
      <c r="NL69" s="146"/>
      <c r="NM69" s="146"/>
      <c r="NN69" s="146"/>
      <c r="NO69" s="146"/>
      <c r="NP69" s="137"/>
      <c r="NQ69" s="146"/>
      <c r="NR69" s="146"/>
      <c r="NS69" s="146"/>
      <c r="NT69" s="146"/>
      <c r="NU69" s="146"/>
      <c r="NV69" s="146"/>
      <c r="NW69" s="146"/>
      <c r="NX69" s="137"/>
      <c r="NY69" s="137"/>
      <c r="NZ69" s="137"/>
      <c r="OA69" s="140"/>
      <c r="OB69" s="140"/>
      <c r="OC69" s="140"/>
      <c r="OD69" s="140"/>
      <c r="OE69" s="140"/>
      <c r="OF69" s="140"/>
      <c r="OG69" s="140"/>
      <c r="OH69" s="137"/>
      <c r="OI69" s="140"/>
      <c r="OJ69" s="140"/>
      <c r="OK69" s="140"/>
      <c r="OL69" s="140"/>
      <c r="OM69" s="140"/>
      <c r="ON69" s="140"/>
      <c r="OO69" s="140"/>
      <c r="OP69" s="137"/>
      <c r="OQ69" s="146"/>
      <c r="OR69" s="146"/>
      <c r="OS69" s="146"/>
      <c r="OT69" s="146"/>
      <c r="OU69" s="146"/>
      <c r="OV69" s="146"/>
      <c r="OW69" s="146"/>
      <c r="OX69" s="137"/>
      <c r="OY69" s="146"/>
      <c r="OZ69" s="146"/>
      <c r="PA69" s="146"/>
      <c r="PB69" s="146"/>
      <c r="PC69" s="146"/>
      <c r="PD69" s="146"/>
      <c r="PE69" s="146"/>
      <c r="PF69" s="149"/>
      <c r="PG69" s="140"/>
      <c r="PH69" s="140"/>
      <c r="PI69" s="140"/>
      <c r="PJ69" s="140"/>
      <c r="PK69" s="140"/>
      <c r="PL69" s="140"/>
      <c r="PM69" s="140"/>
      <c r="PN69" s="137"/>
      <c r="PO69" s="140"/>
      <c r="PP69" s="140"/>
      <c r="PQ69" s="140"/>
      <c r="PR69" s="140"/>
      <c r="PS69" s="140"/>
      <c r="PT69" s="140"/>
      <c r="PU69" s="140"/>
      <c r="PV69" s="149"/>
      <c r="PW69" s="146"/>
      <c r="PX69" s="146"/>
      <c r="PY69" s="146"/>
      <c r="PZ69" s="146"/>
      <c r="QA69" s="146"/>
      <c r="QB69" s="146"/>
      <c r="QC69" s="146"/>
      <c r="QD69" s="137"/>
      <c r="QE69" s="146"/>
      <c r="QF69" s="146"/>
      <c r="QG69" s="146"/>
      <c r="QH69" s="146"/>
      <c r="QI69" s="146"/>
      <c r="QJ69" s="146"/>
      <c r="QK69" s="146"/>
      <c r="QL69" s="137"/>
      <c r="QM69" s="140"/>
      <c r="QN69" s="140"/>
      <c r="QO69" s="140"/>
      <c r="QP69" s="140"/>
      <c r="QQ69" s="140"/>
      <c r="QR69" s="140"/>
      <c r="QS69" s="140"/>
      <c r="QT69" s="137"/>
      <c r="QU69" s="140"/>
      <c r="QV69" s="140"/>
      <c r="QW69" s="140"/>
      <c r="QX69" s="140"/>
      <c r="QY69" s="140"/>
      <c r="QZ69" s="140"/>
      <c r="RA69" s="140"/>
      <c r="RB69" s="137"/>
      <c r="RC69" s="146"/>
      <c r="RD69" s="146"/>
      <c r="RE69" s="146"/>
      <c r="RF69" s="146"/>
      <c r="RG69" s="146"/>
      <c r="RH69" s="146"/>
      <c r="RI69" s="146"/>
      <c r="RJ69" s="137"/>
      <c r="RK69" s="146"/>
      <c r="RL69" s="146"/>
      <c r="RM69" s="146"/>
      <c r="RN69" s="146"/>
      <c r="RO69" s="146"/>
      <c r="RP69" s="146"/>
      <c r="RQ69" s="146"/>
      <c r="RR69" s="149"/>
      <c r="RS69" s="140"/>
      <c r="RT69" s="140"/>
      <c r="RU69" s="140"/>
      <c r="RV69" s="140"/>
      <c r="RW69" s="140"/>
      <c r="RX69" s="140"/>
      <c r="RY69" s="140"/>
      <c r="RZ69" s="137"/>
      <c r="SA69" s="140"/>
      <c r="SB69" s="140"/>
      <c r="SC69" s="140"/>
      <c r="SD69" s="140"/>
      <c r="SE69" s="140"/>
      <c r="SF69" s="140"/>
      <c r="SG69" s="140"/>
      <c r="SH69" s="137"/>
      <c r="SI69" s="146"/>
      <c r="SJ69" s="146"/>
      <c r="SK69" s="146"/>
      <c r="SL69" s="146"/>
      <c r="SM69" s="146"/>
      <c r="SN69" s="146"/>
      <c r="SO69" s="146"/>
      <c r="SP69" s="137"/>
      <c r="SQ69" s="146"/>
      <c r="SR69" s="146"/>
      <c r="SS69" s="146"/>
      <c r="ST69" s="146"/>
      <c r="SU69" s="146"/>
      <c r="SV69" s="146"/>
      <c r="SW69" s="146"/>
      <c r="SX69" s="144"/>
      <c r="SY69" s="140"/>
      <c r="SZ69" s="140"/>
      <c r="TA69" s="140"/>
      <c r="TB69" s="140"/>
      <c r="TC69" s="140"/>
      <c r="TD69" s="140"/>
      <c r="TE69" s="140"/>
      <c r="TF69" s="137"/>
      <c r="TG69" s="140"/>
      <c r="TH69" s="140"/>
      <c r="TI69" s="140"/>
      <c r="TJ69" s="140"/>
      <c r="TK69" s="140"/>
      <c r="TL69" s="140"/>
      <c r="TM69" s="140"/>
      <c r="TN69" s="149"/>
      <c r="TO69" s="146"/>
      <c r="TP69" s="146"/>
      <c r="TQ69" s="146"/>
      <c r="TR69" s="146"/>
      <c r="TS69" s="146"/>
      <c r="TT69" s="146"/>
      <c r="TU69" s="146"/>
      <c r="TV69" s="137"/>
      <c r="TW69" s="146"/>
      <c r="TX69" s="146"/>
      <c r="TY69" s="146"/>
      <c r="TZ69" s="146"/>
      <c r="UA69" s="146"/>
      <c r="UB69" s="146"/>
      <c r="UC69" s="146"/>
      <c r="UD69" s="137"/>
      <c r="UE69" s="140"/>
      <c r="UF69" s="140"/>
      <c r="UG69" s="140"/>
      <c r="UH69" s="140"/>
      <c r="UI69" s="140"/>
      <c r="UJ69" s="140"/>
      <c r="UK69" s="140"/>
      <c r="UL69" s="137"/>
      <c r="UM69" s="140"/>
      <c r="UN69" s="140"/>
      <c r="UO69" s="140"/>
      <c r="UP69" s="140"/>
      <c r="UQ69" s="140"/>
      <c r="UR69" s="140"/>
      <c r="US69" s="140"/>
      <c r="UT69" s="137"/>
      <c r="UU69" s="146"/>
      <c r="UV69" s="146"/>
      <c r="UW69" s="146"/>
      <c r="UX69" s="146"/>
      <c r="UY69" s="146"/>
      <c r="UZ69" s="146"/>
      <c r="VA69" s="146"/>
      <c r="VB69" s="137"/>
      <c r="VC69" s="146"/>
      <c r="VD69" s="146"/>
      <c r="VE69" s="146"/>
      <c r="VF69" s="146"/>
      <c r="VG69" s="146"/>
      <c r="VH69" s="146"/>
      <c r="VI69" s="146"/>
      <c r="VJ69" s="137"/>
    </row>
    <row r="70" customFormat="false" ht="14.25" hidden="false" customHeight="true" outlineLevel="0" collapsed="false">
      <c r="A70" s="137"/>
      <c r="B70" s="153"/>
      <c r="C70" s="140"/>
      <c r="D70" s="140"/>
      <c r="E70" s="140"/>
      <c r="F70" s="140"/>
      <c r="G70" s="140"/>
      <c r="H70" s="140"/>
      <c r="I70" s="140"/>
      <c r="J70" s="137"/>
      <c r="K70" s="140"/>
      <c r="L70" s="140"/>
      <c r="M70" s="140"/>
      <c r="N70" s="140"/>
      <c r="O70" s="140"/>
      <c r="P70" s="140"/>
      <c r="Q70" s="140"/>
      <c r="R70" s="137"/>
      <c r="S70" s="146"/>
      <c r="T70" s="146"/>
      <c r="U70" s="146"/>
      <c r="V70" s="146"/>
      <c r="W70" s="146"/>
      <c r="X70" s="146"/>
      <c r="Y70" s="146"/>
      <c r="Z70" s="137"/>
      <c r="AA70" s="146"/>
      <c r="AB70" s="146"/>
      <c r="AC70" s="146"/>
      <c r="AD70" s="146"/>
      <c r="AE70" s="146"/>
      <c r="AF70" s="146"/>
      <c r="AG70" s="146"/>
      <c r="AH70" s="137"/>
      <c r="AI70" s="140"/>
      <c r="AJ70" s="140"/>
      <c r="AK70" s="140"/>
      <c r="AL70" s="140"/>
      <c r="AM70" s="140"/>
      <c r="AN70" s="140"/>
      <c r="AO70" s="140"/>
      <c r="AP70" s="137"/>
      <c r="AQ70" s="140"/>
      <c r="AR70" s="140"/>
      <c r="AS70" s="140"/>
      <c r="AT70" s="140"/>
      <c r="AU70" s="140"/>
      <c r="AV70" s="140"/>
      <c r="AW70" s="140"/>
      <c r="AX70" s="137"/>
      <c r="AY70" s="146"/>
      <c r="AZ70" s="146"/>
      <c r="BA70" s="146"/>
      <c r="BB70" s="146"/>
      <c r="BC70" s="146"/>
      <c r="BD70" s="146"/>
      <c r="BE70" s="146"/>
      <c r="BF70" s="137"/>
      <c r="BG70" s="146"/>
      <c r="BH70" s="146"/>
      <c r="BI70" s="146"/>
      <c r="BJ70" s="146"/>
      <c r="BK70" s="146"/>
      <c r="BL70" s="146"/>
      <c r="BM70" s="146"/>
      <c r="BN70" s="137"/>
      <c r="BO70" s="140"/>
      <c r="BP70" s="140"/>
      <c r="BQ70" s="140"/>
      <c r="BR70" s="140"/>
      <c r="BS70" s="140"/>
      <c r="BT70" s="140"/>
      <c r="BU70" s="140"/>
      <c r="BV70" s="137"/>
      <c r="BW70" s="140"/>
      <c r="BX70" s="140"/>
      <c r="BY70" s="140"/>
      <c r="BZ70" s="140"/>
      <c r="CA70" s="140"/>
      <c r="CB70" s="140"/>
      <c r="CC70" s="140"/>
      <c r="CD70" s="137"/>
      <c r="CE70" s="146"/>
      <c r="CF70" s="146"/>
      <c r="CG70" s="146"/>
      <c r="CH70" s="146"/>
      <c r="CI70" s="146"/>
      <c r="CJ70" s="146"/>
      <c r="CK70" s="146"/>
      <c r="CL70" s="137"/>
      <c r="CM70" s="146"/>
      <c r="CN70" s="146"/>
      <c r="CO70" s="146"/>
      <c r="CP70" s="146"/>
      <c r="CQ70" s="146"/>
      <c r="CR70" s="146"/>
      <c r="CS70" s="146"/>
      <c r="CT70" s="137"/>
      <c r="CU70" s="140"/>
      <c r="CV70" s="140"/>
      <c r="CW70" s="140"/>
      <c r="CX70" s="140"/>
      <c r="CY70" s="140"/>
      <c r="CZ70" s="140"/>
      <c r="DA70" s="140"/>
      <c r="DB70" s="137"/>
      <c r="DC70" s="140"/>
      <c r="DD70" s="140"/>
      <c r="DE70" s="140"/>
      <c r="DF70" s="140"/>
      <c r="DG70" s="140"/>
      <c r="DH70" s="140"/>
      <c r="DI70" s="140"/>
      <c r="DJ70" s="137"/>
      <c r="DK70" s="146"/>
      <c r="DL70" s="146"/>
      <c r="DM70" s="146"/>
      <c r="DN70" s="146"/>
      <c r="DO70" s="146"/>
      <c r="DP70" s="146"/>
      <c r="DQ70" s="146"/>
      <c r="DR70" s="137"/>
      <c r="DS70" s="146"/>
      <c r="DT70" s="146"/>
      <c r="DU70" s="146"/>
      <c r="DV70" s="146"/>
      <c r="DW70" s="146"/>
      <c r="DX70" s="146"/>
      <c r="DY70" s="146"/>
      <c r="DZ70" s="149"/>
      <c r="EA70" s="140"/>
      <c r="EB70" s="140"/>
      <c r="EC70" s="140"/>
      <c r="ED70" s="140"/>
      <c r="EE70" s="140"/>
      <c r="EF70" s="140"/>
      <c r="EG70" s="140"/>
      <c r="EH70" s="137"/>
      <c r="EI70" s="140"/>
      <c r="EJ70" s="140"/>
      <c r="EK70" s="140"/>
      <c r="EL70" s="140"/>
      <c r="EM70" s="140"/>
      <c r="EN70" s="140"/>
      <c r="EO70" s="140"/>
      <c r="EP70" s="149"/>
      <c r="EQ70" s="146"/>
      <c r="ER70" s="146"/>
      <c r="ES70" s="146"/>
      <c r="ET70" s="146"/>
      <c r="EU70" s="146"/>
      <c r="EV70" s="146"/>
      <c r="EW70" s="146"/>
      <c r="EX70" s="137"/>
      <c r="EY70" s="146"/>
      <c r="EZ70" s="146"/>
      <c r="FA70" s="146"/>
      <c r="FB70" s="146"/>
      <c r="FC70" s="146"/>
      <c r="FD70" s="146"/>
      <c r="FE70" s="146"/>
      <c r="FF70" s="137"/>
      <c r="FG70" s="140"/>
      <c r="FH70" s="140"/>
      <c r="FI70" s="140"/>
      <c r="FJ70" s="140"/>
      <c r="FK70" s="140"/>
      <c r="FL70" s="140"/>
      <c r="FM70" s="140"/>
      <c r="FN70" s="137"/>
      <c r="FO70" s="140"/>
      <c r="FP70" s="140"/>
      <c r="FQ70" s="140"/>
      <c r="FR70" s="140"/>
      <c r="FS70" s="140"/>
      <c r="FT70" s="140"/>
      <c r="FU70" s="140"/>
      <c r="FV70" s="137"/>
      <c r="FW70" s="146"/>
      <c r="FX70" s="146"/>
      <c r="FY70" s="146"/>
      <c r="FZ70" s="146"/>
      <c r="GA70" s="146"/>
      <c r="GB70" s="146"/>
      <c r="GC70" s="146"/>
      <c r="GD70" s="137"/>
      <c r="GE70" s="146"/>
      <c r="GF70" s="146"/>
      <c r="GG70" s="146"/>
      <c r="GH70" s="146"/>
      <c r="GI70" s="146"/>
      <c r="GJ70" s="146"/>
      <c r="GK70" s="146"/>
      <c r="GL70" s="149"/>
      <c r="GM70" s="149"/>
      <c r="GN70" s="149"/>
      <c r="GO70" s="140"/>
      <c r="GP70" s="140"/>
      <c r="GQ70" s="140"/>
      <c r="GR70" s="140"/>
      <c r="GS70" s="140"/>
      <c r="GT70" s="140"/>
      <c r="GU70" s="140"/>
      <c r="GV70" s="137"/>
      <c r="GW70" s="140"/>
      <c r="GX70" s="140"/>
      <c r="GY70" s="140"/>
      <c r="GZ70" s="140"/>
      <c r="HA70" s="140"/>
      <c r="HB70" s="140"/>
      <c r="HC70" s="140"/>
      <c r="HD70" s="137"/>
      <c r="HE70" s="146"/>
      <c r="HF70" s="146"/>
      <c r="HG70" s="146"/>
      <c r="HH70" s="146"/>
      <c r="HI70" s="146"/>
      <c r="HJ70" s="146"/>
      <c r="HK70" s="146"/>
      <c r="HL70" s="137"/>
      <c r="HM70" s="146"/>
      <c r="HN70" s="146"/>
      <c r="HO70" s="146"/>
      <c r="HP70" s="146"/>
      <c r="HQ70" s="146"/>
      <c r="HR70" s="146"/>
      <c r="HS70" s="146"/>
      <c r="HT70" s="149"/>
      <c r="HU70" s="140"/>
      <c r="HV70" s="140"/>
      <c r="HW70" s="140"/>
      <c r="HX70" s="140"/>
      <c r="HY70" s="140"/>
      <c r="HZ70" s="140"/>
      <c r="IA70" s="140"/>
      <c r="IB70" s="137"/>
      <c r="IC70" s="140"/>
      <c r="ID70" s="140"/>
      <c r="IE70" s="140"/>
      <c r="IF70" s="140"/>
      <c r="IG70" s="140"/>
      <c r="IH70" s="140"/>
      <c r="II70" s="140"/>
      <c r="IJ70" s="149"/>
      <c r="IK70" s="146"/>
      <c r="IL70" s="146"/>
      <c r="IM70" s="146"/>
      <c r="IN70" s="146"/>
      <c r="IO70" s="146"/>
      <c r="IP70" s="146"/>
      <c r="IQ70" s="146"/>
      <c r="IR70" s="137"/>
      <c r="IS70" s="146"/>
      <c r="IT70" s="146"/>
      <c r="IU70" s="146"/>
      <c r="IV70" s="146"/>
      <c r="IW70" s="146"/>
      <c r="IX70" s="146"/>
      <c r="IY70" s="146"/>
      <c r="IZ70" s="137"/>
      <c r="JA70" s="140"/>
      <c r="JB70" s="140"/>
      <c r="JC70" s="140"/>
      <c r="JD70" s="140"/>
      <c r="JE70" s="140"/>
      <c r="JF70" s="140"/>
      <c r="JG70" s="140"/>
      <c r="JH70" s="137"/>
      <c r="JI70" s="140"/>
      <c r="JJ70" s="140"/>
      <c r="JK70" s="140"/>
      <c r="JL70" s="140"/>
      <c r="JM70" s="140"/>
      <c r="JN70" s="140"/>
      <c r="JO70" s="140"/>
      <c r="JP70" s="137"/>
      <c r="JQ70" s="146"/>
      <c r="JR70" s="146"/>
      <c r="JS70" s="146"/>
      <c r="JT70" s="146"/>
      <c r="JU70" s="146"/>
      <c r="JV70" s="146"/>
      <c r="JW70" s="146"/>
      <c r="JX70" s="137"/>
      <c r="JY70" s="146"/>
      <c r="JZ70" s="146"/>
      <c r="KA70" s="146"/>
      <c r="KB70" s="146"/>
      <c r="KC70" s="146"/>
      <c r="KD70" s="146"/>
      <c r="KE70" s="146"/>
      <c r="KF70" s="149"/>
      <c r="KG70" s="140"/>
      <c r="KH70" s="140"/>
      <c r="KI70" s="140"/>
      <c r="KJ70" s="140"/>
      <c r="KK70" s="140"/>
      <c r="KL70" s="140"/>
      <c r="KM70" s="140"/>
      <c r="KN70" s="137"/>
      <c r="KO70" s="140"/>
      <c r="KP70" s="140"/>
      <c r="KQ70" s="140"/>
      <c r="KR70" s="140"/>
      <c r="KS70" s="140"/>
      <c r="KT70" s="140"/>
      <c r="KU70" s="140"/>
      <c r="KV70" s="137"/>
      <c r="KW70" s="146"/>
      <c r="KX70" s="146"/>
      <c r="KY70" s="146"/>
      <c r="KZ70" s="146"/>
      <c r="LA70" s="146"/>
      <c r="LB70" s="146"/>
      <c r="LC70" s="146"/>
      <c r="LD70" s="137"/>
      <c r="LE70" s="146"/>
      <c r="LF70" s="146"/>
      <c r="LG70" s="146"/>
      <c r="LH70" s="146"/>
      <c r="LI70" s="146"/>
      <c r="LJ70" s="146"/>
      <c r="LK70" s="146"/>
      <c r="LL70" s="149"/>
      <c r="LM70" s="140"/>
      <c r="LN70" s="140"/>
      <c r="LO70" s="140"/>
      <c r="LP70" s="140"/>
      <c r="LQ70" s="140"/>
      <c r="LR70" s="140"/>
      <c r="LS70" s="140"/>
      <c r="LT70" s="137"/>
      <c r="LU70" s="140"/>
      <c r="LV70" s="140"/>
      <c r="LW70" s="140"/>
      <c r="LX70" s="140"/>
      <c r="LY70" s="140"/>
      <c r="LZ70" s="140"/>
      <c r="MA70" s="140"/>
      <c r="MB70" s="149"/>
      <c r="MC70" s="146"/>
      <c r="MD70" s="146"/>
      <c r="ME70" s="146"/>
      <c r="MF70" s="146"/>
      <c r="MG70" s="146"/>
      <c r="MH70" s="146"/>
      <c r="MI70" s="146"/>
      <c r="MJ70" s="137"/>
      <c r="MK70" s="146"/>
      <c r="ML70" s="146"/>
      <c r="MM70" s="146"/>
      <c r="MN70" s="146"/>
      <c r="MO70" s="146"/>
      <c r="MP70" s="146"/>
      <c r="MQ70" s="146"/>
      <c r="MR70" s="137"/>
      <c r="MS70" s="140"/>
      <c r="MT70" s="140"/>
      <c r="MU70" s="140"/>
      <c r="MV70" s="140"/>
      <c r="MW70" s="140"/>
      <c r="MX70" s="140"/>
      <c r="MY70" s="140"/>
      <c r="MZ70" s="137"/>
      <c r="NA70" s="140"/>
      <c r="NB70" s="140"/>
      <c r="NC70" s="140"/>
      <c r="ND70" s="140"/>
      <c r="NE70" s="140"/>
      <c r="NF70" s="140"/>
      <c r="NG70" s="140"/>
      <c r="NH70" s="137"/>
      <c r="NI70" s="146"/>
      <c r="NJ70" s="146"/>
      <c r="NK70" s="146"/>
      <c r="NL70" s="146"/>
      <c r="NM70" s="146"/>
      <c r="NN70" s="146"/>
      <c r="NO70" s="146"/>
      <c r="NP70" s="137"/>
      <c r="NQ70" s="146"/>
      <c r="NR70" s="146"/>
      <c r="NS70" s="146"/>
      <c r="NT70" s="146"/>
      <c r="NU70" s="146"/>
      <c r="NV70" s="146"/>
      <c r="NW70" s="146"/>
      <c r="NX70" s="137"/>
      <c r="NY70" s="137"/>
      <c r="NZ70" s="137"/>
      <c r="OA70" s="140"/>
      <c r="OB70" s="140"/>
      <c r="OC70" s="140"/>
      <c r="OD70" s="140"/>
      <c r="OE70" s="140"/>
      <c r="OF70" s="140"/>
      <c r="OG70" s="140"/>
      <c r="OH70" s="137"/>
      <c r="OI70" s="140"/>
      <c r="OJ70" s="140"/>
      <c r="OK70" s="140"/>
      <c r="OL70" s="140"/>
      <c r="OM70" s="140"/>
      <c r="ON70" s="140"/>
      <c r="OO70" s="140"/>
      <c r="OP70" s="137"/>
      <c r="OQ70" s="146"/>
      <c r="OR70" s="146"/>
      <c r="OS70" s="146"/>
      <c r="OT70" s="146"/>
      <c r="OU70" s="146"/>
      <c r="OV70" s="146"/>
      <c r="OW70" s="146"/>
      <c r="OX70" s="137"/>
      <c r="OY70" s="146"/>
      <c r="OZ70" s="146"/>
      <c r="PA70" s="146"/>
      <c r="PB70" s="146"/>
      <c r="PC70" s="146"/>
      <c r="PD70" s="146"/>
      <c r="PE70" s="146"/>
      <c r="PF70" s="149"/>
      <c r="PG70" s="140"/>
      <c r="PH70" s="140"/>
      <c r="PI70" s="140"/>
      <c r="PJ70" s="140"/>
      <c r="PK70" s="140"/>
      <c r="PL70" s="140"/>
      <c r="PM70" s="140"/>
      <c r="PN70" s="137"/>
      <c r="PO70" s="140"/>
      <c r="PP70" s="140"/>
      <c r="PQ70" s="140"/>
      <c r="PR70" s="140"/>
      <c r="PS70" s="140"/>
      <c r="PT70" s="140"/>
      <c r="PU70" s="140"/>
      <c r="PV70" s="149"/>
      <c r="PW70" s="146"/>
      <c r="PX70" s="146"/>
      <c r="PY70" s="146"/>
      <c r="PZ70" s="146"/>
      <c r="QA70" s="146"/>
      <c r="QB70" s="146"/>
      <c r="QC70" s="146"/>
      <c r="QD70" s="137"/>
      <c r="QE70" s="146"/>
      <c r="QF70" s="146"/>
      <c r="QG70" s="146"/>
      <c r="QH70" s="146"/>
      <c r="QI70" s="146"/>
      <c r="QJ70" s="146"/>
      <c r="QK70" s="146"/>
      <c r="QL70" s="137"/>
      <c r="QM70" s="140"/>
      <c r="QN70" s="140"/>
      <c r="QO70" s="140"/>
      <c r="QP70" s="140"/>
      <c r="QQ70" s="140"/>
      <c r="QR70" s="140"/>
      <c r="QS70" s="140"/>
      <c r="QT70" s="137"/>
      <c r="QU70" s="140"/>
      <c r="QV70" s="140"/>
      <c r="QW70" s="140"/>
      <c r="QX70" s="140"/>
      <c r="QY70" s="140"/>
      <c r="QZ70" s="140"/>
      <c r="RA70" s="140"/>
      <c r="RB70" s="137"/>
      <c r="RC70" s="146"/>
      <c r="RD70" s="146"/>
      <c r="RE70" s="146"/>
      <c r="RF70" s="146"/>
      <c r="RG70" s="146"/>
      <c r="RH70" s="146"/>
      <c r="RI70" s="146"/>
      <c r="RJ70" s="137"/>
      <c r="RK70" s="146"/>
      <c r="RL70" s="146"/>
      <c r="RM70" s="146"/>
      <c r="RN70" s="146"/>
      <c r="RO70" s="146"/>
      <c r="RP70" s="146"/>
      <c r="RQ70" s="146"/>
      <c r="RR70" s="149"/>
      <c r="RS70" s="140"/>
      <c r="RT70" s="140"/>
      <c r="RU70" s="140"/>
      <c r="RV70" s="140"/>
      <c r="RW70" s="140"/>
      <c r="RX70" s="140"/>
      <c r="RY70" s="140"/>
      <c r="RZ70" s="137"/>
      <c r="SA70" s="140"/>
      <c r="SB70" s="140"/>
      <c r="SC70" s="140"/>
      <c r="SD70" s="140"/>
      <c r="SE70" s="140"/>
      <c r="SF70" s="140"/>
      <c r="SG70" s="140"/>
      <c r="SH70" s="137"/>
      <c r="SI70" s="146"/>
      <c r="SJ70" s="146"/>
      <c r="SK70" s="146"/>
      <c r="SL70" s="146"/>
      <c r="SM70" s="146"/>
      <c r="SN70" s="146"/>
      <c r="SO70" s="146"/>
      <c r="SP70" s="137"/>
      <c r="SQ70" s="146"/>
      <c r="SR70" s="146"/>
      <c r="SS70" s="146"/>
      <c r="ST70" s="146"/>
      <c r="SU70" s="146"/>
      <c r="SV70" s="146"/>
      <c r="SW70" s="146"/>
      <c r="SX70" s="144"/>
      <c r="SY70" s="140"/>
      <c r="SZ70" s="140"/>
      <c r="TA70" s="140"/>
      <c r="TB70" s="140"/>
      <c r="TC70" s="140"/>
      <c r="TD70" s="140"/>
      <c r="TE70" s="140"/>
      <c r="TF70" s="137"/>
      <c r="TG70" s="140"/>
      <c r="TH70" s="140"/>
      <c r="TI70" s="140"/>
      <c r="TJ70" s="140"/>
      <c r="TK70" s="140"/>
      <c r="TL70" s="140"/>
      <c r="TM70" s="140"/>
      <c r="TN70" s="149"/>
      <c r="TO70" s="146"/>
      <c r="TP70" s="146"/>
      <c r="TQ70" s="146"/>
      <c r="TR70" s="146"/>
      <c r="TS70" s="146"/>
      <c r="TT70" s="146"/>
      <c r="TU70" s="146"/>
      <c r="TV70" s="137"/>
      <c r="TW70" s="146"/>
      <c r="TX70" s="146"/>
      <c r="TY70" s="146"/>
      <c r="TZ70" s="146"/>
      <c r="UA70" s="146"/>
      <c r="UB70" s="146"/>
      <c r="UC70" s="146"/>
      <c r="UD70" s="137"/>
      <c r="UE70" s="140"/>
      <c r="UF70" s="140"/>
      <c r="UG70" s="140"/>
      <c r="UH70" s="140"/>
      <c r="UI70" s="140"/>
      <c r="UJ70" s="140"/>
      <c r="UK70" s="140"/>
      <c r="UL70" s="137"/>
      <c r="UM70" s="140"/>
      <c r="UN70" s="140"/>
      <c r="UO70" s="140"/>
      <c r="UP70" s="140"/>
      <c r="UQ70" s="140"/>
      <c r="UR70" s="140"/>
      <c r="US70" s="140"/>
      <c r="UT70" s="137"/>
      <c r="UU70" s="146"/>
      <c r="UV70" s="146"/>
      <c r="UW70" s="146"/>
      <c r="UX70" s="146"/>
      <c r="UY70" s="146"/>
      <c r="UZ70" s="146"/>
      <c r="VA70" s="146"/>
      <c r="VB70" s="137"/>
      <c r="VC70" s="146"/>
      <c r="VD70" s="146"/>
      <c r="VE70" s="146"/>
      <c r="VF70" s="146"/>
      <c r="VG70" s="146"/>
      <c r="VH70" s="146"/>
      <c r="VI70" s="146"/>
      <c r="VJ70" s="137"/>
    </row>
    <row r="71" customFormat="false" ht="14.25" hidden="false" customHeight="true" outlineLevel="0" collapsed="false">
      <c r="A71" s="137"/>
      <c r="B71" s="153"/>
      <c r="C71" s="140"/>
      <c r="D71" s="140"/>
      <c r="E71" s="140"/>
      <c r="F71" s="140"/>
      <c r="G71" s="140"/>
      <c r="H71" s="140"/>
      <c r="I71" s="140"/>
      <c r="J71" s="137"/>
      <c r="K71" s="140"/>
      <c r="L71" s="140"/>
      <c r="M71" s="140"/>
      <c r="N71" s="140"/>
      <c r="O71" s="140"/>
      <c r="P71" s="140"/>
      <c r="Q71" s="140"/>
      <c r="R71" s="137"/>
      <c r="S71" s="146"/>
      <c r="T71" s="146"/>
      <c r="U71" s="146"/>
      <c r="V71" s="146"/>
      <c r="W71" s="146"/>
      <c r="X71" s="146"/>
      <c r="Y71" s="146"/>
      <c r="Z71" s="137"/>
      <c r="AA71" s="146"/>
      <c r="AB71" s="146"/>
      <c r="AC71" s="146"/>
      <c r="AD71" s="146"/>
      <c r="AE71" s="146"/>
      <c r="AF71" s="146"/>
      <c r="AG71" s="146"/>
      <c r="AH71" s="137"/>
      <c r="AI71" s="140"/>
      <c r="AJ71" s="140"/>
      <c r="AK71" s="140"/>
      <c r="AL71" s="140"/>
      <c r="AM71" s="140"/>
      <c r="AN71" s="140"/>
      <c r="AO71" s="140"/>
      <c r="AP71" s="137"/>
      <c r="AQ71" s="140"/>
      <c r="AR71" s="140"/>
      <c r="AS71" s="140"/>
      <c r="AT71" s="140"/>
      <c r="AU71" s="140"/>
      <c r="AV71" s="140"/>
      <c r="AW71" s="140"/>
      <c r="AX71" s="137"/>
      <c r="AY71" s="146"/>
      <c r="AZ71" s="146"/>
      <c r="BA71" s="146"/>
      <c r="BB71" s="146"/>
      <c r="BC71" s="146"/>
      <c r="BD71" s="146"/>
      <c r="BE71" s="146"/>
      <c r="BF71" s="137"/>
      <c r="BG71" s="146"/>
      <c r="BH71" s="146"/>
      <c r="BI71" s="146"/>
      <c r="BJ71" s="146"/>
      <c r="BK71" s="146"/>
      <c r="BL71" s="146"/>
      <c r="BM71" s="146"/>
      <c r="BN71" s="137"/>
      <c r="BO71" s="140"/>
      <c r="BP71" s="140"/>
      <c r="BQ71" s="140"/>
      <c r="BR71" s="140"/>
      <c r="BS71" s="140"/>
      <c r="BT71" s="140"/>
      <c r="BU71" s="140"/>
      <c r="BV71" s="137"/>
      <c r="BW71" s="140"/>
      <c r="BX71" s="140"/>
      <c r="BY71" s="140"/>
      <c r="BZ71" s="140"/>
      <c r="CA71" s="140"/>
      <c r="CB71" s="140"/>
      <c r="CC71" s="140"/>
      <c r="CD71" s="137"/>
      <c r="CE71" s="146"/>
      <c r="CF71" s="146"/>
      <c r="CG71" s="146"/>
      <c r="CH71" s="146"/>
      <c r="CI71" s="146"/>
      <c r="CJ71" s="146"/>
      <c r="CK71" s="146"/>
      <c r="CL71" s="137"/>
      <c r="CM71" s="146"/>
      <c r="CN71" s="146"/>
      <c r="CO71" s="146"/>
      <c r="CP71" s="146"/>
      <c r="CQ71" s="146"/>
      <c r="CR71" s="146"/>
      <c r="CS71" s="146"/>
      <c r="CT71" s="137"/>
      <c r="CU71" s="140"/>
      <c r="CV71" s="140"/>
      <c r="CW71" s="140"/>
      <c r="CX71" s="140"/>
      <c r="CY71" s="140"/>
      <c r="CZ71" s="140"/>
      <c r="DA71" s="140"/>
      <c r="DB71" s="137"/>
      <c r="DC71" s="140"/>
      <c r="DD71" s="140"/>
      <c r="DE71" s="140"/>
      <c r="DF71" s="140"/>
      <c r="DG71" s="140"/>
      <c r="DH71" s="140"/>
      <c r="DI71" s="140"/>
      <c r="DJ71" s="137"/>
      <c r="DK71" s="146"/>
      <c r="DL71" s="146"/>
      <c r="DM71" s="146"/>
      <c r="DN71" s="146"/>
      <c r="DO71" s="146"/>
      <c r="DP71" s="146"/>
      <c r="DQ71" s="146"/>
      <c r="DR71" s="137"/>
      <c r="DS71" s="146"/>
      <c r="DT71" s="146"/>
      <c r="DU71" s="146"/>
      <c r="DV71" s="146"/>
      <c r="DW71" s="146"/>
      <c r="DX71" s="146"/>
      <c r="DY71" s="146"/>
      <c r="DZ71" s="149"/>
      <c r="EA71" s="140"/>
      <c r="EB71" s="140"/>
      <c r="EC71" s="140"/>
      <c r="ED71" s="140"/>
      <c r="EE71" s="140"/>
      <c r="EF71" s="140"/>
      <c r="EG71" s="140"/>
      <c r="EH71" s="137"/>
      <c r="EI71" s="140"/>
      <c r="EJ71" s="140"/>
      <c r="EK71" s="140"/>
      <c r="EL71" s="140"/>
      <c r="EM71" s="140"/>
      <c r="EN71" s="140"/>
      <c r="EO71" s="140"/>
      <c r="EP71" s="149"/>
      <c r="EQ71" s="146"/>
      <c r="ER71" s="146"/>
      <c r="ES71" s="146"/>
      <c r="ET71" s="146"/>
      <c r="EU71" s="146"/>
      <c r="EV71" s="146"/>
      <c r="EW71" s="146"/>
      <c r="EX71" s="137"/>
      <c r="EY71" s="146"/>
      <c r="EZ71" s="146"/>
      <c r="FA71" s="146"/>
      <c r="FB71" s="146"/>
      <c r="FC71" s="146"/>
      <c r="FD71" s="146"/>
      <c r="FE71" s="146"/>
      <c r="FF71" s="137"/>
      <c r="FG71" s="140"/>
      <c r="FH71" s="140"/>
      <c r="FI71" s="140"/>
      <c r="FJ71" s="140"/>
      <c r="FK71" s="140"/>
      <c r="FL71" s="140"/>
      <c r="FM71" s="140"/>
      <c r="FN71" s="137"/>
      <c r="FO71" s="140"/>
      <c r="FP71" s="140"/>
      <c r="FQ71" s="140"/>
      <c r="FR71" s="140"/>
      <c r="FS71" s="140"/>
      <c r="FT71" s="140"/>
      <c r="FU71" s="140"/>
      <c r="FV71" s="137"/>
      <c r="FW71" s="146"/>
      <c r="FX71" s="146"/>
      <c r="FY71" s="146"/>
      <c r="FZ71" s="146"/>
      <c r="GA71" s="146"/>
      <c r="GB71" s="146"/>
      <c r="GC71" s="146"/>
      <c r="GD71" s="137"/>
      <c r="GE71" s="146"/>
      <c r="GF71" s="146"/>
      <c r="GG71" s="146"/>
      <c r="GH71" s="146"/>
      <c r="GI71" s="146"/>
      <c r="GJ71" s="146"/>
      <c r="GK71" s="146"/>
      <c r="GL71" s="149"/>
      <c r="GM71" s="149"/>
      <c r="GN71" s="149"/>
      <c r="GO71" s="140"/>
      <c r="GP71" s="140"/>
      <c r="GQ71" s="140"/>
      <c r="GR71" s="140"/>
      <c r="GS71" s="140"/>
      <c r="GT71" s="140"/>
      <c r="GU71" s="140"/>
      <c r="GV71" s="137"/>
      <c r="GW71" s="140"/>
      <c r="GX71" s="140"/>
      <c r="GY71" s="140"/>
      <c r="GZ71" s="140"/>
      <c r="HA71" s="140"/>
      <c r="HB71" s="140"/>
      <c r="HC71" s="140"/>
      <c r="HD71" s="137"/>
      <c r="HE71" s="146"/>
      <c r="HF71" s="146"/>
      <c r="HG71" s="146"/>
      <c r="HH71" s="146"/>
      <c r="HI71" s="146"/>
      <c r="HJ71" s="146"/>
      <c r="HK71" s="146"/>
      <c r="HL71" s="137"/>
      <c r="HM71" s="146"/>
      <c r="HN71" s="146"/>
      <c r="HO71" s="146"/>
      <c r="HP71" s="146"/>
      <c r="HQ71" s="146"/>
      <c r="HR71" s="146"/>
      <c r="HS71" s="146"/>
      <c r="HT71" s="149"/>
      <c r="HU71" s="140"/>
      <c r="HV71" s="140"/>
      <c r="HW71" s="140"/>
      <c r="HX71" s="140"/>
      <c r="HY71" s="140"/>
      <c r="HZ71" s="140"/>
      <c r="IA71" s="140"/>
      <c r="IB71" s="137"/>
      <c r="IC71" s="140"/>
      <c r="ID71" s="140"/>
      <c r="IE71" s="140"/>
      <c r="IF71" s="140"/>
      <c r="IG71" s="140"/>
      <c r="IH71" s="140"/>
      <c r="II71" s="140"/>
      <c r="IJ71" s="149"/>
      <c r="IK71" s="146"/>
      <c r="IL71" s="146"/>
      <c r="IM71" s="146"/>
      <c r="IN71" s="146"/>
      <c r="IO71" s="146"/>
      <c r="IP71" s="146"/>
      <c r="IQ71" s="146"/>
      <c r="IR71" s="137"/>
      <c r="IS71" s="146"/>
      <c r="IT71" s="146"/>
      <c r="IU71" s="146"/>
      <c r="IV71" s="146"/>
      <c r="IW71" s="146"/>
      <c r="IX71" s="146"/>
      <c r="IY71" s="146"/>
      <c r="IZ71" s="137"/>
      <c r="JA71" s="140"/>
      <c r="JB71" s="140"/>
      <c r="JC71" s="140"/>
      <c r="JD71" s="140"/>
      <c r="JE71" s="140"/>
      <c r="JF71" s="140"/>
      <c r="JG71" s="140"/>
      <c r="JH71" s="137"/>
      <c r="JI71" s="140"/>
      <c r="JJ71" s="140"/>
      <c r="JK71" s="140"/>
      <c r="JL71" s="140"/>
      <c r="JM71" s="140"/>
      <c r="JN71" s="140"/>
      <c r="JO71" s="140"/>
      <c r="JP71" s="137"/>
      <c r="JQ71" s="146"/>
      <c r="JR71" s="146"/>
      <c r="JS71" s="146"/>
      <c r="JT71" s="146"/>
      <c r="JU71" s="146"/>
      <c r="JV71" s="146"/>
      <c r="JW71" s="146"/>
      <c r="JX71" s="137"/>
      <c r="JY71" s="146"/>
      <c r="JZ71" s="146"/>
      <c r="KA71" s="146"/>
      <c r="KB71" s="146"/>
      <c r="KC71" s="146"/>
      <c r="KD71" s="146"/>
      <c r="KE71" s="146"/>
      <c r="KF71" s="149"/>
      <c r="KG71" s="140"/>
      <c r="KH71" s="140"/>
      <c r="KI71" s="140"/>
      <c r="KJ71" s="140"/>
      <c r="KK71" s="140"/>
      <c r="KL71" s="140"/>
      <c r="KM71" s="140"/>
      <c r="KN71" s="137"/>
      <c r="KO71" s="140"/>
      <c r="KP71" s="140"/>
      <c r="KQ71" s="140"/>
      <c r="KR71" s="140"/>
      <c r="KS71" s="140"/>
      <c r="KT71" s="140"/>
      <c r="KU71" s="140"/>
      <c r="KV71" s="137"/>
      <c r="KW71" s="146"/>
      <c r="KX71" s="146"/>
      <c r="KY71" s="146"/>
      <c r="KZ71" s="146"/>
      <c r="LA71" s="146"/>
      <c r="LB71" s="146"/>
      <c r="LC71" s="146"/>
      <c r="LD71" s="137"/>
      <c r="LE71" s="146"/>
      <c r="LF71" s="146"/>
      <c r="LG71" s="146"/>
      <c r="LH71" s="146"/>
      <c r="LI71" s="146"/>
      <c r="LJ71" s="146"/>
      <c r="LK71" s="146"/>
      <c r="LL71" s="149"/>
      <c r="LM71" s="140"/>
      <c r="LN71" s="140"/>
      <c r="LO71" s="140"/>
      <c r="LP71" s="140"/>
      <c r="LQ71" s="140"/>
      <c r="LR71" s="140"/>
      <c r="LS71" s="140"/>
      <c r="LT71" s="137"/>
      <c r="LU71" s="140"/>
      <c r="LV71" s="140"/>
      <c r="LW71" s="140"/>
      <c r="LX71" s="140"/>
      <c r="LY71" s="140"/>
      <c r="LZ71" s="140"/>
      <c r="MA71" s="140"/>
      <c r="MB71" s="149"/>
      <c r="MC71" s="146"/>
      <c r="MD71" s="146"/>
      <c r="ME71" s="146"/>
      <c r="MF71" s="146"/>
      <c r="MG71" s="146"/>
      <c r="MH71" s="146"/>
      <c r="MI71" s="146"/>
      <c r="MJ71" s="137"/>
      <c r="MK71" s="146"/>
      <c r="ML71" s="146"/>
      <c r="MM71" s="146"/>
      <c r="MN71" s="146"/>
      <c r="MO71" s="146"/>
      <c r="MP71" s="146"/>
      <c r="MQ71" s="146"/>
      <c r="MR71" s="137"/>
      <c r="MS71" s="140"/>
      <c r="MT71" s="140"/>
      <c r="MU71" s="140"/>
      <c r="MV71" s="140"/>
      <c r="MW71" s="140"/>
      <c r="MX71" s="140"/>
      <c r="MY71" s="140"/>
      <c r="MZ71" s="137"/>
      <c r="NA71" s="140"/>
      <c r="NB71" s="140"/>
      <c r="NC71" s="140"/>
      <c r="ND71" s="140"/>
      <c r="NE71" s="140"/>
      <c r="NF71" s="140"/>
      <c r="NG71" s="140"/>
      <c r="NH71" s="137"/>
      <c r="NI71" s="146"/>
      <c r="NJ71" s="146"/>
      <c r="NK71" s="146"/>
      <c r="NL71" s="146"/>
      <c r="NM71" s="146"/>
      <c r="NN71" s="146"/>
      <c r="NO71" s="146"/>
      <c r="NP71" s="137"/>
      <c r="NQ71" s="146"/>
      <c r="NR71" s="146"/>
      <c r="NS71" s="146"/>
      <c r="NT71" s="146"/>
      <c r="NU71" s="146"/>
      <c r="NV71" s="146"/>
      <c r="NW71" s="146"/>
      <c r="NX71" s="137"/>
      <c r="NY71" s="137"/>
      <c r="NZ71" s="137"/>
      <c r="OA71" s="140"/>
      <c r="OB71" s="140"/>
      <c r="OC71" s="140"/>
      <c r="OD71" s="140"/>
      <c r="OE71" s="140"/>
      <c r="OF71" s="140"/>
      <c r="OG71" s="140"/>
      <c r="OH71" s="137"/>
      <c r="OI71" s="140"/>
      <c r="OJ71" s="140"/>
      <c r="OK71" s="140"/>
      <c r="OL71" s="140"/>
      <c r="OM71" s="140"/>
      <c r="ON71" s="140"/>
      <c r="OO71" s="140"/>
      <c r="OP71" s="137"/>
      <c r="OQ71" s="146"/>
      <c r="OR71" s="146"/>
      <c r="OS71" s="146"/>
      <c r="OT71" s="146"/>
      <c r="OU71" s="146"/>
      <c r="OV71" s="146"/>
      <c r="OW71" s="146"/>
      <c r="OX71" s="137"/>
      <c r="OY71" s="146"/>
      <c r="OZ71" s="146"/>
      <c r="PA71" s="146"/>
      <c r="PB71" s="146"/>
      <c r="PC71" s="146"/>
      <c r="PD71" s="146"/>
      <c r="PE71" s="146"/>
      <c r="PF71" s="149"/>
      <c r="PG71" s="140"/>
      <c r="PH71" s="140"/>
      <c r="PI71" s="140"/>
      <c r="PJ71" s="140"/>
      <c r="PK71" s="140"/>
      <c r="PL71" s="140"/>
      <c r="PM71" s="140"/>
      <c r="PN71" s="137"/>
      <c r="PO71" s="140"/>
      <c r="PP71" s="140"/>
      <c r="PQ71" s="140"/>
      <c r="PR71" s="140"/>
      <c r="PS71" s="140"/>
      <c r="PT71" s="140"/>
      <c r="PU71" s="140"/>
      <c r="PV71" s="149"/>
      <c r="PW71" s="146"/>
      <c r="PX71" s="146"/>
      <c r="PY71" s="146"/>
      <c r="PZ71" s="146"/>
      <c r="QA71" s="146"/>
      <c r="QB71" s="146"/>
      <c r="QC71" s="146"/>
      <c r="QD71" s="137"/>
      <c r="QE71" s="146"/>
      <c r="QF71" s="146"/>
      <c r="QG71" s="146"/>
      <c r="QH71" s="146"/>
      <c r="QI71" s="146"/>
      <c r="QJ71" s="146"/>
      <c r="QK71" s="146"/>
      <c r="QL71" s="137"/>
      <c r="QM71" s="140"/>
      <c r="QN71" s="140"/>
      <c r="QO71" s="140"/>
      <c r="QP71" s="140"/>
      <c r="QQ71" s="140"/>
      <c r="QR71" s="140"/>
      <c r="QS71" s="140"/>
      <c r="QT71" s="137"/>
      <c r="QU71" s="140"/>
      <c r="QV71" s="140"/>
      <c r="QW71" s="140"/>
      <c r="QX71" s="140"/>
      <c r="QY71" s="140"/>
      <c r="QZ71" s="140"/>
      <c r="RA71" s="140"/>
      <c r="RB71" s="137"/>
      <c r="RC71" s="146"/>
      <c r="RD71" s="146"/>
      <c r="RE71" s="146"/>
      <c r="RF71" s="146"/>
      <c r="RG71" s="146"/>
      <c r="RH71" s="146"/>
      <c r="RI71" s="146"/>
      <c r="RJ71" s="137"/>
      <c r="RK71" s="146"/>
      <c r="RL71" s="146"/>
      <c r="RM71" s="146"/>
      <c r="RN71" s="146"/>
      <c r="RO71" s="146"/>
      <c r="RP71" s="146"/>
      <c r="RQ71" s="146"/>
      <c r="RR71" s="149"/>
      <c r="RS71" s="140"/>
      <c r="RT71" s="140"/>
      <c r="RU71" s="140"/>
      <c r="RV71" s="140"/>
      <c r="RW71" s="140"/>
      <c r="RX71" s="140"/>
      <c r="RY71" s="140"/>
      <c r="RZ71" s="137"/>
      <c r="SA71" s="140"/>
      <c r="SB71" s="140"/>
      <c r="SC71" s="140"/>
      <c r="SD71" s="140"/>
      <c r="SE71" s="140"/>
      <c r="SF71" s="140"/>
      <c r="SG71" s="140"/>
      <c r="SH71" s="137"/>
      <c r="SI71" s="146"/>
      <c r="SJ71" s="146"/>
      <c r="SK71" s="146"/>
      <c r="SL71" s="146"/>
      <c r="SM71" s="146"/>
      <c r="SN71" s="146"/>
      <c r="SO71" s="146"/>
      <c r="SP71" s="137"/>
      <c r="SQ71" s="146"/>
      <c r="SR71" s="146"/>
      <c r="SS71" s="146"/>
      <c r="ST71" s="146"/>
      <c r="SU71" s="146"/>
      <c r="SV71" s="146"/>
      <c r="SW71" s="146"/>
      <c r="SX71" s="144"/>
      <c r="SY71" s="140"/>
      <c r="SZ71" s="140"/>
      <c r="TA71" s="140"/>
      <c r="TB71" s="140"/>
      <c r="TC71" s="140"/>
      <c r="TD71" s="140"/>
      <c r="TE71" s="140"/>
      <c r="TF71" s="137"/>
      <c r="TG71" s="140"/>
      <c r="TH71" s="140"/>
      <c r="TI71" s="140"/>
      <c r="TJ71" s="140"/>
      <c r="TK71" s="140"/>
      <c r="TL71" s="140"/>
      <c r="TM71" s="140"/>
      <c r="TN71" s="149"/>
      <c r="TO71" s="146"/>
      <c r="TP71" s="146"/>
      <c r="TQ71" s="146"/>
      <c r="TR71" s="146"/>
      <c r="TS71" s="146"/>
      <c r="TT71" s="146"/>
      <c r="TU71" s="146"/>
      <c r="TV71" s="137"/>
      <c r="TW71" s="146"/>
      <c r="TX71" s="146"/>
      <c r="TY71" s="146"/>
      <c r="TZ71" s="146"/>
      <c r="UA71" s="146"/>
      <c r="UB71" s="146"/>
      <c r="UC71" s="146"/>
      <c r="UD71" s="137"/>
      <c r="UE71" s="140"/>
      <c r="UF71" s="140"/>
      <c r="UG71" s="140"/>
      <c r="UH71" s="140"/>
      <c r="UI71" s="140"/>
      <c r="UJ71" s="140"/>
      <c r="UK71" s="140"/>
      <c r="UL71" s="137"/>
      <c r="UM71" s="140"/>
      <c r="UN71" s="140"/>
      <c r="UO71" s="140"/>
      <c r="UP71" s="140"/>
      <c r="UQ71" s="140"/>
      <c r="UR71" s="140"/>
      <c r="US71" s="140"/>
      <c r="UT71" s="137"/>
      <c r="UU71" s="146"/>
      <c r="UV71" s="146"/>
      <c r="UW71" s="146"/>
      <c r="UX71" s="146"/>
      <c r="UY71" s="146"/>
      <c r="UZ71" s="146"/>
      <c r="VA71" s="146"/>
      <c r="VB71" s="137"/>
      <c r="VC71" s="146"/>
      <c r="VD71" s="146"/>
      <c r="VE71" s="146"/>
      <c r="VF71" s="146"/>
      <c r="VG71" s="146"/>
      <c r="VH71" s="146"/>
      <c r="VI71" s="146"/>
      <c r="VJ71" s="137"/>
    </row>
    <row r="72" customFormat="false" ht="15.75" hidden="false" customHeight="true" outlineLevel="0" collapsed="false">
      <c r="A72" s="137"/>
      <c r="B72" s="153"/>
      <c r="C72" s="141"/>
      <c r="D72" s="141"/>
      <c r="E72" s="141"/>
      <c r="F72" s="141"/>
      <c r="G72" s="141"/>
      <c r="H72" s="141"/>
      <c r="I72" s="141"/>
      <c r="J72" s="137"/>
      <c r="K72" s="141"/>
      <c r="L72" s="141"/>
      <c r="M72" s="141"/>
      <c r="N72" s="141"/>
      <c r="O72" s="141"/>
      <c r="P72" s="141"/>
      <c r="Q72" s="141"/>
      <c r="R72" s="137"/>
      <c r="S72" s="170"/>
      <c r="T72" s="170"/>
      <c r="U72" s="170"/>
      <c r="V72" s="170"/>
      <c r="W72" s="170"/>
      <c r="X72" s="170"/>
      <c r="Y72" s="170"/>
      <c r="Z72" s="137"/>
      <c r="AA72" s="147"/>
      <c r="AB72" s="147"/>
      <c r="AC72" s="147"/>
      <c r="AD72" s="147"/>
      <c r="AE72" s="147"/>
      <c r="AF72" s="147"/>
      <c r="AG72" s="147"/>
      <c r="AH72" s="137"/>
      <c r="AI72" s="141"/>
      <c r="AJ72" s="141"/>
      <c r="AK72" s="141"/>
      <c r="AL72" s="141"/>
      <c r="AM72" s="141"/>
      <c r="AN72" s="141"/>
      <c r="AO72" s="141"/>
      <c r="AP72" s="137"/>
      <c r="AQ72" s="141"/>
      <c r="AR72" s="141"/>
      <c r="AS72" s="141"/>
      <c r="AT72" s="141"/>
      <c r="AU72" s="141"/>
      <c r="AV72" s="141"/>
      <c r="AW72" s="141"/>
      <c r="AX72" s="137"/>
      <c r="AY72" s="170"/>
      <c r="AZ72" s="170"/>
      <c r="BA72" s="170"/>
      <c r="BB72" s="170"/>
      <c r="BC72" s="170"/>
      <c r="BD72" s="170"/>
      <c r="BE72" s="170"/>
      <c r="BF72" s="137"/>
      <c r="BG72" s="147"/>
      <c r="BH72" s="147"/>
      <c r="BI72" s="147"/>
      <c r="BJ72" s="147"/>
      <c r="BK72" s="147"/>
      <c r="BL72" s="147"/>
      <c r="BM72" s="147"/>
      <c r="BN72" s="137"/>
      <c r="BO72" s="141"/>
      <c r="BP72" s="141"/>
      <c r="BQ72" s="141"/>
      <c r="BR72" s="141"/>
      <c r="BS72" s="141"/>
      <c r="BT72" s="141"/>
      <c r="BU72" s="141"/>
      <c r="BV72" s="137"/>
      <c r="BW72" s="141"/>
      <c r="BX72" s="141"/>
      <c r="BY72" s="141"/>
      <c r="BZ72" s="141"/>
      <c r="CA72" s="141"/>
      <c r="CB72" s="141"/>
      <c r="CC72" s="141"/>
      <c r="CD72" s="137"/>
      <c r="CE72" s="170"/>
      <c r="CF72" s="170"/>
      <c r="CG72" s="170"/>
      <c r="CH72" s="170"/>
      <c r="CI72" s="170"/>
      <c r="CJ72" s="170"/>
      <c r="CK72" s="170"/>
      <c r="CL72" s="137"/>
      <c r="CM72" s="147"/>
      <c r="CN72" s="147"/>
      <c r="CO72" s="147"/>
      <c r="CP72" s="147"/>
      <c r="CQ72" s="147"/>
      <c r="CR72" s="147"/>
      <c r="CS72" s="147"/>
      <c r="CT72" s="137"/>
      <c r="CU72" s="141"/>
      <c r="CV72" s="141"/>
      <c r="CW72" s="141"/>
      <c r="CX72" s="141"/>
      <c r="CY72" s="141"/>
      <c r="CZ72" s="141"/>
      <c r="DA72" s="141"/>
      <c r="DB72" s="137"/>
      <c r="DC72" s="141"/>
      <c r="DD72" s="141"/>
      <c r="DE72" s="141"/>
      <c r="DF72" s="141"/>
      <c r="DG72" s="141"/>
      <c r="DH72" s="141"/>
      <c r="DI72" s="141"/>
      <c r="DJ72" s="137"/>
      <c r="DK72" s="170"/>
      <c r="DL72" s="170"/>
      <c r="DM72" s="170"/>
      <c r="DN72" s="170"/>
      <c r="DO72" s="170"/>
      <c r="DP72" s="170"/>
      <c r="DQ72" s="170"/>
      <c r="DR72" s="137"/>
      <c r="DS72" s="147"/>
      <c r="DT72" s="147"/>
      <c r="DU72" s="147"/>
      <c r="DV72" s="147"/>
      <c r="DW72" s="147"/>
      <c r="DX72" s="147"/>
      <c r="DY72" s="147"/>
      <c r="DZ72" s="149"/>
      <c r="EA72" s="141"/>
      <c r="EB72" s="141"/>
      <c r="EC72" s="141"/>
      <c r="ED72" s="141"/>
      <c r="EE72" s="141"/>
      <c r="EF72" s="141"/>
      <c r="EG72" s="141"/>
      <c r="EH72" s="137"/>
      <c r="EI72" s="141"/>
      <c r="EJ72" s="141"/>
      <c r="EK72" s="141"/>
      <c r="EL72" s="141"/>
      <c r="EM72" s="141"/>
      <c r="EN72" s="141"/>
      <c r="EO72" s="141"/>
      <c r="EP72" s="149"/>
      <c r="EQ72" s="170"/>
      <c r="ER72" s="170"/>
      <c r="ES72" s="170"/>
      <c r="ET72" s="170"/>
      <c r="EU72" s="170"/>
      <c r="EV72" s="170"/>
      <c r="EW72" s="170"/>
      <c r="EX72" s="137"/>
      <c r="EY72" s="147"/>
      <c r="EZ72" s="147"/>
      <c r="FA72" s="147"/>
      <c r="FB72" s="147"/>
      <c r="FC72" s="147"/>
      <c r="FD72" s="147"/>
      <c r="FE72" s="147"/>
      <c r="FF72" s="137"/>
      <c r="FG72" s="141"/>
      <c r="FH72" s="141"/>
      <c r="FI72" s="141"/>
      <c r="FJ72" s="141"/>
      <c r="FK72" s="141"/>
      <c r="FL72" s="141"/>
      <c r="FM72" s="141"/>
      <c r="FN72" s="137"/>
      <c r="FO72" s="141"/>
      <c r="FP72" s="141"/>
      <c r="FQ72" s="141"/>
      <c r="FR72" s="141"/>
      <c r="FS72" s="141"/>
      <c r="FT72" s="141"/>
      <c r="FU72" s="141"/>
      <c r="FV72" s="137"/>
      <c r="FW72" s="170"/>
      <c r="FX72" s="170"/>
      <c r="FY72" s="170"/>
      <c r="FZ72" s="170"/>
      <c r="GA72" s="170"/>
      <c r="GB72" s="170"/>
      <c r="GC72" s="170"/>
      <c r="GD72" s="137"/>
      <c r="GE72" s="147"/>
      <c r="GF72" s="147"/>
      <c r="GG72" s="147"/>
      <c r="GH72" s="147"/>
      <c r="GI72" s="147"/>
      <c r="GJ72" s="147"/>
      <c r="GK72" s="147"/>
      <c r="GL72" s="149"/>
      <c r="GM72" s="149"/>
      <c r="GN72" s="149"/>
      <c r="GO72" s="141"/>
      <c r="GP72" s="141"/>
      <c r="GQ72" s="141"/>
      <c r="GR72" s="141"/>
      <c r="GS72" s="141"/>
      <c r="GT72" s="141"/>
      <c r="GU72" s="141"/>
      <c r="GV72" s="137"/>
      <c r="GW72" s="141"/>
      <c r="GX72" s="141"/>
      <c r="GY72" s="141"/>
      <c r="GZ72" s="141"/>
      <c r="HA72" s="141"/>
      <c r="HB72" s="141"/>
      <c r="HC72" s="141"/>
      <c r="HD72" s="137"/>
      <c r="HE72" s="170"/>
      <c r="HF72" s="170"/>
      <c r="HG72" s="170"/>
      <c r="HH72" s="170"/>
      <c r="HI72" s="170"/>
      <c r="HJ72" s="170"/>
      <c r="HK72" s="170"/>
      <c r="HL72" s="137"/>
      <c r="HM72" s="147"/>
      <c r="HN72" s="147"/>
      <c r="HO72" s="147"/>
      <c r="HP72" s="147"/>
      <c r="HQ72" s="147"/>
      <c r="HR72" s="147"/>
      <c r="HS72" s="147"/>
      <c r="HT72" s="149"/>
      <c r="HU72" s="141"/>
      <c r="HV72" s="141"/>
      <c r="HW72" s="141"/>
      <c r="HX72" s="141"/>
      <c r="HY72" s="141"/>
      <c r="HZ72" s="141"/>
      <c r="IA72" s="141"/>
      <c r="IB72" s="137"/>
      <c r="IC72" s="141"/>
      <c r="ID72" s="141"/>
      <c r="IE72" s="141"/>
      <c r="IF72" s="141"/>
      <c r="IG72" s="141"/>
      <c r="IH72" s="141"/>
      <c r="II72" s="141"/>
      <c r="IJ72" s="149"/>
      <c r="IK72" s="170"/>
      <c r="IL72" s="170"/>
      <c r="IM72" s="170"/>
      <c r="IN72" s="170"/>
      <c r="IO72" s="170"/>
      <c r="IP72" s="170"/>
      <c r="IQ72" s="170"/>
      <c r="IR72" s="137"/>
      <c r="IS72" s="147"/>
      <c r="IT72" s="147"/>
      <c r="IU72" s="147"/>
      <c r="IV72" s="147"/>
      <c r="IW72" s="147"/>
      <c r="IX72" s="147"/>
      <c r="IY72" s="147"/>
      <c r="IZ72" s="137"/>
      <c r="JA72" s="141"/>
      <c r="JB72" s="141"/>
      <c r="JC72" s="141"/>
      <c r="JD72" s="141"/>
      <c r="JE72" s="141"/>
      <c r="JF72" s="141"/>
      <c r="JG72" s="141"/>
      <c r="JH72" s="137"/>
      <c r="JI72" s="141"/>
      <c r="JJ72" s="141"/>
      <c r="JK72" s="141"/>
      <c r="JL72" s="141"/>
      <c r="JM72" s="141"/>
      <c r="JN72" s="141"/>
      <c r="JO72" s="141"/>
      <c r="JP72" s="137"/>
      <c r="JQ72" s="170"/>
      <c r="JR72" s="170"/>
      <c r="JS72" s="170"/>
      <c r="JT72" s="170"/>
      <c r="JU72" s="170"/>
      <c r="JV72" s="170"/>
      <c r="JW72" s="170"/>
      <c r="JX72" s="137"/>
      <c r="JY72" s="147"/>
      <c r="JZ72" s="147"/>
      <c r="KA72" s="147"/>
      <c r="KB72" s="147"/>
      <c r="KC72" s="147"/>
      <c r="KD72" s="147"/>
      <c r="KE72" s="147"/>
      <c r="KF72" s="149"/>
      <c r="KG72" s="141"/>
      <c r="KH72" s="141"/>
      <c r="KI72" s="141"/>
      <c r="KJ72" s="141"/>
      <c r="KK72" s="141"/>
      <c r="KL72" s="141"/>
      <c r="KM72" s="141"/>
      <c r="KN72" s="137"/>
      <c r="KO72" s="141"/>
      <c r="KP72" s="141"/>
      <c r="KQ72" s="141"/>
      <c r="KR72" s="141"/>
      <c r="KS72" s="141"/>
      <c r="KT72" s="141"/>
      <c r="KU72" s="141"/>
      <c r="KV72" s="137"/>
      <c r="KW72" s="170"/>
      <c r="KX72" s="170"/>
      <c r="KY72" s="170"/>
      <c r="KZ72" s="170"/>
      <c r="LA72" s="170"/>
      <c r="LB72" s="170"/>
      <c r="LC72" s="170"/>
      <c r="LD72" s="137"/>
      <c r="LE72" s="147"/>
      <c r="LF72" s="147"/>
      <c r="LG72" s="147"/>
      <c r="LH72" s="147"/>
      <c r="LI72" s="147"/>
      <c r="LJ72" s="147"/>
      <c r="LK72" s="147"/>
      <c r="LL72" s="149"/>
      <c r="LM72" s="141"/>
      <c r="LN72" s="141"/>
      <c r="LO72" s="141"/>
      <c r="LP72" s="141"/>
      <c r="LQ72" s="141"/>
      <c r="LR72" s="141"/>
      <c r="LS72" s="141"/>
      <c r="LT72" s="137"/>
      <c r="LU72" s="141"/>
      <c r="LV72" s="141"/>
      <c r="LW72" s="141"/>
      <c r="LX72" s="141"/>
      <c r="LY72" s="141"/>
      <c r="LZ72" s="141"/>
      <c r="MA72" s="141"/>
      <c r="MB72" s="149"/>
      <c r="MC72" s="170"/>
      <c r="MD72" s="170"/>
      <c r="ME72" s="170"/>
      <c r="MF72" s="170"/>
      <c r="MG72" s="170"/>
      <c r="MH72" s="170"/>
      <c r="MI72" s="170"/>
      <c r="MJ72" s="137"/>
      <c r="MK72" s="147"/>
      <c r="ML72" s="147"/>
      <c r="MM72" s="147"/>
      <c r="MN72" s="147"/>
      <c r="MO72" s="147"/>
      <c r="MP72" s="147"/>
      <c r="MQ72" s="147"/>
      <c r="MR72" s="137"/>
      <c r="MS72" s="141"/>
      <c r="MT72" s="141"/>
      <c r="MU72" s="141"/>
      <c r="MV72" s="141"/>
      <c r="MW72" s="141"/>
      <c r="MX72" s="141"/>
      <c r="MY72" s="141"/>
      <c r="MZ72" s="137"/>
      <c r="NA72" s="141"/>
      <c r="NB72" s="141"/>
      <c r="NC72" s="141"/>
      <c r="ND72" s="141"/>
      <c r="NE72" s="141"/>
      <c r="NF72" s="141"/>
      <c r="NG72" s="141"/>
      <c r="NH72" s="137"/>
      <c r="NI72" s="170"/>
      <c r="NJ72" s="170"/>
      <c r="NK72" s="170"/>
      <c r="NL72" s="170"/>
      <c r="NM72" s="170"/>
      <c r="NN72" s="170"/>
      <c r="NO72" s="170"/>
      <c r="NP72" s="137"/>
      <c r="NQ72" s="147"/>
      <c r="NR72" s="147"/>
      <c r="NS72" s="147"/>
      <c r="NT72" s="147"/>
      <c r="NU72" s="147"/>
      <c r="NV72" s="147"/>
      <c r="NW72" s="147"/>
      <c r="NX72" s="137"/>
      <c r="NY72" s="137"/>
      <c r="NZ72" s="137"/>
      <c r="OA72" s="141"/>
      <c r="OB72" s="141"/>
      <c r="OC72" s="141"/>
      <c r="OD72" s="141"/>
      <c r="OE72" s="141"/>
      <c r="OF72" s="141"/>
      <c r="OG72" s="141"/>
      <c r="OH72" s="137"/>
      <c r="OI72" s="141"/>
      <c r="OJ72" s="141"/>
      <c r="OK72" s="141"/>
      <c r="OL72" s="141"/>
      <c r="OM72" s="141"/>
      <c r="ON72" s="141"/>
      <c r="OO72" s="141"/>
      <c r="OP72" s="137"/>
      <c r="OQ72" s="170"/>
      <c r="OR72" s="170"/>
      <c r="OS72" s="170"/>
      <c r="OT72" s="170"/>
      <c r="OU72" s="170"/>
      <c r="OV72" s="170"/>
      <c r="OW72" s="170"/>
      <c r="OX72" s="137"/>
      <c r="OY72" s="147"/>
      <c r="OZ72" s="147"/>
      <c r="PA72" s="147"/>
      <c r="PB72" s="147"/>
      <c r="PC72" s="147"/>
      <c r="PD72" s="147"/>
      <c r="PE72" s="147"/>
      <c r="PF72" s="149"/>
      <c r="PG72" s="141"/>
      <c r="PH72" s="141"/>
      <c r="PI72" s="141"/>
      <c r="PJ72" s="141"/>
      <c r="PK72" s="141"/>
      <c r="PL72" s="141"/>
      <c r="PM72" s="141"/>
      <c r="PN72" s="137"/>
      <c r="PO72" s="141"/>
      <c r="PP72" s="141"/>
      <c r="PQ72" s="141"/>
      <c r="PR72" s="141"/>
      <c r="PS72" s="141"/>
      <c r="PT72" s="141"/>
      <c r="PU72" s="141"/>
      <c r="PV72" s="149"/>
      <c r="PW72" s="170"/>
      <c r="PX72" s="170"/>
      <c r="PY72" s="170"/>
      <c r="PZ72" s="170"/>
      <c r="QA72" s="170"/>
      <c r="QB72" s="170"/>
      <c r="QC72" s="170"/>
      <c r="QD72" s="137"/>
      <c r="QE72" s="147"/>
      <c r="QF72" s="147"/>
      <c r="QG72" s="147"/>
      <c r="QH72" s="147"/>
      <c r="QI72" s="147"/>
      <c r="QJ72" s="147"/>
      <c r="QK72" s="147"/>
      <c r="QL72" s="137"/>
      <c r="QM72" s="141"/>
      <c r="QN72" s="141"/>
      <c r="QO72" s="141"/>
      <c r="QP72" s="141"/>
      <c r="QQ72" s="141"/>
      <c r="QR72" s="141"/>
      <c r="QS72" s="141"/>
      <c r="QT72" s="137"/>
      <c r="QU72" s="141"/>
      <c r="QV72" s="141"/>
      <c r="QW72" s="141"/>
      <c r="QX72" s="141"/>
      <c r="QY72" s="141"/>
      <c r="QZ72" s="141"/>
      <c r="RA72" s="141"/>
      <c r="RB72" s="137"/>
      <c r="RC72" s="170"/>
      <c r="RD72" s="170"/>
      <c r="RE72" s="170"/>
      <c r="RF72" s="170"/>
      <c r="RG72" s="170"/>
      <c r="RH72" s="170"/>
      <c r="RI72" s="170"/>
      <c r="RJ72" s="137"/>
      <c r="RK72" s="147"/>
      <c r="RL72" s="147"/>
      <c r="RM72" s="147"/>
      <c r="RN72" s="147"/>
      <c r="RO72" s="147"/>
      <c r="RP72" s="147"/>
      <c r="RQ72" s="147"/>
      <c r="RR72" s="149"/>
      <c r="RS72" s="141"/>
      <c r="RT72" s="141"/>
      <c r="RU72" s="141"/>
      <c r="RV72" s="141"/>
      <c r="RW72" s="141"/>
      <c r="RX72" s="141"/>
      <c r="RY72" s="141"/>
      <c r="RZ72" s="137"/>
      <c r="SA72" s="141"/>
      <c r="SB72" s="141"/>
      <c r="SC72" s="141"/>
      <c r="SD72" s="141"/>
      <c r="SE72" s="141"/>
      <c r="SF72" s="141"/>
      <c r="SG72" s="141"/>
      <c r="SH72" s="137"/>
      <c r="SI72" s="170"/>
      <c r="SJ72" s="170"/>
      <c r="SK72" s="170"/>
      <c r="SL72" s="170"/>
      <c r="SM72" s="170"/>
      <c r="SN72" s="170"/>
      <c r="SO72" s="170"/>
      <c r="SP72" s="137"/>
      <c r="SQ72" s="147"/>
      <c r="SR72" s="147"/>
      <c r="SS72" s="147"/>
      <c r="ST72" s="147"/>
      <c r="SU72" s="147"/>
      <c r="SV72" s="147"/>
      <c r="SW72" s="147"/>
      <c r="SX72" s="144"/>
      <c r="SY72" s="141"/>
      <c r="SZ72" s="141"/>
      <c r="TA72" s="141"/>
      <c r="TB72" s="141"/>
      <c r="TC72" s="141"/>
      <c r="TD72" s="141"/>
      <c r="TE72" s="141"/>
      <c r="TF72" s="137"/>
      <c r="TG72" s="141"/>
      <c r="TH72" s="141"/>
      <c r="TI72" s="141"/>
      <c r="TJ72" s="141"/>
      <c r="TK72" s="141"/>
      <c r="TL72" s="141"/>
      <c r="TM72" s="141"/>
      <c r="TN72" s="149"/>
      <c r="TO72" s="170"/>
      <c r="TP72" s="170"/>
      <c r="TQ72" s="170"/>
      <c r="TR72" s="170"/>
      <c r="TS72" s="170"/>
      <c r="TT72" s="170"/>
      <c r="TU72" s="170"/>
      <c r="TV72" s="137"/>
      <c r="TW72" s="147"/>
      <c r="TX72" s="147"/>
      <c r="TY72" s="147"/>
      <c r="TZ72" s="147"/>
      <c r="UA72" s="147"/>
      <c r="UB72" s="147"/>
      <c r="UC72" s="147"/>
      <c r="UD72" s="137"/>
      <c r="UE72" s="141"/>
      <c r="UF72" s="141"/>
      <c r="UG72" s="141"/>
      <c r="UH72" s="141"/>
      <c r="UI72" s="141"/>
      <c r="UJ72" s="141"/>
      <c r="UK72" s="141"/>
      <c r="UL72" s="137"/>
      <c r="UM72" s="141"/>
      <c r="UN72" s="141"/>
      <c r="UO72" s="141"/>
      <c r="UP72" s="141"/>
      <c r="UQ72" s="141"/>
      <c r="UR72" s="141"/>
      <c r="US72" s="141"/>
      <c r="UT72" s="137"/>
      <c r="UU72" s="170"/>
      <c r="UV72" s="170"/>
      <c r="UW72" s="170"/>
      <c r="UX72" s="170"/>
      <c r="UY72" s="170"/>
      <c r="UZ72" s="170"/>
      <c r="VA72" s="170"/>
      <c r="VB72" s="137"/>
      <c r="VC72" s="147"/>
      <c r="VD72" s="147"/>
      <c r="VE72" s="147"/>
      <c r="VF72" s="147"/>
      <c r="VG72" s="147"/>
      <c r="VH72" s="147"/>
      <c r="VI72" s="147"/>
      <c r="VJ72" s="137"/>
    </row>
    <row r="73" customFormat="false" ht="15.75" hidden="false" customHeight="true" outlineLevel="0" collapsed="false">
      <c r="A73" s="137"/>
      <c r="B73" s="153"/>
      <c r="C73" s="141"/>
      <c r="D73" s="141"/>
      <c r="E73" s="141"/>
      <c r="F73" s="141"/>
      <c r="G73" s="141"/>
      <c r="H73" s="141"/>
      <c r="I73" s="141"/>
      <c r="J73" s="137"/>
      <c r="K73" s="141"/>
      <c r="L73" s="141"/>
      <c r="M73" s="141"/>
      <c r="N73" s="141"/>
      <c r="O73" s="141"/>
      <c r="P73" s="141"/>
      <c r="Q73" s="141"/>
      <c r="R73" s="137"/>
      <c r="S73" s="170"/>
      <c r="T73" s="170"/>
      <c r="U73" s="170"/>
      <c r="V73" s="170"/>
      <c r="W73" s="170"/>
      <c r="X73" s="170"/>
      <c r="Y73" s="170"/>
      <c r="Z73" s="137"/>
      <c r="AA73" s="147"/>
      <c r="AB73" s="147"/>
      <c r="AC73" s="147"/>
      <c r="AD73" s="147"/>
      <c r="AE73" s="147"/>
      <c r="AF73" s="147"/>
      <c r="AG73" s="147"/>
      <c r="AH73" s="137"/>
      <c r="AI73" s="141"/>
      <c r="AJ73" s="141"/>
      <c r="AK73" s="141"/>
      <c r="AL73" s="141"/>
      <c r="AM73" s="141"/>
      <c r="AN73" s="141"/>
      <c r="AO73" s="141"/>
      <c r="AP73" s="137"/>
      <c r="AQ73" s="141"/>
      <c r="AR73" s="141"/>
      <c r="AS73" s="141"/>
      <c r="AT73" s="141"/>
      <c r="AU73" s="141"/>
      <c r="AV73" s="141"/>
      <c r="AW73" s="141"/>
      <c r="AX73" s="137"/>
      <c r="AY73" s="170"/>
      <c r="AZ73" s="170"/>
      <c r="BA73" s="170"/>
      <c r="BB73" s="170"/>
      <c r="BC73" s="170"/>
      <c r="BD73" s="170"/>
      <c r="BE73" s="170"/>
      <c r="BF73" s="137"/>
      <c r="BG73" s="147"/>
      <c r="BH73" s="147"/>
      <c r="BI73" s="147"/>
      <c r="BJ73" s="147"/>
      <c r="BK73" s="147"/>
      <c r="BL73" s="147"/>
      <c r="BM73" s="147"/>
      <c r="BN73" s="137"/>
      <c r="BO73" s="141"/>
      <c r="BP73" s="141"/>
      <c r="BQ73" s="141"/>
      <c r="BR73" s="141"/>
      <c r="BS73" s="141"/>
      <c r="BT73" s="141"/>
      <c r="BU73" s="141"/>
      <c r="BV73" s="137"/>
      <c r="BW73" s="141"/>
      <c r="BX73" s="141"/>
      <c r="BY73" s="141"/>
      <c r="BZ73" s="141"/>
      <c r="CA73" s="141"/>
      <c r="CB73" s="141"/>
      <c r="CC73" s="141"/>
      <c r="CD73" s="137"/>
      <c r="CE73" s="170"/>
      <c r="CF73" s="170"/>
      <c r="CG73" s="170"/>
      <c r="CH73" s="170"/>
      <c r="CI73" s="170"/>
      <c r="CJ73" s="170"/>
      <c r="CK73" s="170"/>
      <c r="CL73" s="137"/>
      <c r="CM73" s="147"/>
      <c r="CN73" s="147"/>
      <c r="CO73" s="147"/>
      <c r="CP73" s="147"/>
      <c r="CQ73" s="147"/>
      <c r="CR73" s="147"/>
      <c r="CS73" s="147"/>
      <c r="CT73" s="137"/>
      <c r="CU73" s="141"/>
      <c r="CV73" s="141"/>
      <c r="CW73" s="141"/>
      <c r="CX73" s="141"/>
      <c r="CY73" s="141"/>
      <c r="CZ73" s="141"/>
      <c r="DA73" s="141"/>
      <c r="DB73" s="137"/>
      <c r="DC73" s="141"/>
      <c r="DD73" s="141"/>
      <c r="DE73" s="141"/>
      <c r="DF73" s="141"/>
      <c r="DG73" s="141"/>
      <c r="DH73" s="141"/>
      <c r="DI73" s="141"/>
      <c r="DJ73" s="137"/>
      <c r="DK73" s="170"/>
      <c r="DL73" s="170"/>
      <c r="DM73" s="170"/>
      <c r="DN73" s="170"/>
      <c r="DO73" s="170"/>
      <c r="DP73" s="170"/>
      <c r="DQ73" s="170"/>
      <c r="DR73" s="137"/>
      <c r="DS73" s="147"/>
      <c r="DT73" s="147"/>
      <c r="DU73" s="147"/>
      <c r="DV73" s="147"/>
      <c r="DW73" s="147"/>
      <c r="DX73" s="147"/>
      <c r="DY73" s="147"/>
      <c r="DZ73" s="149"/>
      <c r="EA73" s="141"/>
      <c r="EB73" s="141"/>
      <c r="EC73" s="141"/>
      <c r="ED73" s="141"/>
      <c r="EE73" s="141"/>
      <c r="EF73" s="141"/>
      <c r="EG73" s="141"/>
      <c r="EH73" s="137"/>
      <c r="EI73" s="141"/>
      <c r="EJ73" s="141"/>
      <c r="EK73" s="141"/>
      <c r="EL73" s="141"/>
      <c r="EM73" s="141"/>
      <c r="EN73" s="141"/>
      <c r="EO73" s="141"/>
      <c r="EP73" s="149"/>
      <c r="EQ73" s="170"/>
      <c r="ER73" s="170"/>
      <c r="ES73" s="170"/>
      <c r="ET73" s="170"/>
      <c r="EU73" s="170"/>
      <c r="EV73" s="170"/>
      <c r="EW73" s="170"/>
      <c r="EX73" s="137"/>
      <c r="EY73" s="147"/>
      <c r="EZ73" s="147"/>
      <c r="FA73" s="147"/>
      <c r="FB73" s="147"/>
      <c r="FC73" s="147"/>
      <c r="FD73" s="147"/>
      <c r="FE73" s="147"/>
      <c r="FF73" s="137"/>
      <c r="FG73" s="141"/>
      <c r="FH73" s="141"/>
      <c r="FI73" s="141"/>
      <c r="FJ73" s="141"/>
      <c r="FK73" s="141"/>
      <c r="FL73" s="141"/>
      <c r="FM73" s="141"/>
      <c r="FN73" s="137"/>
      <c r="FO73" s="141"/>
      <c r="FP73" s="141"/>
      <c r="FQ73" s="141"/>
      <c r="FR73" s="141"/>
      <c r="FS73" s="141"/>
      <c r="FT73" s="141"/>
      <c r="FU73" s="141"/>
      <c r="FV73" s="137"/>
      <c r="FW73" s="170"/>
      <c r="FX73" s="170"/>
      <c r="FY73" s="170"/>
      <c r="FZ73" s="170"/>
      <c r="GA73" s="170"/>
      <c r="GB73" s="170"/>
      <c r="GC73" s="170"/>
      <c r="GD73" s="137"/>
      <c r="GE73" s="147"/>
      <c r="GF73" s="147"/>
      <c r="GG73" s="147"/>
      <c r="GH73" s="147"/>
      <c r="GI73" s="147"/>
      <c r="GJ73" s="147"/>
      <c r="GK73" s="147"/>
      <c r="GL73" s="149"/>
      <c r="GM73" s="149"/>
      <c r="GN73" s="149"/>
      <c r="GO73" s="141"/>
      <c r="GP73" s="141"/>
      <c r="GQ73" s="141"/>
      <c r="GR73" s="141"/>
      <c r="GS73" s="141"/>
      <c r="GT73" s="141"/>
      <c r="GU73" s="141"/>
      <c r="GV73" s="137"/>
      <c r="GW73" s="141"/>
      <c r="GX73" s="141"/>
      <c r="GY73" s="141"/>
      <c r="GZ73" s="141"/>
      <c r="HA73" s="141"/>
      <c r="HB73" s="141"/>
      <c r="HC73" s="141"/>
      <c r="HD73" s="137"/>
      <c r="HE73" s="170"/>
      <c r="HF73" s="170"/>
      <c r="HG73" s="170"/>
      <c r="HH73" s="170"/>
      <c r="HI73" s="170"/>
      <c r="HJ73" s="170"/>
      <c r="HK73" s="170"/>
      <c r="HL73" s="137"/>
      <c r="HM73" s="147"/>
      <c r="HN73" s="147"/>
      <c r="HO73" s="147"/>
      <c r="HP73" s="147"/>
      <c r="HQ73" s="147"/>
      <c r="HR73" s="147"/>
      <c r="HS73" s="147"/>
      <c r="HT73" s="149"/>
      <c r="HU73" s="141"/>
      <c r="HV73" s="141"/>
      <c r="HW73" s="141"/>
      <c r="HX73" s="141"/>
      <c r="HY73" s="141"/>
      <c r="HZ73" s="141"/>
      <c r="IA73" s="141"/>
      <c r="IB73" s="137"/>
      <c r="IC73" s="141"/>
      <c r="ID73" s="141"/>
      <c r="IE73" s="141"/>
      <c r="IF73" s="141"/>
      <c r="IG73" s="141"/>
      <c r="IH73" s="141"/>
      <c r="II73" s="141"/>
      <c r="IJ73" s="149"/>
      <c r="IK73" s="170"/>
      <c r="IL73" s="170"/>
      <c r="IM73" s="170"/>
      <c r="IN73" s="170"/>
      <c r="IO73" s="170"/>
      <c r="IP73" s="170"/>
      <c r="IQ73" s="170"/>
      <c r="IR73" s="137"/>
      <c r="IS73" s="147"/>
      <c r="IT73" s="147"/>
      <c r="IU73" s="147"/>
      <c r="IV73" s="147"/>
      <c r="IW73" s="147"/>
      <c r="IX73" s="147"/>
      <c r="IY73" s="147"/>
      <c r="IZ73" s="137"/>
      <c r="JA73" s="141"/>
      <c r="JB73" s="141"/>
      <c r="JC73" s="141"/>
      <c r="JD73" s="141"/>
      <c r="JE73" s="141"/>
      <c r="JF73" s="141"/>
      <c r="JG73" s="141"/>
      <c r="JH73" s="137"/>
      <c r="JI73" s="141"/>
      <c r="JJ73" s="141"/>
      <c r="JK73" s="141"/>
      <c r="JL73" s="141"/>
      <c r="JM73" s="141"/>
      <c r="JN73" s="141"/>
      <c r="JO73" s="141"/>
      <c r="JP73" s="137"/>
      <c r="JQ73" s="170"/>
      <c r="JR73" s="170"/>
      <c r="JS73" s="170"/>
      <c r="JT73" s="170"/>
      <c r="JU73" s="170"/>
      <c r="JV73" s="170"/>
      <c r="JW73" s="170"/>
      <c r="JX73" s="137"/>
      <c r="JY73" s="147"/>
      <c r="JZ73" s="147"/>
      <c r="KA73" s="147"/>
      <c r="KB73" s="147"/>
      <c r="KC73" s="147"/>
      <c r="KD73" s="147"/>
      <c r="KE73" s="147"/>
      <c r="KF73" s="149"/>
      <c r="KG73" s="141"/>
      <c r="KH73" s="141"/>
      <c r="KI73" s="141"/>
      <c r="KJ73" s="141"/>
      <c r="KK73" s="141"/>
      <c r="KL73" s="141"/>
      <c r="KM73" s="141"/>
      <c r="KN73" s="137"/>
      <c r="KO73" s="141"/>
      <c r="KP73" s="141"/>
      <c r="KQ73" s="141"/>
      <c r="KR73" s="141"/>
      <c r="KS73" s="141"/>
      <c r="KT73" s="141"/>
      <c r="KU73" s="141"/>
      <c r="KV73" s="137"/>
      <c r="KW73" s="170"/>
      <c r="KX73" s="170"/>
      <c r="KY73" s="170"/>
      <c r="KZ73" s="170"/>
      <c r="LA73" s="170"/>
      <c r="LB73" s="170"/>
      <c r="LC73" s="170"/>
      <c r="LD73" s="137"/>
      <c r="LE73" s="147"/>
      <c r="LF73" s="147"/>
      <c r="LG73" s="147"/>
      <c r="LH73" s="147"/>
      <c r="LI73" s="147"/>
      <c r="LJ73" s="147"/>
      <c r="LK73" s="147"/>
      <c r="LL73" s="149"/>
      <c r="LM73" s="141"/>
      <c r="LN73" s="141"/>
      <c r="LO73" s="141"/>
      <c r="LP73" s="141"/>
      <c r="LQ73" s="141"/>
      <c r="LR73" s="141"/>
      <c r="LS73" s="141"/>
      <c r="LT73" s="137"/>
      <c r="LU73" s="141"/>
      <c r="LV73" s="141"/>
      <c r="LW73" s="141"/>
      <c r="LX73" s="141"/>
      <c r="LY73" s="141"/>
      <c r="LZ73" s="141"/>
      <c r="MA73" s="141"/>
      <c r="MB73" s="149"/>
      <c r="MC73" s="170"/>
      <c r="MD73" s="170"/>
      <c r="ME73" s="170"/>
      <c r="MF73" s="170"/>
      <c r="MG73" s="170"/>
      <c r="MH73" s="170"/>
      <c r="MI73" s="170"/>
      <c r="MJ73" s="137"/>
      <c r="MK73" s="147"/>
      <c r="ML73" s="147"/>
      <c r="MM73" s="147"/>
      <c r="MN73" s="147"/>
      <c r="MO73" s="147"/>
      <c r="MP73" s="147"/>
      <c r="MQ73" s="147"/>
      <c r="MR73" s="137"/>
      <c r="MS73" s="141"/>
      <c r="MT73" s="141"/>
      <c r="MU73" s="141"/>
      <c r="MV73" s="141"/>
      <c r="MW73" s="141"/>
      <c r="MX73" s="141"/>
      <c r="MY73" s="141"/>
      <c r="MZ73" s="137"/>
      <c r="NA73" s="141"/>
      <c r="NB73" s="141"/>
      <c r="NC73" s="141"/>
      <c r="ND73" s="141"/>
      <c r="NE73" s="141"/>
      <c r="NF73" s="141"/>
      <c r="NG73" s="141"/>
      <c r="NH73" s="137"/>
      <c r="NI73" s="170"/>
      <c r="NJ73" s="170"/>
      <c r="NK73" s="170"/>
      <c r="NL73" s="170"/>
      <c r="NM73" s="170"/>
      <c r="NN73" s="170"/>
      <c r="NO73" s="170"/>
      <c r="NP73" s="137"/>
      <c r="NQ73" s="147"/>
      <c r="NR73" s="147"/>
      <c r="NS73" s="147"/>
      <c r="NT73" s="147"/>
      <c r="NU73" s="147"/>
      <c r="NV73" s="147"/>
      <c r="NW73" s="147"/>
      <c r="NX73" s="137"/>
      <c r="NY73" s="137"/>
      <c r="NZ73" s="137"/>
      <c r="OA73" s="141"/>
      <c r="OB73" s="141"/>
      <c r="OC73" s="141"/>
      <c r="OD73" s="141"/>
      <c r="OE73" s="141"/>
      <c r="OF73" s="141"/>
      <c r="OG73" s="141"/>
      <c r="OH73" s="137"/>
      <c r="OI73" s="141"/>
      <c r="OJ73" s="141"/>
      <c r="OK73" s="141"/>
      <c r="OL73" s="141"/>
      <c r="OM73" s="141"/>
      <c r="ON73" s="141"/>
      <c r="OO73" s="141"/>
      <c r="OP73" s="137"/>
      <c r="OQ73" s="170"/>
      <c r="OR73" s="170"/>
      <c r="OS73" s="170"/>
      <c r="OT73" s="170"/>
      <c r="OU73" s="170"/>
      <c r="OV73" s="170"/>
      <c r="OW73" s="170"/>
      <c r="OX73" s="137"/>
      <c r="OY73" s="147"/>
      <c r="OZ73" s="147"/>
      <c r="PA73" s="147"/>
      <c r="PB73" s="147"/>
      <c r="PC73" s="147"/>
      <c r="PD73" s="147"/>
      <c r="PE73" s="147"/>
      <c r="PF73" s="149"/>
      <c r="PG73" s="141"/>
      <c r="PH73" s="141"/>
      <c r="PI73" s="141"/>
      <c r="PJ73" s="141"/>
      <c r="PK73" s="141"/>
      <c r="PL73" s="141"/>
      <c r="PM73" s="141"/>
      <c r="PN73" s="137"/>
      <c r="PO73" s="141"/>
      <c r="PP73" s="141"/>
      <c r="PQ73" s="141"/>
      <c r="PR73" s="141"/>
      <c r="PS73" s="141"/>
      <c r="PT73" s="141"/>
      <c r="PU73" s="141"/>
      <c r="PV73" s="149"/>
      <c r="PW73" s="170"/>
      <c r="PX73" s="170"/>
      <c r="PY73" s="170"/>
      <c r="PZ73" s="170"/>
      <c r="QA73" s="170"/>
      <c r="QB73" s="170"/>
      <c r="QC73" s="170"/>
      <c r="QD73" s="137"/>
      <c r="QE73" s="147"/>
      <c r="QF73" s="147"/>
      <c r="QG73" s="147"/>
      <c r="QH73" s="147"/>
      <c r="QI73" s="147"/>
      <c r="QJ73" s="147"/>
      <c r="QK73" s="147"/>
      <c r="QL73" s="137"/>
      <c r="QM73" s="141"/>
      <c r="QN73" s="141"/>
      <c r="QO73" s="141"/>
      <c r="QP73" s="141"/>
      <c r="QQ73" s="141"/>
      <c r="QR73" s="141"/>
      <c r="QS73" s="141"/>
      <c r="QT73" s="137"/>
      <c r="QU73" s="141"/>
      <c r="QV73" s="141"/>
      <c r="QW73" s="141"/>
      <c r="QX73" s="141"/>
      <c r="QY73" s="141"/>
      <c r="QZ73" s="141"/>
      <c r="RA73" s="141"/>
      <c r="RB73" s="137"/>
      <c r="RC73" s="170"/>
      <c r="RD73" s="170"/>
      <c r="RE73" s="170"/>
      <c r="RF73" s="170"/>
      <c r="RG73" s="170"/>
      <c r="RH73" s="170"/>
      <c r="RI73" s="170"/>
      <c r="RJ73" s="137"/>
      <c r="RK73" s="147"/>
      <c r="RL73" s="147"/>
      <c r="RM73" s="147"/>
      <c r="RN73" s="147"/>
      <c r="RO73" s="147"/>
      <c r="RP73" s="147"/>
      <c r="RQ73" s="147"/>
      <c r="RR73" s="149"/>
      <c r="RS73" s="141"/>
      <c r="RT73" s="141"/>
      <c r="RU73" s="141"/>
      <c r="RV73" s="141"/>
      <c r="RW73" s="141"/>
      <c r="RX73" s="141"/>
      <c r="RY73" s="141"/>
      <c r="RZ73" s="137"/>
      <c r="SA73" s="141"/>
      <c r="SB73" s="141"/>
      <c r="SC73" s="141"/>
      <c r="SD73" s="141"/>
      <c r="SE73" s="141"/>
      <c r="SF73" s="141"/>
      <c r="SG73" s="141"/>
      <c r="SH73" s="137"/>
      <c r="SI73" s="170"/>
      <c r="SJ73" s="170"/>
      <c r="SK73" s="170"/>
      <c r="SL73" s="170"/>
      <c r="SM73" s="170"/>
      <c r="SN73" s="170"/>
      <c r="SO73" s="170"/>
      <c r="SP73" s="137"/>
      <c r="SQ73" s="147"/>
      <c r="SR73" s="147"/>
      <c r="SS73" s="147"/>
      <c r="ST73" s="147"/>
      <c r="SU73" s="147"/>
      <c r="SV73" s="147"/>
      <c r="SW73" s="147"/>
      <c r="SX73" s="144"/>
      <c r="SY73" s="141"/>
      <c r="SZ73" s="141"/>
      <c r="TA73" s="141"/>
      <c r="TB73" s="141"/>
      <c r="TC73" s="141"/>
      <c r="TD73" s="141"/>
      <c r="TE73" s="141"/>
      <c r="TF73" s="137"/>
      <c r="TG73" s="141"/>
      <c r="TH73" s="141"/>
      <c r="TI73" s="141"/>
      <c r="TJ73" s="141"/>
      <c r="TK73" s="141"/>
      <c r="TL73" s="141"/>
      <c r="TM73" s="141"/>
      <c r="TN73" s="149"/>
      <c r="TO73" s="170"/>
      <c r="TP73" s="170"/>
      <c r="TQ73" s="170"/>
      <c r="TR73" s="170"/>
      <c r="TS73" s="170"/>
      <c r="TT73" s="170"/>
      <c r="TU73" s="170"/>
      <c r="TV73" s="137"/>
      <c r="TW73" s="147"/>
      <c r="TX73" s="147"/>
      <c r="TY73" s="147"/>
      <c r="TZ73" s="147"/>
      <c r="UA73" s="147"/>
      <c r="UB73" s="147"/>
      <c r="UC73" s="147"/>
      <c r="UD73" s="137"/>
      <c r="UE73" s="141"/>
      <c r="UF73" s="141"/>
      <c r="UG73" s="141"/>
      <c r="UH73" s="141"/>
      <c r="UI73" s="141"/>
      <c r="UJ73" s="141"/>
      <c r="UK73" s="141"/>
      <c r="UL73" s="137"/>
      <c r="UM73" s="141"/>
      <c r="UN73" s="141"/>
      <c r="UO73" s="141"/>
      <c r="UP73" s="141"/>
      <c r="UQ73" s="141"/>
      <c r="UR73" s="141"/>
      <c r="US73" s="141"/>
      <c r="UT73" s="137"/>
      <c r="UU73" s="170"/>
      <c r="UV73" s="170"/>
      <c r="UW73" s="170"/>
      <c r="UX73" s="170"/>
      <c r="UY73" s="170"/>
      <c r="UZ73" s="170"/>
      <c r="VA73" s="170"/>
      <c r="VB73" s="137"/>
      <c r="VC73" s="147"/>
      <c r="VD73" s="147"/>
      <c r="VE73" s="147"/>
      <c r="VF73" s="147"/>
      <c r="VG73" s="147"/>
      <c r="VH73" s="147"/>
      <c r="VI73" s="147"/>
      <c r="VJ73" s="137"/>
    </row>
    <row r="74" customFormat="false" ht="15.75" hidden="false" customHeight="true" outlineLevel="0" collapsed="false">
      <c r="A74" s="137"/>
      <c r="B74" s="153"/>
      <c r="C74" s="141"/>
      <c r="D74" s="141"/>
      <c r="E74" s="141"/>
      <c r="F74" s="141"/>
      <c r="G74" s="141"/>
      <c r="H74" s="141"/>
      <c r="I74" s="141"/>
      <c r="J74" s="137"/>
      <c r="K74" s="141"/>
      <c r="L74" s="141"/>
      <c r="M74" s="141"/>
      <c r="N74" s="141"/>
      <c r="O74" s="141"/>
      <c r="P74" s="141"/>
      <c r="Q74" s="141"/>
      <c r="R74" s="137"/>
      <c r="S74" s="170"/>
      <c r="T74" s="170"/>
      <c r="U74" s="170"/>
      <c r="V74" s="170"/>
      <c r="W74" s="170"/>
      <c r="X74" s="170"/>
      <c r="Y74" s="170"/>
      <c r="Z74" s="137"/>
      <c r="AA74" s="147"/>
      <c r="AB74" s="147"/>
      <c r="AC74" s="147"/>
      <c r="AD74" s="147"/>
      <c r="AE74" s="147"/>
      <c r="AF74" s="147"/>
      <c r="AG74" s="147"/>
      <c r="AH74" s="137"/>
      <c r="AI74" s="141"/>
      <c r="AJ74" s="141"/>
      <c r="AK74" s="141"/>
      <c r="AL74" s="141"/>
      <c r="AM74" s="141"/>
      <c r="AN74" s="141"/>
      <c r="AO74" s="141"/>
      <c r="AP74" s="137"/>
      <c r="AQ74" s="141"/>
      <c r="AR74" s="141"/>
      <c r="AS74" s="141"/>
      <c r="AT74" s="141"/>
      <c r="AU74" s="141"/>
      <c r="AV74" s="141"/>
      <c r="AW74" s="141"/>
      <c r="AX74" s="137"/>
      <c r="AY74" s="170"/>
      <c r="AZ74" s="170"/>
      <c r="BA74" s="170"/>
      <c r="BB74" s="170"/>
      <c r="BC74" s="170"/>
      <c r="BD74" s="170"/>
      <c r="BE74" s="170"/>
      <c r="BF74" s="137"/>
      <c r="BG74" s="147"/>
      <c r="BH74" s="147"/>
      <c r="BI74" s="147"/>
      <c r="BJ74" s="147"/>
      <c r="BK74" s="147"/>
      <c r="BL74" s="147"/>
      <c r="BM74" s="147"/>
      <c r="BN74" s="137"/>
      <c r="BO74" s="141"/>
      <c r="BP74" s="141"/>
      <c r="BQ74" s="141"/>
      <c r="BR74" s="141"/>
      <c r="BS74" s="141"/>
      <c r="BT74" s="141"/>
      <c r="BU74" s="141"/>
      <c r="BV74" s="137"/>
      <c r="BW74" s="141"/>
      <c r="BX74" s="141"/>
      <c r="BY74" s="141"/>
      <c r="BZ74" s="141"/>
      <c r="CA74" s="141"/>
      <c r="CB74" s="141"/>
      <c r="CC74" s="141"/>
      <c r="CD74" s="137"/>
      <c r="CE74" s="170"/>
      <c r="CF74" s="170"/>
      <c r="CG74" s="170"/>
      <c r="CH74" s="170"/>
      <c r="CI74" s="170"/>
      <c r="CJ74" s="170"/>
      <c r="CK74" s="170"/>
      <c r="CL74" s="137"/>
      <c r="CM74" s="147"/>
      <c r="CN74" s="147"/>
      <c r="CO74" s="147"/>
      <c r="CP74" s="147"/>
      <c r="CQ74" s="147"/>
      <c r="CR74" s="147"/>
      <c r="CS74" s="147"/>
      <c r="CT74" s="137"/>
      <c r="CU74" s="141"/>
      <c r="CV74" s="141"/>
      <c r="CW74" s="141"/>
      <c r="CX74" s="141"/>
      <c r="CY74" s="141"/>
      <c r="CZ74" s="141"/>
      <c r="DA74" s="141"/>
      <c r="DB74" s="137"/>
      <c r="DC74" s="141"/>
      <c r="DD74" s="141"/>
      <c r="DE74" s="141"/>
      <c r="DF74" s="141"/>
      <c r="DG74" s="141"/>
      <c r="DH74" s="141"/>
      <c r="DI74" s="141"/>
      <c r="DJ74" s="137"/>
      <c r="DK74" s="170"/>
      <c r="DL74" s="170"/>
      <c r="DM74" s="170"/>
      <c r="DN74" s="170"/>
      <c r="DO74" s="170"/>
      <c r="DP74" s="170"/>
      <c r="DQ74" s="170"/>
      <c r="DR74" s="137"/>
      <c r="DS74" s="147"/>
      <c r="DT74" s="147"/>
      <c r="DU74" s="147"/>
      <c r="DV74" s="147"/>
      <c r="DW74" s="147"/>
      <c r="DX74" s="147"/>
      <c r="DY74" s="147"/>
      <c r="DZ74" s="149"/>
      <c r="EA74" s="141"/>
      <c r="EB74" s="141"/>
      <c r="EC74" s="141"/>
      <c r="ED74" s="141"/>
      <c r="EE74" s="141"/>
      <c r="EF74" s="141"/>
      <c r="EG74" s="141"/>
      <c r="EH74" s="137"/>
      <c r="EI74" s="141"/>
      <c r="EJ74" s="141"/>
      <c r="EK74" s="141"/>
      <c r="EL74" s="141"/>
      <c r="EM74" s="141"/>
      <c r="EN74" s="141"/>
      <c r="EO74" s="141"/>
      <c r="EP74" s="149"/>
      <c r="EQ74" s="170"/>
      <c r="ER74" s="170"/>
      <c r="ES74" s="170"/>
      <c r="ET74" s="170"/>
      <c r="EU74" s="170"/>
      <c r="EV74" s="170"/>
      <c r="EW74" s="170"/>
      <c r="EX74" s="137"/>
      <c r="EY74" s="147"/>
      <c r="EZ74" s="147"/>
      <c r="FA74" s="147"/>
      <c r="FB74" s="147"/>
      <c r="FC74" s="147"/>
      <c r="FD74" s="147"/>
      <c r="FE74" s="147"/>
      <c r="FF74" s="137"/>
      <c r="FG74" s="141"/>
      <c r="FH74" s="141"/>
      <c r="FI74" s="141"/>
      <c r="FJ74" s="141"/>
      <c r="FK74" s="141"/>
      <c r="FL74" s="141"/>
      <c r="FM74" s="141"/>
      <c r="FN74" s="137"/>
      <c r="FO74" s="141"/>
      <c r="FP74" s="141"/>
      <c r="FQ74" s="141"/>
      <c r="FR74" s="141"/>
      <c r="FS74" s="141"/>
      <c r="FT74" s="141"/>
      <c r="FU74" s="141"/>
      <c r="FV74" s="137"/>
      <c r="FW74" s="170"/>
      <c r="FX74" s="170"/>
      <c r="FY74" s="170"/>
      <c r="FZ74" s="170"/>
      <c r="GA74" s="170"/>
      <c r="GB74" s="170"/>
      <c r="GC74" s="170"/>
      <c r="GD74" s="137"/>
      <c r="GE74" s="147"/>
      <c r="GF74" s="147"/>
      <c r="GG74" s="147"/>
      <c r="GH74" s="147"/>
      <c r="GI74" s="147"/>
      <c r="GJ74" s="147"/>
      <c r="GK74" s="147"/>
      <c r="GL74" s="149"/>
      <c r="GM74" s="149"/>
      <c r="GN74" s="149"/>
      <c r="GO74" s="141"/>
      <c r="GP74" s="141"/>
      <c r="GQ74" s="141"/>
      <c r="GR74" s="141"/>
      <c r="GS74" s="141"/>
      <c r="GT74" s="141"/>
      <c r="GU74" s="141"/>
      <c r="GV74" s="137"/>
      <c r="GW74" s="141"/>
      <c r="GX74" s="141"/>
      <c r="GY74" s="141"/>
      <c r="GZ74" s="141"/>
      <c r="HA74" s="141"/>
      <c r="HB74" s="141"/>
      <c r="HC74" s="141"/>
      <c r="HD74" s="137"/>
      <c r="HE74" s="170"/>
      <c r="HF74" s="170"/>
      <c r="HG74" s="170"/>
      <c r="HH74" s="170"/>
      <c r="HI74" s="170"/>
      <c r="HJ74" s="170"/>
      <c r="HK74" s="170"/>
      <c r="HL74" s="137"/>
      <c r="HM74" s="147"/>
      <c r="HN74" s="147"/>
      <c r="HO74" s="147"/>
      <c r="HP74" s="147"/>
      <c r="HQ74" s="147"/>
      <c r="HR74" s="147"/>
      <c r="HS74" s="147"/>
      <c r="HT74" s="149"/>
      <c r="HU74" s="141"/>
      <c r="HV74" s="141"/>
      <c r="HW74" s="141"/>
      <c r="HX74" s="141"/>
      <c r="HY74" s="141"/>
      <c r="HZ74" s="141"/>
      <c r="IA74" s="141"/>
      <c r="IB74" s="137"/>
      <c r="IC74" s="141"/>
      <c r="ID74" s="141"/>
      <c r="IE74" s="141"/>
      <c r="IF74" s="141"/>
      <c r="IG74" s="141"/>
      <c r="IH74" s="141"/>
      <c r="II74" s="141"/>
      <c r="IJ74" s="149"/>
      <c r="IK74" s="170"/>
      <c r="IL74" s="170"/>
      <c r="IM74" s="170"/>
      <c r="IN74" s="170"/>
      <c r="IO74" s="170"/>
      <c r="IP74" s="170"/>
      <c r="IQ74" s="170"/>
      <c r="IR74" s="137"/>
      <c r="IS74" s="147"/>
      <c r="IT74" s="147"/>
      <c r="IU74" s="147"/>
      <c r="IV74" s="147"/>
      <c r="IW74" s="147"/>
      <c r="IX74" s="147"/>
      <c r="IY74" s="147"/>
      <c r="IZ74" s="137"/>
      <c r="JA74" s="141"/>
      <c r="JB74" s="141"/>
      <c r="JC74" s="141"/>
      <c r="JD74" s="141"/>
      <c r="JE74" s="141"/>
      <c r="JF74" s="141"/>
      <c r="JG74" s="141"/>
      <c r="JH74" s="137"/>
      <c r="JI74" s="141"/>
      <c r="JJ74" s="141"/>
      <c r="JK74" s="141"/>
      <c r="JL74" s="141"/>
      <c r="JM74" s="141"/>
      <c r="JN74" s="141"/>
      <c r="JO74" s="141"/>
      <c r="JP74" s="137"/>
      <c r="JQ74" s="170"/>
      <c r="JR74" s="170"/>
      <c r="JS74" s="170"/>
      <c r="JT74" s="170"/>
      <c r="JU74" s="170"/>
      <c r="JV74" s="170"/>
      <c r="JW74" s="170"/>
      <c r="JX74" s="137"/>
      <c r="JY74" s="147"/>
      <c r="JZ74" s="147"/>
      <c r="KA74" s="147"/>
      <c r="KB74" s="147"/>
      <c r="KC74" s="147"/>
      <c r="KD74" s="147"/>
      <c r="KE74" s="147"/>
      <c r="KF74" s="149"/>
      <c r="KG74" s="141"/>
      <c r="KH74" s="141"/>
      <c r="KI74" s="141"/>
      <c r="KJ74" s="141"/>
      <c r="KK74" s="141"/>
      <c r="KL74" s="141"/>
      <c r="KM74" s="141"/>
      <c r="KN74" s="137"/>
      <c r="KO74" s="141"/>
      <c r="KP74" s="141"/>
      <c r="KQ74" s="141"/>
      <c r="KR74" s="141"/>
      <c r="KS74" s="141"/>
      <c r="KT74" s="141"/>
      <c r="KU74" s="141"/>
      <c r="KV74" s="137"/>
      <c r="KW74" s="170"/>
      <c r="KX74" s="170"/>
      <c r="KY74" s="170"/>
      <c r="KZ74" s="170"/>
      <c r="LA74" s="170"/>
      <c r="LB74" s="170"/>
      <c r="LC74" s="170"/>
      <c r="LD74" s="137"/>
      <c r="LE74" s="147"/>
      <c r="LF74" s="147"/>
      <c r="LG74" s="147"/>
      <c r="LH74" s="147"/>
      <c r="LI74" s="147"/>
      <c r="LJ74" s="147"/>
      <c r="LK74" s="147"/>
      <c r="LL74" s="149"/>
      <c r="LM74" s="141"/>
      <c r="LN74" s="141"/>
      <c r="LO74" s="141"/>
      <c r="LP74" s="141"/>
      <c r="LQ74" s="141"/>
      <c r="LR74" s="141"/>
      <c r="LS74" s="141"/>
      <c r="LT74" s="137"/>
      <c r="LU74" s="141"/>
      <c r="LV74" s="141"/>
      <c r="LW74" s="141"/>
      <c r="LX74" s="141"/>
      <c r="LY74" s="141"/>
      <c r="LZ74" s="141"/>
      <c r="MA74" s="141"/>
      <c r="MB74" s="149"/>
      <c r="MC74" s="170"/>
      <c r="MD74" s="170"/>
      <c r="ME74" s="170"/>
      <c r="MF74" s="170"/>
      <c r="MG74" s="170"/>
      <c r="MH74" s="170"/>
      <c r="MI74" s="170"/>
      <c r="MJ74" s="137"/>
      <c r="MK74" s="147"/>
      <c r="ML74" s="147"/>
      <c r="MM74" s="147"/>
      <c r="MN74" s="147"/>
      <c r="MO74" s="147"/>
      <c r="MP74" s="147"/>
      <c r="MQ74" s="147"/>
      <c r="MR74" s="137"/>
      <c r="MS74" s="141"/>
      <c r="MT74" s="141"/>
      <c r="MU74" s="141"/>
      <c r="MV74" s="141"/>
      <c r="MW74" s="141"/>
      <c r="MX74" s="141"/>
      <c r="MY74" s="141"/>
      <c r="MZ74" s="137"/>
      <c r="NA74" s="141"/>
      <c r="NB74" s="141"/>
      <c r="NC74" s="141"/>
      <c r="ND74" s="141"/>
      <c r="NE74" s="141"/>
      <c r="NF74" s="141"/>
      <c r="NG74" s="141"/>
      <c r="NH74" s="137"/>
      <c r="NI74" s="170"/>
      <c r="NJ74" s="170"/>
      <c r="NK74" s="170"/>
      <c r="NL74" s="170"/>
      <c r="NM74" s="170"/>
      <c r="NN74" s="170"/>
      <c r="NO74" s="170"/>
      <c r="NP74" s="137"/>
      <c r="NQ74" s="147"/>
      <c r="NR74" s="147"/>
      <c r="NS74" s="147"/>
      <c r="NT74" s="147"/>
      <c r="NU74" s="147"/>
      <c r="NV74" s="147"/>
      <c r="NW74" s="147"/>
      <c r="NX74" s="137"/>
      <c r="NY74" s="137"/>
      <c r="NZ74" s="137"/>
      <c r="OA74" s="141"/>
      <c r="OB74" s="141"/>
      <c r="OC74" s="141"/>
      <c r="OD74" s="141"/>
      <c r="OE74" s="141"/>
      <c r="OF74" s="141"/>
      <c r="OG74" s="141"/>
      <c r="OH74" s="137"/>
      <c r="OI74" s="141"/>
      <c r="OJ74" s="141"/>
      <c r="OK74" s="141"/>
      <c r="OL74" s="141"/>
      <c r="OM74" s="141"/>
      <c r="ON74" s="141"/>
      <c r="OO74" s="141"/>
      <c r="OP74" s="137"/>
      <c r="OQ74" s="170"/>
      <c r="OR74" s="170"/>
      <c r="OS74" s="170"/>
      <c r="OT74" s="170"/>
      <c r="OU74" s="170"/>
      <c r="OV74" s="170"/>
      <c r="OW74" s="170"/>
      <c r="OX74" s="137"/>
      <c r="OY74" s="147"/>
      <c r="OZ74" s="147"/>
      <c r="PA74" s="147"/>
      <c r="PB74" s="147"/>
      <c r="PC74" s="147"/>
      <c r="PD74" s="147"/>
      <c r="PE74" s="147"/>
      <c r="PF74" s="149"/>
      <c r="PG74" s="141"/>
      <c r="PH74" s="141"/>
      <c r="PI74" s="141"/>
      <c r="PJ74" s="141"/>
      <c r="PK74" s="141"/>
      <c r="PL74" s="141"/>
      <c r="PM74" s="141"/>
      <c r="PN74" s="137"/>
      <c r="PO74" s="141"/>
      <c r="PP74" s="141"/>
      <c r="PQ74" s="141"/>
      <c r="PR74" s="141"/>
      <c r="PS74" s="141"/>
      <c r="PT74" s="141"/>
      <c r="PU74" s="141"/>
      <c r="PV74" s="149"/>
      <c r="PW74" s="170"/>
      <c r="PX74" s="170"/>
      <c r="PY74" s="170"/>
      <c r="PZ74" s="170"/>
      <c r="QA74" s="170"/>
      <c r="QB74" s="170"/>
      <c r="QC74" s="170"/>
      <c r="QD74" s="137"/>
      <c r="QE74" s="147"/>
      <c r="QF74" s="147"/>
      <c r="QG74" s="147"/>
      <c r="QH74" s="147"/>
      <c r="QI74" s="147"/>
      <c r="QJ74" s="147"/>
      <c r="QK74" s="147"/>
      <c r="QL74" s="137"/>
      <c r="QM74" s="141"/>
      <c r="QN74" s="141"/>
      <c r="QO74" s="141"/>
      <c r="QP74" s="141"/>
      <c r="QQ74" s="141"/>
      <c r="QR74" s="141"/>
      <c r="QS74" s="141"/>
      <c r="QT74" s="137"/>
      <c r="QU74" s="141"/>
      <c r="QV74" s="141"/>
      <c r="QW74" s="141"/>
      <c r="QX74" s="141"/>
      <c r="QY74" s="141"/>
      <c r="QZ74" s="141"/>
      <c r="RA74" s="141"/>
      <c r="RB74" s="137"/>
      <c r="RC74" s="170"/>
      <c r="RD74" s="170"/>
      <c r="RE74" s="170"/>
      <c r="RF74" s="170"/>
      <c r="RG74" s="170"/>
      <c r="RH74" s="170"/>
      <c r="RI74" s="170"/>
      <c r="RJ74" s="137"/>
      <c r="RK74" s="147"/>
      <c r="RL74" s="147"/>
      <c r="RM74" s="147"/>
      <c r="RN74" s="147"/>
      <c r="RO74" s="147"/>
      <c r="RP74" s="147"/>
      <c r="RQ74" s="147"/>
      <c r="RR74" s="149"/>
      <c r="RS74" s="141"/>
      <c r="RT74" s="141"/>
      <c r="RU74" s="141"/>
      <c r="RV74" s="141"/>
      <c r="RW74" s="141"/>
      <c r="RX74" s="141"/>
      <c r="RY74" s="141"/>
      <c r="RZ74" s="137"/>
      <c r="SA74" s="141"/>
      <c r="SB74" s="141"/>
      <c r="SC74" s="141"/>
      <c r="SD74" s="141"/>
      <c r="SE74" s="141"/>
      <c r="SF74" s="141"/>
      <c r="SG74" s="141"/>
      <c r="SH74" s="137"/>
      <c r="SI74" s="170"/>
      <c r="SJ74" s="170"/>
      <c r="SK74" s="170"/>
      <c r="SL74" s="170"/>
      <c r="SM74" s="170"/>
      <c r="SN74" s="170"/>
      <c r="SO74" s="170"/>
      <c r="SP74" s="137"/>
      <c r="SQ74" s="147"/>
      <c r="SR74" s="147"/>
      <c r="SS74" s="147"/>
      <c r="ST74" s="147"/>
      <c r="SU74" s="147"/>
      <c r="SV74" s="147"/>
      <c r="SW74" s="147"/>
      <c r="SX74" s="144"/>
      <c r="SY74" s="141"/>
      <c r="SZ74" s="141"/>
      <c r="TA74" s="141"/>
      <c r="TB74" s="141"/>
      <c r="TC74" s="141"/>
      <c r="TD74" s="141"/>
      <c r="TE74" s="141"/>
      <c r="TF74" s="137"/>
      <c r="TG74" s="141"/>
      <c r="TH74" s="141"/>
      <c r="TI74" s="141"/>
      <c r="TJ74" s="141"/>
      <c r="TK74" s="141"/>
      <c r="TL74" s="141"/>
      <c r="TM74" s="141"/>
      <c r="TN74" s="149"/>
      <c r="TO74" s="170"/>
      <c r="TP74" s="170"/>
      <c r="TQ74" s="170"/>
      <c r="TR74" s="170"/>
      <c r="TS74" s="170"/>
      <c r="TT74" s="170"/>
      <c r="TU74" s="170"/>
      <c r="TV74" s="137"/>
      <c r="TW74" s="147"/>
      <c r="TX74" s="147"/>
      <c r="TY74" s="147"/>
      <c r="TZ74" s="147"/>
      <c r="UA74" s="147"/>
      <c r="UB74" s="147"/>
      <c r="UC74" s="147"/>
      <c r="UD74" s="137"/>
      <c r="UE74" s="141"/>
      <c r="UF74" s="141"/>
      <c r="UG74" s="141"/>
      <c r="UH74" s="141"/>
      <c r="UI74" s="141"/>
      <c r="UJ74" s="141"/>
      <c r="UK74" s="141"/>
      <c r="UL74" s="137"/>
      <c r="UM74" s="141"/>
      <c r="UN74" s="141"/>
      <c r="UO74" s="141"/>
      <c r="UP74" s="141"/>
      <c r="UQ74" s="141"/>
      <c r="UR74" s="141"/>
      <c r="US74" s="141"/>
      <c r="UT74" s="137"/>
      <c r="UU74" s="170"/>
      <c r="UV74" s="170"/>
      <c r="UW74" s="170"/>
      <c r="UX74" s="170"/>
      <c r="UY74" s="170"/>
      <c r="UZ74" s="170"/>
      <c r="VA74" s="170"/>
      <c r="VB74" s="137"/>
      <c r="VC74" s="147"/>
      <c r="VD74" s="147"/>
      <c r="VE74" s="147"/>
      <c r="VF74" s="147"/>
      <c r="VG74" s="147"/>
      <c r="VH74" s="147"/>
      <c r="VI74" s="147"/>
      <c r="VJ74" s="137"/>
    </row>
    <row r="75" customFormat="false" ht="14.25" hidden="false" customHeight="true" outlineLevel="0" collapsed="false">
      <c r="A75" s="137"/>
      <c r="B75" s="153"/>
      <c r="C75" s="175"/>
      <c r="D75" s="175"/>
      <c r="E75" s="175"/>
      <c r="F75" s="175"/>
      <c r="G75" s="175"/>
      <c r="H75" s="175"/>
      <c r="I75" s="175"/>
      <c r="J75" s="176"/>
      <c r="K75" s="175"/>
      <c r="L75" s="175"/>
      <c r="M75" s="175"/>
      <c r="N75" s="175"/>
      <c r="O75" s="175"/>
      <c r="P75" s="175"/>
      <c r="Q75" s="175"/>
      <c r="R75" s="176"/>
      <c r="S75" s="177"/>
      <c r="T75" s="177"/>
      <c r="U75" s="177"/>
      <c r="V75" s="177"/>
      <c r="W75" s="177"/>
      <c r="X75" s="177"/>
      <c r="Y75" s="177"/>
      <c r="Z75" s="176"/>
      <c r="AA75" s="178"/>
      <c r="AB75" s="178"/>
      <c r="AC75" s="178"/>
      <c r="AD75" s="178"/>
      <c r="AE75" s="178"/>
      <c r="AF75" s="178"/>
      <c r="AG75" s="178"/>
      <c r="AH75" s="137"/>
      <c r="AI75" s="175"/>
      <c r="AJ75" s="175"/>
      <c r="AK75" s="175"/>
      <c r="AL75" s="175"/>
      <c r="AM75" s="175"/>
      <c r="AN75" s="175"/>
      <c r="AO75" s="175"/>
      <c r="AP75" s="176"/>
      <c r="AQ75" s="175"/>
      <c r="AR75" s="175"/>
      <c r="AS75" s="175"/>
      <c r="AT75" s="175"/>
      <c r="AU75" s="175"/>
      <c r="AV75" s="175"/>
      <c r="AW75" s="175"/>
      <c r="AX75" s="137"/>
      <c r="AY75" s="177"/>
      <c r="AZ75" s="177"/>
      <c r="BA75" s="177"/>
      <c r="BB75" s="177"/>
      <c r="BC75" s="177"/>
      <c r="BD75" s="177"/>
      <c r="BE75" s="177"/>
      <c r="BF75" s="176"/>
      <c r="BG75" s="178"/>
      <c r="BH75" s="178"/>
      <c r="BI75" s="178"/>
      <c r="BJ75" s="178"/>
      <c r="BK75" s="178"/>
      <c r="BL75" s="178"/>
      <c r="BM75" s="178"/>
      <c r="BN75" s="176"/>
      <c r="BO75" s="175"/>
      <c r="BP75" s="175"/>
      <c r="BQ75" s="175"/>
      <c r="BR75" s="175"/>
      <c r="BS75" s="175"/>
      <c r="BT75" s="175"/>
      <c r="BU75" s="175"/>
      <c r="BV75" s="176"/>
      <c r="BW75" s="175"/>
      <c r="BX75" s="175"/>
      <c r="BY75" s="175"/>
      <c r="BZ75" s="175"/>
      <c r="CA75" s="175"/>
      <c r="CB75" s="175"/>
      <c r="CC75" s="175"/>
      <c r="CD75" s="176"/>
      <c r="CE75" s="177"/>
      <c r="CF75" s="177"/>
      <c r="CG75" s="177"/>
      <c r="CH75" s="177"/>
      <c r="CI75" s="177"/>
      <c r="CJ75" s="177"/>
      <c r="CK75" s="177"/>
      <c r="CL75" s="176"/>
      <c r="CM75" s="178"/>
      <c r="CN75" s="178"/>
      <c r="CO75" s="178"/>
      <c r="CP75" s="178"/>
      <c r="CQ75" s="178"/>
      <c r="CR75" s="178"/>
      <c r="CS75" s="178"/>
      <c r="CT75" s="137"/>
      <c r="CU75" s="175"/>
      <c r="CV75" s="175"/>
      <c r="CW75" s="175"/>
      <c r="CX75" s="175"/>
      <c r="CY75" s="175"/>
      <c r="CZ75" s="175"/>
      <c r="DA75" s="175"/>
      <c r="DB75" s="176"/>
      <c r="DC75" s="175"/>
      <c r="DD75" s="175"/>
      <c r="DE75" s="175"/>
      <c r="DF75" s="175"/>
      <c r="DG75" s="175"/>
      <c r="DH75" s="175"/>
      <c r="DI75" s="175"/>
      <c r="DJ75" s="176"/>
      <c r="DK75" s="177"/>
      <c r="DL75" s="177"/>
      <c r="DM75" s="177"/>
      <c r="DN75" s="177"/>
      <c r="DO75" s="177"/>
      <c r="DP75" s="177"/>
      <c r="DQ75" s="177"/>
      <c r="DR75" s="176"/>
      <c r="DS75" s="178"/>
      <c r="DT75" s="178"/>
      <c r="DU75" s="178"/>
      <c r="DV75" s="178"/>
      <c r="DW75" s="178"/>
      <c r="DX75" s="178"/>
      <c r="DY75" s="178"/>
      <c r="DZ75" s="179"/>
      <c r="EA75" s="175"/>
      <c r="EB75" s="175"/>
      <c r="EC75" s="175"/>
      <c r="ED75" s="175"/>
      <c r="EE75" s="175"/>
      <c r="EF75" s="175"/>
      <c r="EG75" s="175"/>
      <c r="EH75" s="176"/>
      <c r="EI75" s="175"/>
      <c r="EJ75" s="175"/>
      <c r="EK75" s="175"/>
      <c r="EL75" s="175"/>
      <c r="EM75" s="175"/>
      <c r="EN75" s="175"/>
      <c r="EO75" s="175"/>
      <c r="EP75" s="179"/>
      <c r="EQ75" s="177"/>
      <c r="ER75" s="177"/>
      <c r="ES75" s="177"/>
      <c r="ET75" s="177"/>
      <c r="EU75" s="177"/>
      <c r="EV75" s="177"/>
      <c r="EW75" s="177"/>
      <c r="EX75" s="176"/>
      <c r="EY75" s="178"/>
      <c r="EZ75" s="178"/>
      <c r="FA75" s="178"/>
      <c r="FB75" s="178"/>
      <c r="FC75" s="178"/>
      <c r="FD75" s="178"/>
      <c r="FE75" s="178"/>
      <c r="FF75" s="176"/>
      <c r="FG75" s="175"/>
      <c r="FH75" s="175"/>
      <c r="FI75" s="175"/>
      <c r="FJ75" s="175"/>
      <c r="FK75" s="175"/>
      <c r="FL75" s="175"/>
      <c r="FM75" s="175"/>
      <c r="FN75" s="176"/>
      <c r="FO75" s="175"/>
      <c r="FP75" s="175"/>
      <c r="FQ75" s="175"/>
      <c r="FR75" s="175"/>
      <c r="FS75" s="175"/>
      <c r="FT75" s="175"/>
      <c r="FU75" s="175"/>
      <c r="FV75" s="176"/>
      <c r="FW75" s="177"/>
      <c r="FX75" s="177"/>
      <c r="FY75" s="177"/>
      <c r="FZ75" s="177"/>
      <c r="GA75" s="177"/>
      <c r="GB75" s="177"/>
      <c r="GC75" s="177"/>
      <c r="GD75" s="176"/>
      <c r="GE75" s="178"/>
      <c r="GF75" s="178"/>
      <c r="GG75" s="178"/>
      <c r="GH75" s="178"/>
      <c r="GI75" s="178"/>
      <c r="GJ75" s="178"/>
      <c r="GK75" s="178"/>
      <c r="GL75" s="149"/>
      <c r="GM75" s="149"/>
      <c r="GN75" s="149"/>
      <c r="GO75" s="175"/>
      <c r="GP75" s="175"/>
      <c r="GQ75" s="175"/>
      <c r="GR75" s="175"/>
      <c r="GS75" s="175"/>
      <c r="GT75" s="175"/>
      <c r="GU75" s="175"/>
      <c r="GV75" s="176"/>
      <c r="GW75" s="175"/>
      <c r="GX75" s="175"/>
      <c r="GY75" s="175"/>
      <c r="GZ75" s="175"/>
      <c r="HA75" s="175"/>
      <c r="HB75" s="175"/>
      <c r="HC75" s="175"/>
      <c r="HD75" s="176"/>
      <c r="HE75" s="177"/>
      <c r="HF75" s="177"/>
      <c r="HG75" s="177"/>
      <c r="HH75" s="177"/>
      <c r="HI75" s="177"/>
      <c r="HJ75" s="177"/>
      <c r="HK75" s="177"/>
      <c r="HL75" s="176"/>
      <c r="HM75" s="178"/>
      <c r="HN75" s="178"/>
      <c r="HO75" s="178"/>
      <c r="HP75" s="178"/>
      <c r="HQ75" s="178"/>
      <c r="HR75" s="178"/>
      <c r="HS75" s="178"/>
      <c r="HT75" s="179"/>
      <c r="HU75" s="175"/>
      <c r="HV75" s="175"/>
      <c r="HW75" s="175"/>
      <c r="HX75" s="175"/>
      <c r="HY75" s="175"/>
      <c r="HZ75" s="175"/>
      <c r="IA75" s="175"/>
      <c r="IB75" s="176"/>
      <c r="IC75" s="175"/>
      <c r="ID75" s="175"/>
      <c r="IE75" s="175"/>
      <c r="IF75" s="175"/>
      <c r="IG75" s="175"/>
      <c r="IH75" s="175"/>
      <c r="II75" s="175"/>
      <c r="IJ75" s="179"/>
      <c r="IK75" s="177"/>
      <c r="IL75" s="177"/>
      <c r="IM75" s="177"/>
      <c r="IN75" s="177"/>
      <c r="IO75" s="177"/>
      <c r="IP75" s="177"/>
      <c r="IQ75" s="177"/>
      <c r="IR75" s="176"/>
      <c r="IS75" s="178"/>
      <c r="IT75" s="178"/>
      <c r="IU75" s="178"/>
      <c r="IV75" s="178"/>
      <c r="IW75" s="178"/>
      <c r="IX75" s="178"/>
      <c r="IY75" s="178"/>
      <c r="IZ75" s="176"/>
      <c r="JA75" s="175"/>
      <c r="JB75" s="175"/>
      <c r="JC75" s="175"/>
      <c r="JD75" s="175"/>
      <c r="JE75" s="175"/>
      <c r="JF75" s="175"/>
      <c r="JG75" s="175"/>
      <c r="JH75" s="176"/>
      <c r="JI75" s="175"/>
      <c r="JJ75" s="175"/>
      <c r="JK75" s="175"/>
      <c r="JL75" s="175"/>
      <c r="JM75" s="175"/>
      <c r="JN75" s="175"/>
      <c r="JO75" s="175"/>
      <c r="JP75" s="176"/>
      <c r="JQ75" s="177"/>
      <c r="JR75" s="177"/>
      <c r="JS75" s="177"/>
      <c r="JT75" s="177"/>
      <c r="JU75" s="177"/>
      <c r="JV75" s="177"/>
      <c r="JW75" s="177"/>
      <c r="JX75" s="176"/>
      <c r="JY75" s="178"/>
      <c r="JZ75" s="178"/>
      <c r="KA75" s="178"/>
      <c r="KB75" s="178"/>
      <c r="KC75" s="178"/>
      <c r="KD75" s="178"/>
      <c r="KE75" s="178"/>
      <c r="KF75" s="179"/>
      <c r="KG75" s="175"/>
      <c r="KH75" s="175"/>
      <c r="KI75" s="175"/>
      <c r="KJ75" s="175"/>
      <c r="KK75" s="175"/>
      <c r="KL75" s="175"/>
      <c r="KM75" s="175"/>
      <c r="KN75" s="176"/>
      <c r="KO75" s="175"/>
      <c r="KP75" s="175"/>
      <c r="KQ75" s="175"/>
      <c r="KR75" s="175"/>
      <c r="KS75" s="175"/>
      <c r="KT75" s="175"/>
      <c r="KU75" s="175"/>
      <c r="KV75" s="176"/>
      <c r="KW75" s="177"/>
      <c r="KX75" s="177"/>
      <c r="KY75" s="177"/>
      <c r="KZ75" s="177"/>
      <c r="LA75" s="177"/>
      <c r="LB75" s="177"/>
      <c r="LC75" s="177"/>
      <c r="LD75" s="176"/>
      <c r="LE75" s="178"/>
      <c r="LF75" s="178"/>
      <c r="LG75" s="178"/>
      <c r="LH75" s="178"/>
      <c r="LI75" s="178"/>
      <c r="LJ75" s="178"/>
      <c r="LK75" s="178"/>
      <c r="LL75" s="179"/>
      <c r="LM75" s="175"/>
      <c r="LN75" s="175"/>
      <c r="LO75" s="175"/>
      <c r="LP75" s="175"/>
      <c r="LQ75" s="175"/>
      <c r="LR75" s="175"/>
      <c r="LS75" s="175"/>
      <c r="LT75" s="176"/>
      <c r="LU75" s="175"/>
      <c r="LV75" s="175"/>
      <c r="LW75" s="175"/>
      <c r="LX75" s="175"/>
      <c r="LY75" s="175"/>
      <c r="LZ75" s="175"/>
      <c r="MA75" s="175"/>
      <c r="MB75" s="179"/>
      <c r="MC75" s="177"/>
      <c r="MD75" s="177"/>
      <c r="ME75" s="177"/>
      <c r="MF75" s="177"/>
      <c r="MG75" s="177"/>
      <c r="MH75" s="177"/>
      <c r="MI75" s="177"/>
      <c r="MJ75" s="176"/>
      <c r="MK75" s="178"/>
      <c r="ML75" s="178"/>
      <c r="MM75" s="178"/>
      <c r="MN75" s="178"/>
      <c r="MO75" s="178"/>
      <c r="MP75" s="178"/>
      <c r="MQ75" s="178"/>
      <c r="MR75" s="176"/>
      <c r="MS75" s="175"/>
      <c r="MT75" s="175"/>
      <c r="MU75" s="175"/>
      <c r="MV75" s="175"/>
      <c r="MW75" s="175"/>
      <c r="MX75" s="175"/>
      <c r="MY75" s="175"/>
      <c r="MZ75" s="176"/>
      <c r="NA75" s="175"/>
      <c r="NB75" s="175"/>
      <c r="NC75" s="175"/>
      <c r="ND75" s="175"/>
      <c r="NE75" s="175"/>
      <c r="NF75" s="175"/>
      <c r="NG75" s="175"/>
      <c r="NH75" s="176"/>
      <c r="NI75" s="177"/>
      <c r="NJ75" s="177"/>
      <c r="NK75" s="177"/>
      <c r="NL75" s="177"/>
      <c r="NM75" s="177"/>
      <c r="NN75" s="177"/>
      <c r="NO75" s="177"/>
      <c r="NP75" s="176"/>
      <c r="NQ75" s="178"/>
      <c r="NR75" s="178"/>
      <c r="NS75" s="178"/>
      <c r="NT75" s="178"/>
      <c r="NU75" s="178"/>
      <c r="NV75" s="178"/>
      <c r="NW75" s="178"/>
      <c r="NX75" s="137"/>
      <c r="NY75" s="137"/>
      <c r="NZ75" s="137"/>
      <c r="OA75" s="175"/>
      <c r="OB75" s="175"/>
      <c r="OC75" s="175"/>
      <c r="OD75" s="175"/>
      <c r="OE75" s="175"/>
      <c r="OF75" s="175"/>
      <c r="OG75" s="175"/>
      <c r="OH75" s="176"/>
      <c r="OI75" s="175"/>
      <c r="OJ75" s="175"/>
      <c r="OK75" s="175"/>
      <c r="OL75" s="175"/>
      <c r="OM75" s="175"/>
      <c r="ON75" s="175"/>
      <c r="OO75" s="175"/>
      <c r="OP75" s="176"/>
      <c r="OQ75" s="177"/>
      <c r="OR75" s="177"/>
      <c r="OS75" s="177"/>
      <c r="OT75" s="177"/>
      <c r="OU75" s="177"/>
      <c r="OV75" s="177"/>
      <c r="OW75" s="177"/>
      <c r="OX75" s="176"/>
      <c r="OY75" s="178"/>
      <c r="OZ75" s="178"/>
      <c r="PA75" s="178"/>
      <c r="PB75" s="178"/>
      <c r="PC75" s="178"/>
      <c r="PD75" s="178"/>
      <c r="PE75" s="178"/>
      <c r="PF75" s="179"/>
      <c r="PG75" s="175"/>
      <c r="PH75" s="175"/>
      <c r="PI75" s="175"/>
      <c r="PJ75" s="175"/>
      <c r="PK75" s="175"/>
      <c r="PL75" s="175"/>
      <c r="PM75" s="175"/>
      <c r="PN75" s="176"/>
      <c r="PO75" s="175"/>
      <c r="PP75" s="175"/>
      <c r="PQ75" s="175"/>
      <c r="PR75" s="175"/>
      <c r="PS75" s="175"/>
      <c r="PT75" s="175"/>
      <c r="PU75" s="175"/>
      <c r="PV75" s="179"/>
      <c r="PW75" s="177"/>
      <c r="PX75" s="177"/>
      <c r="PY75" s="177"/>
      <c r="PZ75" s="177"/>
      <c r="QA75" s="177"/>
      <c r="QB75" s="177"/>
      <c r="QC75" s="177"/>
      <c r="QD75" s="176"/>
      <c r="QE75" s="178"/>
      <c r="QF75" s="178"/>
      <c r="QG75" s="178"/>
      <c r="QH75" s="178"/>
      <c r="QI75" s="178"/>
      <c r="QJ75" s="178"/>
      <c r="QK75" s="178"/>
      <c r="QL75" s="176"/>
      <c r="QM75" s="175"/>
      <c r="QN75" s="175"/>
      <c r="QO75" s="175"/>
      <c r="QP75" s="175"/>
      <c r="QQ75" s="175"/>
      <c r="QR75" s="175"/>
      <c r="QS75" s="175"/>
      <c r="QT75" s="176"/>
      <c r="QU75" s="175"/>
      <c r="QV75" s="175"/>
      <c r="QW75" s="175"/>
      <c r="QX75" s="175"/>
      <c r="QY75" s="175"/>
      <c r="QZ75" s="175"/>
      <c r="RA75" s="175"/>
      <c r="RB75" s="176"/>
      <c r="RC75" s="177"/>
      <c r="RD75" s="177"/>
      <c r="RE75" s="177"/>
      <c r="RF75" s="177"/>
      <c r="RG75" s="177"/>
      <c r="RH75" s="177"/>
      <c r="RI75" s="177"/>
      <c r="RJ75" s="176"/>
      <c r="RK75" s="178"/>
      <c r="RL75" s="178"/>
      <c r="RM75" s="178"/>
      <c r="RN75" s="178"/>
      <c r="RO75" s="178"/>
      <c r="RP75" s="178"/>
      <c r="RQ75" s="178"/>
      <c r="RR75" s="179"/>
      <c r="RS75" s="175"/>
      <c r="RT75" s="175"/>
      <c r="RU75" s="175"/>
      <c r="RV75" s="175"/>
      <c r="RW75" s="175"/>
      <c r="RX75" s="175"/>
      <c r="RY75" s="175"/>
      <c r="RZ75" s="176"/>
      <c r="SA75" s="175"/>
      <c r="SB75" s="175"/>
      <c r="SC75" s="175"/>
      <c r="SD75" s="175"/>
      <c r="SE75" s="175"/>
      <c r="SF75" s="175"/>
      <c r="SG75" s="175"/>
      <c r="SH75" s="176"/>
      <c r="SI75" s="177"/>
      <c r="SJ75" s="177"/>
      <c r="SK75" s="177"/>
      <c r="SL75" s="177"/>
      <c r="SM75" s="177"/>
      <c r="SN75" s="177"/>
      <c r="SO75" s="177"/>
      <c r="SP75" s="176"/>
      <c r="SQ75" s="178"/>
      <c r="SR75" s="178"/>
      <c r="SS75" s="178"/>
      <c r="ST75" s="178"/>
      <c r="SU75" s="178"/>
      <c r="SV75" s="178"/>
      <c r="SW75" s="178"/>
      <c r="SX75" s="144"/>
      <c r="SY75" s="175"/>
      <c r="SZ75" s="175"/>
      <c r="TA75" s="175"/>
      <c r="TB75" s="175"/>
      <c r="TC75" s="175"/>
      <c r="TD75" s="175"/>
      <c r="TE75" s="175"/>
      <c r="TF75" s="176"/>
      <c r="TG75" s="175"/>
      <c r="TH75" s="175"/>
      <c r="TI75" s="175"/>
      <c r="TJ75" s="175"/>
      <c r="TK75" s="175"/>
      <c r="TL75" s="175"/>
      <c r="TM75" s="175"/>
      <c r="TN75" s="179"/>
      <c r="TO75" s="177"/>
      <c r="TP75" s="177"/>
      <c r="TQ75" s="177"/>
      <c r="TR75" s="177"/>
      <c r="TS75" s="177"/>
      <c r="TT75" s="177"/>
      <c r="TU75" s="177"/>
      <c r="TV75" s="176"/>
      <c r="TW75" s="178"/>
      <c r="TX75" s="178"/>
      <c r="TY75" s="178"/>
      <c r="TZ75" s="178"/>
      <c r="UA75" s="178"/>
      <c r="UB75" s="178"/>
      <c r="UC75" s="178"/>
      <c r="UD75" s="176"/>
      <c r="UE75" s="175"/>
      <c r="UF75" s="175"/>
      <c r="UG75" s="175"/>
      <c r="UH75" s="175"/>
      <c r="UI75" s="175"/>
      <c r="UJ75" s="175"/>
      <c r="UK75" s="175"/>
      <c r="UL75" s="176"/>
      <c r="UM75" s="175"/>
      <c r="UN75" s="175"/>
      <c r="UO75" s="175"/>
      <c r="UP75" s="175"/>
      <c r="UQ75" s="175"/>
      <c r="UR75" s="175"/>
      <c r="US75" s="175"/>
      <c r="UT75" s="176"/>
      <c r="UU75" s="177"/>
      <c r="UV75" s="177"/>
      <c r="UW75" s="177"/>
      <c r="UX75" s="177"/>
      <c r="UY75" s="177"/>
      <c r="UZ75" s="177"/>
      <c r="VA75" s="177"/>
      <c r="VB75" s="176"/>
      <c r="VC75" s="178"/>
      <c r="VD75" s="178"/>
      <c r="VE75" s="178"/>
      <c r="VF75" s="178"/>
      <c r="VG75" s="178"/>
      <c r="VH75" s="178"/>
      <c r="VI75" s="178"/>
      <c r="VJ75" s="137"/>
    </row>
    <row r="76" customFormat="false" ht="12.75" hidden="false" customHeight="true" outlineLevel="0" collapsed="false">
      <c r="A76" s="137"/>
      <c r="B76" s="180" t="s">
        <v>171</v>
      </c>
      <c r="C76" s="163" t="n">
        <f aca="false">SUM(C41:C75)+SUM(K41:Q75)</f>
        <v>0</v>
      </c>
      <c r="D76" s="163"/>
      <c r="E76" s="163"/>
      <c r="F76" s="163"/>
      <c r="G76" s="163"/>
      <c r="H76" s="163"/>
      <c r="I76" s="163"/>
      <c r="J76" s="163"/>
      <c r="K76" s="163"/>
      <c r="L76" s="163"/>
      <c r="M76" s="163"/>
      <c r="N76" s="163"/>
      <c r="O76" s="163"/>
      <c r="P76" s="163"/>
      <c r="Q76" s="163"/>
      <c r="R76" s="137"/>
      <c r="S76" s="163" t="n">
        <f aca="false">SUM(S41:S75)+SUM(AA41:AG75)</f>
        <v>0</v>
      </c>
      <c r="T76" s="163"/>
      <c r="U76" s="163"/>
      <c r="V76" s="163"/>
      <c r="W76" s="163"/>
      <c r="X76" s="163"/>
      <c r="Y76" s="163"/>
      <c r="Z76" s="163"/>
      <c r="AA76" s="163"/>
      <c r="AB76" s="163"/>
      <c r="AC76" s="163"/>
      <c r="AD76" s="163"/>
      <c r="AE76" s="163"/>
      <c r="AF76" s="163"/>
      <c r="AG76" s="163"/>
      <c r="AH76" s="137"/>
      <c r="AI76" s="163" t="n">
        <f aca="false">SUM(AI41:AI75)+SUM(AQ41:AW75)</f>
        <v>0</v>
      </c>
      <c r="AJ76" s="163"/>
      <c r="AK76" s="163"/>
      <c r="AL76" s="163"/>
      <c r="AM76" s="163"/>
      <c r="AN76" s="163"/>
      <c r="AO76" s="163"/>
      <c r="AP76" s="163"/>
      <c r="AQ76" s="163"/>
      <c r="AR76" s="163"/>
      <c r="AS76" s="163"/>
      <c r="AT76" s="163"/>
      <c r="AU76" s="163"/>
      <c r="AV76" s="163"/>
      <c r="AW76" s="163"/>
      <c r="AX76" s="137"/>
      <c r="AY76" s="163" t="n">
        <f aca="false">SUM(AY41:AY75)+SUM(BG41:BM75)</f>
        <v>0</v>
      </c>
      <c r="AZ76" s="163"/>
      <c r="BA76" s="163"/>
      <c r="BB76" s="163"/>
      <c r="BC76" s="163"/>
      <c r="BD76" s="163"/>
      <c r="BE76" s="163"/>
      <c r="BF76" s="163"/>
      <c r="BG76" s="163"/>
      <c r="BH76" s="163"/>
      <c r="BI76" s="163"/>
      <c r="BJ76" s="163"/>
      <c r="BK76" s="163"/>
      <c r="BL76" s="163"/>
      <c r="BM76" s="163"/>
      <c r="BN76" s="163"/>
      <c r="BO76" s="163" t="n">
        <f aca="false">SUM(BO41:BO75)+SUM(BW41:CC75)</f>
        <v>0</v>
      </c>
      <c r="BP76" s="163"/>
      <c r="BQ76" s="163"/>
      <c r="BR76" s="163"/>
      <c r="BS76" s="163"/>
      <c r="BT76" s="163"/>
      <c r="BU76" s="163"/>
      <c r="BV76" s="163"/>
      <c r="BW76" s="163"/>
      <c r="BX76" s="163"/>
      <c r="BY76" s="163"/>
      <c r="BZ76" s="163"/>
      <c r="CA76" s="163"/>
      <c r="CB76" s="163"/>
      <c r="CC76" s="163"/>
      <c r="CD76" s="137"/>
      <c r="CE76" s="163" t="n">
        <f aca="false">SUM(CE41:CE75)+SUM(CM41:CS75)</f>
        <v>0</v>
      </c>
      <c r="CF76" s="163"/>
      <c r="CG76" s="163"/>
      <c r="CH76" s="163"/>
      <c r="CI76" s="163"/>
      <c r="CJ76" s="163"/>
      <c r="CK76" s="163"/>
      <c r="CL76" s="163"/>
      <c r="CM76" s="163"/>
      <c r="CN76" s="163"/>
      <c r="CO76" s="163"/>
      <c r="CP76" s="163"/>
      <c r="CQ76" s="163"/>
      <c r="CR76" s="163"/>
      <c r="CS76" s="163"/>
      <c r="CT76" s="137"/>
      <c r="CU76" s="163" t="n">
        <f aca="false">SUM(CU41:CU75)+SUM(DC41:DI75)</f>
        <v>0</v>
      </c>
      <c r="CV76" s="163"/>
      <c r="CW76" s="163"/>
      <c r="CX76" s="163"/>
      <c r="CY76" s="163"/>
      <c r="CZ76" s="163"/>
      <c r="DA76" s="163"/>
      <c r="DB76" s="163"/>
      <c r="DC76" s="163"/>
      <c r="DD76" s="163"/>
      <c r="DE76" s="163"/>
      <c r="DF76" s="163"/>
      <c r="DG76" s="163"/>
      <c r="DH76" s="163"/>
      <c r="DI76" s="163"/>
      <c r="DJ76" s="137"/>
      <c r="DK76" s="163" t="n">
        <f aca="false">SUM(DK41:DK75)+SUM(DS41:DY75)</f>
        <v>0</v>
      </c>
      <c r="DL76" s="163"/>
      <c r="DM76" s="163"/>
      <c r="DN76" s="163"/>
      <c r="DO76" s="163"/>
      <c r="DP76" s="163"/>
      <c r="DQ76" s="163"/>
      <c r="DR76" s="163"/>
      <c r="DS76" s="163"/>
      <c r="DT76" s="163"/>
      <c r="DU76" s="163"/>
      <c r="DV76" s="163"/>
      <c r="DW76" s="163"/>
      <c r="DX76" s="163"/>
      <c r="DY76" s="163"/>
      <c r="DZ76" s="137"/>
      <c r="EA76" s="163" t="n">
        <f aca="false">SUM(EA41:EA75)+SUM(EI41:EO75)</f>
        <v>0</v>
      </c>
      <c r="EB76" s="163"/>
      <c r="EC76" s="163"/>
      <c r="ED76" s="163"/>
      <c r="EE76" s="163"/>
      <c r="EF76" s="163"/>
      <c r="EG76" s="163"/>
      <c r="EH76" s="163"/>
      <c r="EI76" s="163"/>
      <c r="EJ76" s="163"/>
      <c r="EK76" s="163"/>
      <c r="EL76" s="163"/>
      <c r="EM76" s="163"/>
      <c r="EN76" s="163"/>
      <c r="EO76" s="163"/>
      <c r="EP76" s="137"/>
      <c r="EQ76" s="163" t="n">
        <f aca="false">SUM(EQ41:EQ75)+SUM(EY41:FE75)</f>
        <v>0</v>
      </c>
      <c r="ER76" s="163"/>
      <c r="ES76" s="163"/>
      <c r="ET76" s="163"/>
      <c r="EU76" s="163"/>
      <c r="EV76" s="163"/>
      <c r="EW76" s="163"/>
      <c r="EX76" s="163"/>
      <c r="EY76" s="163"/>
      <c r="EZ76" s="163"/>
      <c r="FA76" s="163"/>
      <c r="FB76" s="163"/>
      <c r="FC76" s="163"/>
      <c r="FD76" s="163"/>
      <c r="FE76" s="163"/>
      <c r="FF76" s="137"/>
      <c r="FG76" s="163" t="n">
        <f aca="false">SUM(FG41:FG75)+SUM(FO41:FU75)</f>
        <v>0</v>
      </c>
      <c r="FH76" s="163"/>
      <c r="FI76" s="163"/>
      <c r="FJ76" s="163"/>
      <c r="FK76" s="163"/>
      <c r="FL76" s="163"/>
      <c r="FM76" s="163"/>
      <c r="FN76" s="163"/>
      <c r="FO76" s="163"/>
      <c r="FP76" s="163"/>
      <c r="FQ76" s="163"/>
      <c r="FR76" s="163"/>
      <c r="FS76" s="163"/>
      <c r="FT76" s="163"/>
      <c r="FU76" s="163"/>
      <c r="FV76" s="137"/>
      <c r="FW76" s="163" t="n">
        <f aca="false">SUM(FW41:FW75)+SUM(GE41:GK75)</f>
        <v>0</v>
      </c>
      <c r="FX76" s="163"/>
      <c r="FY76" s="163"/>
      <c r="FZ76" s="163"/>
      <c r="GA76" s="163"/>
      <c r="GB76" s="163"/>
      <c r="GC76" s="163"/>
      <c r="GD76" s="163"/>
      <c r="GE76" s="163"/>
      <c r="GF76" s="163"/>
      <c r="GG76" s="163"/>
      <c r="GH76" s="163"/>
      <c r="GI76" s="163"/>
      <c r="GJ76" s="163"/>
      <c r="GK76" s="163"/>
      <c r="GL76" s="137"/>
      <c r="GM76" s="163"/>
      <c r="GN76" s="163"/>
      <c r="GO76" s="163" t="n">
        <f aca="false">SUM(GO41:GO75)+SUM(GW41:HC75)</f>
        <v>0</v>
      </c>
      <c r="GP76" s="163"/>
      <c r="GQ76" s="163"/>
      <c r="GR76" s="163"/>
      <c r="GS76" s="163"/>
      <c r="GT76" s="163"/>
      <c r="GU76" s="163"/>
      <c r="GV76" s="163"/>
      <c r="GW76" s="163"/>
      <c r="GX76" s="163"/>
      <c r="GY76" s="163"/>
      <c r="GZ76" s="163"/>
      <c r="HA76" s="163"/>
      <c r="HB76" s="163"/>
      <c r="HC76" s="163"/>
      <c r="HD76" s="137"/>
      <c r="HE76" s="163" t="n">
        <f aca="false">SUM(HE41:HE75)+SUM(HM41:HS75)</f>
        <v>0</v>
      </c>
      <c r="HF76" s="163"/>
      <c r="HG76" s="163"/>
      <c r="HH76" s="163"/>
      <c r="HI76" s="163"/>
      <c r="HJ76" s="163"/>
      <c r="HK76" s="163"/>
      <c r="HL76" s="163"/>
      <c r="HM76" s="163"/>
      <c r="HN76" s="163"/>
      <c r="HO76" s="163"/>
      <c r="HP76" s="163"/>
      <c r="HQ76" s="163"/>
      <c r="HR76" s="163"/>
      <c r="HS76" s="163"/>
      <c r="HT76" s="137"/>
      <c r="HU76" s="163" t="n">
        <f aca="false">SUM(HU41:HU75)+SUM(IC41:II75)</f>
        <v>0</v>
      </c>
      <c r="HV76" s="163"/>
      <c r="HW76" s="163"/>
      <c r="HX76" s="163"/>
      <c r="HY76" s="163"/>
      <c r="HZ76" s="163"/>
      <c r="IA76" s="163"/>
      <c r="IB76" s="163"/>
      <c r="IC76" s="163"/>
      <c r="ID76" s="163"/>
      <c r="IE76" s="163"/>
      <c r="IF76" s="163"/>
      <c r="IG76" s="163"/>
      <c r="IH76" s="163"/>
      <c r="II76" s="163"/>
      <c r="IJ76" s="137"/>
      <c r="IK76" s="163" t="n">
        <f aca="false">SUM(IK41:IK75)+SUM(IS41:IY75)</f>
        <v>0</v>
      </c>
      <c r="IL76" s="163"/>
      <c r="IM76" s="163"/>
      <c r="IN76" s="163"/>
      <c r="IO76" s="163"/>
      <c r="IP76" s="163"/>
      <c r="IQ76" s="163"/>
      <c r="IR76" s="163"/>
      <c r="IS76" s="163"/>
      <c r="IT76" s="163"/>
      <c r="IU76" s="163"/>
      <c r="IV76" s="163"/>
      <c r="IW76" s="163"/>
      <c r="IX76" s="163"/>
      <c r="IY76" s="163"/>
      <c r="IZ76" s="137"/>
      <c r="JA76" s="163" t="n">
        <f aca="false">SUM(JA41:JA75)+SUM(JI41:JO75)</f>
        <v>0</v>
      </c>
      <c r="JB76" s="163"/>
      <c r="JC76" s="163"/>
      <c r="JD76" s="163"/>
      <c r="JE76" s="163"/>
      <c r="JF76" s="163"/>
      <c r="JG76" s="163"/>
      <c r="JH76" s="163"/>
      <c r="JI76" s="163"/>
      <c r="JJ76" s="163"/>
      <c r="JK76" s="163"/>
      <c r="JL76" s="163"/>
      <c r="JM76" s="163"/>
      <c r="JN76" s="163"/>
      <c r="JO76" s="163"/>
      <c r="JP76" s="137"/>
      <c r="JQ76" s="163" t="n">
        <f aca="false">SUM(JQ41:JQ75)+SUM(JY41:KE75)</f>
        <v>0</v>
      </c>
      <c r="JR76" s="163"/>
      <c r="JS76" s="163"/>
      <c r="JT76" s="163"/>
      <c r="JU76" s="163"/>
      <c r="JV76" s="163"/>
      <c r="JW76" s="163"/>
      <c r="JX76" s="163"/>
      <c r="JY76" s="163"/>
      <c r="JZ76" s="163"/>
      <c r="KA76" s="163"/>
      <c r="KB76" s="163"/>
      <c r="KC76" s="163"/>
      <c r="KD76" s="163"/>
      <c r="KE76" s="163"/>
      <c r="KF76" s="137"/>
      <c r="KG76" s="163" t="n">
        <f aca="false">SUM(KG41:KG75)+SUM(KO41:KU75)</f>
        <v>0</v>
      </c>
      <c r="KH76" s="163"/>
      <c r="KI76" s="163"/>
      <c r="KJ76" s="163"/>
      <c r="KK76" s="163"/>
      <c r="KL76" s="163"/>
      <c r="KM76" s="163"/>
      <c r="KN76" s="163"/>
      <c r="KO76" s="163"/>
      <c r="KP76" s="163"/>
      <c r="KQ76" s="163"/>
      <c r="KR76" s="163"/>
      <c r="KS76" s="163"/>
      <c r="KT76" s="163"/>
      <c r="KU76" s="163"/>
      <c r="KV76" s="137"/>
      <c r="KW76" s="163" t="n">
        <f aca="false">SUM(KW41:KW75)+SUM(LE41:LK75)</f>
        <v>0</v>
      </c>
      <c r="KX76" s="163"/>
      <c r="KY76" s="163"/>
      <c r="KZ76" s="163"/>
      <c r="LA76" s="163"/>
      <c r="LB76" s="163"/>
      <c r="LC76" s="163"/>
      <c r="LD76" s="163"/>
      <c r="LE76" s="163"/>
      <c r="LF76" s="163"/>
      <c r="LG76" s="163"/>
      <c r="LH76" s="163"/>
      <c r="LI76" s="163"/>
      <c r="LJ76" s="163"/>
      <c r="LK76" s="163"/>
      <c r="LL76" s="137"/>
      <c r="LM76" s="163" t="n">
        <f aca="false">SUM(LM41:LM75)+SUM(LU41:MA75)</f>
        <v>0</v>
      </c>
      <c r="LN76" s="163"/>
      <c r="LO76" s="163"/>
      <c r="LP76" s="163"/>
      <c r="LQ76" s="163"/>
      <c r="LR76" s="163"/>
      <c r="LS76" s="163"/>
      <c r="LT76" s="163"/>
      <c r="LU76" s="163"/>
      <c r="LV76" s="163"/>
      <c r="LW76" s="163"/>
      <c r="LX76" s="163"/>
      <c r="LY76" s="163"/>
      <c r="LZ76" s="163"/>
      <c r="MA76" s="163"/>
      <c r="MB76" s="137"/>
      <c r="MC76" s="163" t="n">
        <f aca="false">SUM(MC41:MC75)+SUM(MK41:MQ75)</f>
        <v>0</v>
      </c>
      <c r="MD76" s="163"/>
      <c r="ME76" s="163"/>
      <c r="MF76" s="163"/>
      <c r="MG76" s="163"/>
      <c r="MH76" s="163"/>
      <c r="MI76" s="163"/>
      <c r="MJ76" s="163"/>
      <c r="MK76" s="163"/>
      <c r="ML76" s="163"/>
      <c r="MM76" s="163"/>
      <c r="MN76" s="163"/>
      <c r="MO76" s="163"/>
      <c r="MP76" s="163"/>
      <c r="MQ76" s="163"/>
      <c r="MR76" s="137"/>
      <c r="MS76" s="163" t="n">
        <f aca="false">SUM(MS41:MS75)+SUM(NA41:NG75)</f>
        <v>0</v>
      </c>
      <c r="MT76" s="163"/>
      <c r="MU76" s="163"/>
      <c r="MV76" s="163"/>
      <c r="MW76" s="163"/>
      <c r="MX76" s="163"/>
      <c r="MY76" s="163"/>
      <c r="MZ76" s="163"/>
      <c r="NA76" s="163"/>
      <c r="NB76" s="163"/>
      <c r="NC76" s="163"/>
      <c r="ND76" s="163"/>
      <c r="NE76" s="163"/>
      <c r="NF76" s="163"/>
      <c r="NG76" s="163"/>
      <c r="NH76" s="137"/>
      <c r="NI76" s="163" t="n">
        <f aca="false">SUM(NI41:NI75)+SUM(NQ41:NW75)</f>
        <v>0</v>
      </c>
      <c r="NJ76" s="163"/>
      <c r="NK76" s="163"/>
      <c r="NL76" s="163"/>
      <c r="NM76" s="163"/>
      <c r="NN76" s="163"/>
      <c r="NO76" s="163"/>
      <c r="NP76" s="163"/>
      <c r="NQ76" s="163"/>
      <c r="NR76" s="163"/>
      <c r="NS76" s="163"/>
      <c r="NT76" s="163"/>
      <c r="NU76" s="163"/>
      <c r="NV76" s="163"/>
      <c r="NW76" s="163"/>
      <c r="NX76" s="137"/>
      <c r="NY76" s="137"/>
      <c r="NZ76" s="137"/>
      <c r="OA76" s="163" t="n">
        <f aca="false">SUM(OA41:OA75)+SUM(OI41:OO75)</f>
        <v>0</v>
      </c>
      <c r="OB76" s="163"/>
      <c r="OC76" s="163"/>
      <c r="OD76" s="163"/>
      <c r="OE76" s="163"/>
      <c r="OF76" s="163"/>
      <c r="OG76" s="163"/>
      <c r="OH76" s="163"/>
      <c r="OI76" s="163"/>
      <c r="OJ76" s="163"/>
      <c r="OK76" s="163"/>
      <c r="OL76" s="163"/>
      <c r="OM76" s="163"/>
      <c r="ON76" s="163"/>
      <c r="OO76" s="163"/>
      <c r="OP76" s="137"/>
      <c r="OQ76" s="163" t="n">
        <f aca="false">SUM(OQ41:OQ75)+SUM(OY41:PE75)</f>
        <v>0</v>
      </c>
      <c r="OR76" s="163"/>
      <c r="OS76" s="163"/>
      <c r="OT76" s="163"/>
      <c r="OU76" s="163"/>
      <c r="OV76" s="163"/>
      <c r="OW76" s="163"/>
      <c r="OX76" s="163"/>
      <c r="OY76" s="163"/>
      <c r="OZ76" s="163"/>
      <c r="PA76" s="163"/>
      <c r="PB76" s="163"/>
      <c r="PC76" s="163"/>
      <c r="PD76" s="163"/>
      <c r="PE76" s="163"/>
      <c r="PF76" s="137"/>
      <c r="PG76" s="163" t="n">
        <f aca="false">SUM(PG41:PG75)+SUM(PO41:PU75)</f>
        <v>0</v>
      </c>
      <c r="PH76" s="163"/>
      <c r="PI76" s="163"/>
      <c r="PJ76" s="163"/>
      <c r="PK76" s="163"/>
      <c r="PL76" s="163"/>
      <c r="PM76" s="163"/>
      <c r="PN76" s="163"/>
      <c r="PO76" s="163"/>
      <c r="PP76" s="163"/>
      <c r="PQ76" s="163"/>
      <c r="PR76" s="163"/>
      <c r="PS76" s="163"/>
      <c r="PT76" s="163"/>
      <c r="PU76" s="163"/>
      <c r="PV76" s="137"/>
      <c r="PW76" s="163" t="n">
        <f aca="false">SUM(PW41:PW75)+SUM(QE41:QK75)</f>
        <v>0</v>
      </c>
      <c r="PX76" s="163"/>
      <c r="PY76" s="163"/>
      <c r="PZ76" s="163"/>
      <c r="QA76" s="163"/>
      <c r="QB76" s="163"/>
      <c r="QC76" s="163"/>
      <c r="QD76" s="163"/>
      <c r="QE76" s="163"/>
      <c r="QF76" s="163"/>
      <c r="QG76" s="163"/>
      <c r="QH76" s="163"/>
      <c r="QI76" s="163"/>
      <c r="QJ76" s="163"/>
      <c r="QK76" s="163"/>
      <c r="QL76" s="137"/>
      <c r="QM76" s="163" t="n">
        <f aca="false">SUM(QM41:QM75)+SUM(QU41:RA75)</f>
        <v>0</v>
      </c>
      <c r="QN76" s="163"/>
      <c r="QO76" s="163"/>
      <c r="QP76" s="163"/>
      <c r="QQ76" s="163"/>
      <c r="QR76" s="163"/>
      <c r="QS76" s="163"/>
      <c r="QT76" s="163"/>
      <c r="QU76" s="163"/>
      <c r="QV76" s="163"/>
      <c r="QW76" s="163"/>
      <c r="QX76" s="163"/>
      <c r="QY76" s="163"/>
      <c r="QZ76" s="163"/>
      <c r="RA76" s="163"/>
      <c r="RB76" s="137"/>
      <c r="RC76" s="163" t="n">
        <f aca="false">SUM(RC41:RC75)+SUM(RK41:RQ75)</f>
        <v>0</v>
      </c>
      <c r="RD76" s="163"/>
      <c r="RE76" s="163"/>
      <c r="RF76" s="163"/>
      <c r="RG76" s="163"/>
      <c r="RH76" s="163"/>
      <c r="RI76" s="163"/>
      <c r="RJ76" s="163"/>
      <c r="RK76" s="163"/>
      <c r="RL76" s="163"/>
      <c r="RM76" s="163"/>
      <c r="RN76" s="163"/>
      <c r="RO76" s="163"/>
      <c r="RP76" s="163"/>
      <c r="RQ76" s="163"/>
      <c r="RR76" s="137"/>
      <c r="RS76" s="163" t="n">
        <f aca="false">SUM(RS41:RS75)+SUM(SA41:SG75)</f>
        <v>0</v>
      </c>
      <c r="RT76" s="163"/>
      <c r="RU76" s="163"/>
      <c r="RV76" s="163"/>
      <c r="RW76" s="163"/>
      <c r="RX76" s="163"/>
      <c r="RY76" s="163"/>
      <c r="RZ76" s="163"/>
      <c r="SA76" s="163"/>
      <c r="SB76" s="163"/>
      <c r="SC76" s="163"/>
      <c r="SD76" s="163"/>
      <c r="SE76" s="163"/>
      <c r="SF76" s="163"/>
      <c r="SG76" s="163"/>
      <c r="SH76" s="137"/>
      <c r="SI76" s="163" t="n">
        <f aca="false">SUM(SI41:SI75)+SUM(SQ41:SW75)</f>
        <v>0</v>
      </c>
      <c r="SJ76" s="163"/>
      <c r="SK76" s="163"/>
      <c r="SL76" s="163"/>
      <c r="SM76" s="163"/>
      <c r="SN76" s="163"/>
      <c r="SO76" s="163"/>
      <c r="SP76" s="163"/>
      <c r="SQ76" s="163"/>
      <c r="SR76" s="163"/>
      <c r="SS76" s="163"/>
      <c r="ST76" s="163"/>
      <c r="SU76" s="163"/>
      <c r="SV76" s="163"/>
      <c r="SW76" s="163"/>
      <c r="SX76" s="137"/>
      <c r="SY76" s="163" t="n">
        <f aca="false">SUM(SY41:SY75)+SUM(TG41:TM75)</f>
        <v>0</v>
      </c>
      <c r="SZ76" s="163"/>
      <c r="TA76" s="163"/>
      <c r="TB76" s="163"/>
      <c r="TC76" s="163"/>
      <c r="TD76" s="163"/>
      <c r="TE76" s="163"/>
      <c r="TF76" s="163"/>
      <c r="TG76" s="163"/>
      <c r="TH76" s="163"/>
      <c r="TI76" s="163"/>
      <c r="TJ76" s="163"/>
      <c r="TK76" s="163"/>
      <c r="TL76" s="163"/>
      <c r="TM76" s="163"/>
      <c r="TN76" s="137"/>
      <c r="TO76" s="163" t="n">
        <f aca="false">SUM(TO41:TO75)+SUM(TW41:UC75)</f>
        <v>0</v>
      </c>
      <c r="TP76" s="163"/>
      <c r="TQ76" s="163"/>
      <c r="TR76" s="163"/>
      <c r="TS76" s="163"/>
      <c r="TT76" s="163"/>
      <c r="TU76" s="163"/>
      <c r="TV76" s="163"/>
      <c r="TW76" s="163"/>
      <c r="TX76" s="163"/>
      <c r="TY76" s="163"/>
      <c r="TZ76" s="163"/>
      <c r="UA76" s="163"/>
      <c r="UB76" s="163"/>
      <c r="UC76" s="163"/>
      <c r="UD76" s="137"/>
      <c r="UE76" s="163" t="n">
        <f aca="false">SUM(UE41:UE75)+SUM(UM41:US75)</f>
        <v>0</v>
      </c>
      <c r="UF76" s="163"/>
      <c r="UG76" s="163"/>
      <c r="UH76" s="163"/>
      <c r="UI76" s="163"/>
      <c r="UJ76" s="163"/>
      <c r="UK76" s="163"/>
      <c r="UL76" s="163"/>
      <c r="UM76" s="163"/>
      <c r="UN76" s="163"/>
      <c r="UO76" s="163"/>
      <c r="UP76" s="163"/>
      <c r="UQ76" s="163"/>
      <c r="UR76" s="163"/>
      <c r="US76" s="163"/>
      <c r="UT76" s="137"/>
      <c r="UU76" s="163" t="n">
        <f aca="false">SUM(UU41:UU75)+SUM(VC41:VI75)</f>
        <v>0</v>
      </c>
      <c r="UV76" s="163"/>
      <c r="UW76" s="163"/>
      <c r="UX76" s="163"/>
      <c r="UY76" s="163"/>
      <c r="UZ76" s="163"/>
      <c r="VA76" s="163"/>
      <c r="VB76" s="163"/>
      <c r="VC76" s="163"/>
      <c r="VD76" s="163"/>
      <c r="VE76" s="163"/>
      <c r="VF76" s="163"/>
      <c r="VG76" s="163"/>
      <c r="VH76" s="163"/>
      <c r="VI76" s="163"/>
      <c r="VJ76" s="137"/>
    </row>
    <row r="77" customFormat="false" ht="12.75" hidden="false" customHeight="true" outlineLevel="0" collapsed="false">
      <c r="A77" s="137"/>
      <c r="B77" s="180" t="s">
        <v>172</v>
      </c>
      <c r="C77" s="181" t="n">
        <f aca="false">C37+K37</f>
        <v>0</v>
      </c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37"/>
      <c r="S77" s="181" t="n">
        <f aca="false">S37+AA37</f>
        <v>0</v>
      </c>
      <c r="T77" s="181"/>
      <c r="U77" s="181"/>
      <c r="V77" s="181"/>
      <c r="W77" s="181"/>
      <c r="X77" s="181"/>
      <c r="Y77" s="181"/>
      <c r="Z77" s="181"/>
      <c r="AA77" s="181"/>
      <c r="AB77" s="181"/>
      <c r="AC77" s="181"/>
      <c r="AD77" s="181"/>
      <c r="AE77" s="181"/>
      <c r="AF77" s="181"/>
      <c r="AG77" s="181"/>
      <c r="AH77" s="137"/>
      <c r="AI77" s="181" t="n">
        <f aca="false">AI37+AQ37</f>
        <v>0</v>
      </c>
      <c r="AJ77" s="181"/>
      <c r="AK77" s="181"/>
      <c r="AL77" s="181"/>
      <c r="AM77" s="181"/>
      <c r="AN77" s="181"/>
      <c r="AO77" s="181"/>
      <c r="AP77" s="181"/>
      <c r="AQ77" s="181"/>
      <c r="AR77" s="181"/>
      <c r="AS77" s="181"/>
      <c r="AT77" s="181"/>
      <c r="AU77" s="181"/>
      <c r="AV77" s="181"/>
      <c r="AW77" s="181"/>
      <c r="AX77" s="137"/>
      <c r="AY77" s="181" t="n">
        <f aca="false">AY37+BG37</f>
        <v>0</v>
      </c>
      <c r="AZ77" s="181"/>
      <c r="BA77" s="181"/>
      <c r="BB77" s="181"/>
      <c r="BC77" s="181"/>
      <c r="BD77" s="181"/>
      <c r="BE77" s="181"/>
      <c r="BF77" s="181"/>
      <c r="BG77" s="181"/>
      <c r="BH77" s="181"/>
      <c r="BI77" s="181"/>
      <c r="BJ77" s="181"/>
      <c r="BK77" s="181"/>
      <c r="BL77" s="181"/>
      <c r="BM77" s="181"/>
      <c r="BN77" s="137"/>
      <c r="BO77" s="181" t="n">
        <f aca="false">BO37+BW37</f>
        <v>0</v>
      </c>
      <c r="BP77" s="181"/>
      <c r="BQ77" s="181"/>
      <c r="BR77" s="181"/>
      <c r="BS77" s="181"/>
      <c r="BT77" s="181"/>
      <c r="BU77" s="181"/>
      <c r="BV77" s="181"/>
      <c r="BW77" s="181"/>
      <c r="BX77" s="181"/>
      <c r="BY77" s="181"/>
      <c r="BZ77" s="181"/>
      <c r="CA77" s="181"/>
      <c r="CB77" s="181"/>
      <c r="CC77" s="181"/>
      <c r="CD77" s="137"/>
      <c r="CE77" s="181" t="n">
        <f aca="false">CE37+CM37</f>
        <v>0</v>
      </c>
      <c r="CF77" s="181"/>
      <c r="CG77" s="181"/>
      <c r="CH77" s="181"/>
      <c r="CI77" s="181"/>
      <c r="CJ77" s="181"/>
      <c r="CK77" s="181"/>
      <c r="CL77" s="181"/>
      <c r="CM77" s="181"/>
      <c r="CN77" s="181"/>
      <c r="CO77" s="181"/>
      <c r="CP77" s="181"/>
      <c r="CQ77" s="181"/>
      <c r="CR77" s="181"/>
      <c r="CS77" s="181"/>
      <c r="CT77" s="137"/>
      <c r="CU77" s="181" t="n">
        <f aca="false">CU37+DC37</f>
        <v>0</v>
      </c>
      <c r="CV77" s="181"/>
      <c r="CW77" s="181"/>
      <c r="CX77" s="181"/>
      <c r="CY77" s="181"/>
      <c r="CZ77" s="181"/>
      <c r="DA77" s="181"/>
      <c r="DB77" s="181"/>
      <c r="DC77" s="181"/>
      <c r="DD77" s="181"/>
      <c r="DE77" s="181"/>
      <c r="DF77" s="181"/>
      <c r="DG77" s="181"/>
      <c r="DH77" s="181"/>
      <c r="DI77" s="181"/>
      <c r="DJ77" s="137"/>
      <c r="DK77" s="181" t="n">
        <f aca="false">DK37+DS37</f>
        <v>0</v>
      </c>
      <c r="DL77" s="181"/>
      <c r="DM77" s="181"/>
      <c r="DN77" s="181"/>
      <c r="DO77" s="181"/>
      <c r="DP77" s="181"/>
      <c r="DQ77" s="181"/>
      <c r="DR77" s="181"/>
      <c r="DS77" s="181"/>
      <c r="DT77" s="181"/>
      <c r="DU77" s="181"/>
      <c r="DV77" s="181"/>
      <c r="DW77" s="181"/>
      <c r="DX77" s="181"/>
      <c r="DY77" s="181"/>
      <c r="DZ77" s="137"/>
      <c r="EA77" s="181" t="n">
        <f aca="false">EA37+EI37</f>
        <v>0</v>
      </c>
      <c r="EB77" s="181"/>
      <c r="EC77" s="181"/>
      <c r="ED77" s="181"/>
      <c r="EE77" s="181"/>
      <c r="EF77" s="181"/>
      <c r="EG77" s="181"/>
      <c r="EH77" s="181"/>
      <c r="EI77" s="181"/>
      <c r="EJ77" s="181"/>
      <c r="EK77" s="181"/>
      <c r="EL77" s="181"/>
      <c r="EM77" s="181"/>
      <c r="EN77" s="181"/>
      <c r="EO77" s="181"/>
      <c r="EP77" s="137"/>
      <c r="EQ77" s="181" t="n">
        <f aca="false">EQ37+EY37</f>
        <v>0</v>
      </c>
      <c r="ER77" s="181"/>
      <c r="ES77" s="181"/>
      <c r="ET77" s="181"/>
      <c r="EU77" s="181"/>
      <c r="EV77" s="181"/>
      <c r="EW77" s="181"/>
      <c r="EX77" s="181"/>
      <c r="EY77" s="181"/>
      <c r="EZ77" s="181"/>
      <c r="FA77" s="181"/>
      <c r="FB77" s="181"/>
      <c r="FC77" s="181"/>
      <c r="FD77" s="181"/>
      <c r="FE77" s="181"/>
      <c r="FF77" s="137"/>
      <c r="FG77" s="181" t="n">
        <f aca="false">FG37+FO37</f>
        <v>0</v>
      </c>
      <c r="FH77" s="181"/>
      <c r="FI77" s="181"/>
      <c r="FJ77" s="181"/>
      <c r="FK77" s="181"/>
      <c r="FL77" s="181"/>
      <c r="FM77" s="181"/>
      <c r="FN77" s="181"/>
      <c r="FO77" s="181"/>
      <c r="FP77" s="181"/>
      <c r="FQ77" s="181"/>
      <c r="FR77" s="181"/>
      <c r="FS77" s="181"/>
      <c r="FT77" s="181"/>
      <c r="FU77" s="181"/>
      <c r="FV77" s="137"/>
      <c r="FW77" s="181" t="n">
        <f aca="false">FW37+GE37</f>
        <v>0</v>
      </c>
      <c r="FX77" s="181"/>
      <c r="FY77" s="181"/>
      <c r="FZ77" s="181"/>
      <c r="GA77" s="181"/>
      <c r="GB77" s="181"/>
      <c r="GC77" s="181"/>
      <c r="GD77" s="181"/>
      <c r="GE77" s="181"/>
      <c r="GF77" s="181"/>
      <c r="GG77" s="181"/>
      <c r="GH77" s="181"/>
      <c r="GI77" s="181"/>
      <c r="GJ77" s="181"/>
      <c r="GK77" s="181"/>
      <c r="GL77" s="137"/>
      <c r="GM77" s="137"/>
      <c r="GN77" s="137"/>
      <c r="GO77" s="181" t="n">
        <f aca="false">GO37+GW37</f>
        <v>0</v>
      </c>
      <c r="GP77" s="181"/>
      <c r="GQ77" s="181"/>
      <c r="GR77" s="181"/>
      <c r="GS77" s="181"/>
      <c r="GT77" s="181"/>
      <c r="GU77" s="181"/>
      <c r="GV77" s="181"/>
      <c r="GW77" s="181"/>
      <c r="GX77" s="181"/>
      <c r="GY77" s="181"/>
      <c r="GZ77" s="181"/>
      <c r="HA77" s="181"/>
      <c r="HB77" s="181"/>
      <c r="HC77" s="181"/>
      <c r="HD77" s="137"/>
      <c r="HE77" s="181" t="n">
        <f aca="false">HE37+HM37</f>
        <v>0</v>
      </c>
      <c r="HF77" s="181"/>
      <c r="HG77" s="181"/>
      <c r="HH77" s="181"/>
      <c r="HI77" s="181"/>
      <c r="HJ77" s="181"/>
      <c r="HK77" s="181"/>
      <c r="HL77" s="181"/>
      <c r="HM77" s="181"/>
      <c r="HN77" s="181"/>
      <c r="HO77" s="181"/>
      <c r="HP77" s="181"/>
      <c r="HQ77" s="181"/>
      <c r="HR77" s="181"/>
      <c r="HS77" s="181"/>
      <c r="HT77" s="137"/>
      <c r="HU77" s="181" t="n">
        <f aca="false">HU37+IC37</f>
        <v>0</v>
      </c>
      <c r="HV77" s="181"/>
      <c r="HW77" s="181"/>
      <c r="HX77" s="181"/>
      <c r="HY77" s="181"/>
      <c r="HZ77" s="181"/>
      <c r="IA77" s="181"/>
      <c r="IB77" s="181"/>
      <c r="IC77" s="181"/>
      <c r="ID77" s="181"/>
      <c r="IE77" s="181"/>
      <c r="IF77" s="181"/>
      <c r="IG77" s="181"/>
      <c r="IH77" s="181"/>
      <c r="II77" s="181"/>
      <c r="IJ77" s="137"/>
      <c r="IK77" s="181" t="n">
        <f aca="false">IK37+IS37</f>
        <v>0</v>
      </c>
      <c r="IL77" s="181"/>
      <c r="IM77" s="181"/>
      <c r="IN77" s="181"/>
      <c r="IO77" s="181"/>
      <c r="IP77" s="181"/>
      <c r="IQ77" s="181"/>
      <c r="IR77" s="181"/>
      <c r="IS77" s="181"/>
      <c r="IT77" s="181"/>
      <c r="IU77" s="181"/>
      <c r="IV77" s="181"/>
      <c r="IW77" s="181"/>
      <c r="IX77" s="181"/>
      <c r="IY77" s="181"/>
      <c r="IZ77" s="137"/>
      <c r="JA77" s="181" t="n">
        <f aca="false">JA37+JI37</f>
        <v>0</v>
      </c>
      <c r="JB77" s="181"/>
      <c r="JC77" s="181"/>
      <c r="JD77" s="181"/>
      <c r="JE77" s="181"/>
      <c r="JF77" s="181"/>
      <c r="JG77" s="181"/>
      <c r="JH77" s="181"/>
      <c r="JI77" s="181"/>
      <c r="JJ77" s="181"/>
      <c r="JK77" s="181"/>
      <c r="JL77" s="181"/>
      <c r="JM77" s="181"/>
      <c r="JN77" s="181"/>
      <c r="JO77" s="181"/>
      <c r="JP77" s="137"/>
      <c r="JQ77" s="181" t="n">
        <f aca="false">JQ37+JY37</f>
        <v>0</v>
      </c>
      <c r="JR77" s="181"/>
      <c r="JS77" s="181"/>
      <c r="JT77" s="181"/>
      <c r="JU77" s="181"/>
      <c r="JV77" s="181"/>
      <c r="JW77" s="181"/>
      <c r="JX77" s="181"/>
      <c r="JY77" s="181"/>
      <c r="JZ77" s="181"/>
      <c r="KA77" s="181"/>
      <c r="KB77" s="181"/>
      <c r="KC77" s="181"/>
      <c r="KD77" s="181"/>
      <c r="KE77" s="181"/>
      <c r="KF77" s="137"/>
      <c r="KG77" s="181" t="n">
        <f aca="false">KG37+KO37</f>
        <v>0</v>
      </c>
      <c r="KH77" s="181"/>
      <c r="KI77" s="181"/>
      <c r="KJ77" s="181"/>
      <c r="KK77" s="181"/>
      <c r="KL77" s="181"/>
      <c r="KM77" s="181"/>
      <c r="KN77" s="181"/>
      <c r="KO77" s="181"/>
      <c r="KP77" s="181"/>
      <c r="KQ77" s="181"/>
      <c r="KR77" s="181"/>
      <c r="KS77" s="181"/>
      <c r="KT77" s="181"/>
      <c r="KU77" s="181"/>
      <c r="KV77" s="137"/>
      <c r="KW77" s="181" t="n">
        <f aca="false">KW37+LE37</f>
        <v>0</v>
      </c>
      <c r="KX77" s="181"/>
      <c r="KY77" s="181"/>
      <c r="KZ77" s="181"/>
      <c r="LA77" s="181"/>
      <c r="LB77" s="181"/>
      <c r="LC77" s="181"/>
      <c r="LD77" s="181"/>
      <c r="LE77" s="181"/>
      <c r="LF77" s="181"/>
      <c r="LG77" s="181"/>
      <c r="LH77" s="181"/>
      <c r="LI77" s="181"/>
      <c r="LJ77" s="181"/>
      <c r="LK77" s="181"/>
      <c r="LL77" s="137"/>
      <c r="LM77" s="181" t="n">
        <f aca="false">LM37+LU37</f>
        <v>0</v>
      </c>
      <c r="LN77" s="181"/>
      <c r="LO77" s="181"/>
      <c r="LP77" s="181"/>
      <c r="LQ77" s="181"/>
      <c r="LR77" s="181"/>
      <c r="LS77" s="181"/>
      <c r="LT77" s="181"/>
      <c r="LU77" s="181"/>
      <c r="LV77" s="181"/>
      <c r="LW77" s="181"/>
      <c r="LX77" s="181"/>
      <c r="LY77" s="181"/>
      <c r="LZ77" s="181"/>
      <c r="MA77" s="181"/>
      <c r="MB77" s="137"/>
      <c r="MC77" s="181" t="n">
        <f aca="false">MC37+MK37</f>
        <v>0</v>
      </c>
      <c r="MD77" s="181"/>
      <c r="ME77" s="181"/>
      <c r="MF77" s="181"/>
      <c r="MG77" s="181"/>
      <c r="MH77" s="181"/>
      <c r="MI77" s="181"/>
      <c r="MJ77" s="181"/>
      <c r="MK77" s="181"/>
      <c r="ML77" s="181"/>
      <c r="MM77" s="181"/>
      <c r="MN77" s="181"/>
      <c r="MO77" s="181"/>
      <c r="MP77" s="181"/>
      <c r="MQ77" s="181"/>
      <c r="MR77" s="137"/>
      <c r="MS77" s="181" t="n">
        <f aca="false">MS37+NA37</f>
        <v>0</v>
      </c>
      <c r="MT77" s="181"/>
      <c r="MU77" s="181"/>
      <c r="MV77" s="181"/>
      <c r="MW77" s="181"/>
      <c r="MX77" s="181"/>
      <c r="MY77" s="181"/>
      <c r="MZ77" s="181"/>
      <c r="NA77" s="181"/>
      <c r="NB77" s="181"/>
      <c r="NC77" s="181"/>
      <c r="ND77" s="181"/>
      <c r="NE77" s="181"/>
      <c r="NF77" s="181"/>
      <c r="NG77" s="181"/>
      <c r="NH77" s="137"/>
      <c r="NI77" s="181" t="n">
        <f aca="false">NI37+NQ37</f>
        <v>0</v>
      </c>
      <c r="NJ77" s="181"/>
      <c r="NK77" s="181"/>
      <c r="NL77" s="181"/>
      <c r="NM77" s="181"/>
      <c r="NN77" s="181"/>
      <c r="NO77" s="181"/>
      <c r="NP77" s="181"/>
      <c r="NQ77" s="181"/>
      <c r="NR77" s="181"/>
      <c r="NS77" s="181"/>
      <c r="NT77" s="181"/>
      <c r="NU77" s="181"/>
      <c r="NV77" s="181"/>
      <c r="NW77" s="181"/>
      <c r="NX77" s="137"/>
      <c r="NY77" s="137"/>
      <c r="NZ77" s="137"/>
      <c r="OA77" s="181" t="n">
        <f aca="false">OA37+OI37</f>
        <v>0</v>
      </c>
      <c r="OB77" s="181"/>
      <c r="OC77" s="181"/>
      <c r="OD77" s="181"/>
      <c r="OE77" s="181"/>
      <c r="OF77" s="181"/>
      <c r="OG77" s="181"/>
      <c r="OH77" s="181"/>
      <c r="OI77" s="181"/>
      <c r="OJ77" s="181"/>
      <c r="OK77" s="181"/>
      <c r="OL77" s="181"/>
      <c r="OM77" s="181"/>
      <c r="ON77" s="181"/>
      <c r="OO77" s="181"/>
      <c r="OP77" s="137"/>
      <c r="OQ77" s="181" t="n">
        <f aca="false">OQ37+OY37</f>
        <v>0</v>
      </c>
      <c r="OR77" s="181"/>
      <c r="OS77" s="181"/>
      <c r="OT77" s="181"/>
      <c r="OU77" s="181"/>
      <c r="OV77" s="181"/>
      <c r="OW77" s="181"/>
      <c r="OX77" s="181"/>
      <c r="OY77" s="181"/>
      <c r="OZ77" s="181"/>
      <c r="PA77" s="181"/>
      <c r="PB77" s="181"/>
      <c r="PC77" s="181"/>
      <c r="PD77" s="181"/>
      <c r="PE77" s="181"/>
      <c r="PF77" s="137"/>
      <c r="PG77" s="181" t="n">
        <f aca="false">PG37+PO37</f>
        <v>0</v>
      </c>
      <c r="PH77" s="181"/>
      <c r="PI77" s="181"/>
      <c r="PJ77" s="181"/>
      <c r="PK77" s="181"/>
      <c r="PL77" s="181"/>
      <c r="PM77" s="181"/>
      <c r="PN77" s="181"/>
      <c r="PO77" s="181"/>
      <c r="PP77" s="181"/>
      <c r="PQ77" s="181"/>
      <c r="PR77" s="181"/>
      <c r="PS77" s="181"/>
      <c r="PT77" s="181"/>
      <c r="PU77" s="181"/>
      <c r="PV77" s="137"/>
      <c r="PW77" s="181" t="n">
        <f aca="false">PW37+QE37</f>
        <v>0</v>
      </c>
      <c r="PX77" s="181"/>
      <c r="PY77" s="181"/>
      <c r="PZ77" s="181"/>
      <c r="QA77" s="181"/>
      <c r="QB77" s="181"/>
      <c r="QC77" s="181"/>
      <c r="QD77" s="181"/>
      <c r="QE77" s="181"/>
      <c r="QF77" s="181"/>
      <c r="QG77" s="181"/>
      <c r="QH77" s="181"/>
      <c r="QI77" s="181"/>
      <c r="QJ77" s="181"/>
      <c r="QK77" s="181"/>
      <c r="QL77" s="137"/>
      <c r="QM77" s="181" t="n">
        <f aca="false">QM37+QU37</f>
        <v>0</v>
      </c>
      <c r="QN77" s="181"/>
      <c r="QO77" s="181"/>
      <c r="QP77" s="181"/>
      <c r="QQ77" s="181"/>
      <c r="QR77" s="181"/>
      <c r="QS77" s="181"/>
      <c r="QT77" s="181"/>
      <c r="QU77" s="181"/>
      <c r="QV77" s="181"/>
      <c r="QW77" s="181"/>
      <c r="QX77" s="181"/>
      <c r="QY77" s="181"/>
      <c r="QZ77" s="181"/>
      <c r="RA77" s="181"/>
      <c r="RB77" s="137"/>
      <c r="RC77" s="181" t="n">
        <f aca="false">RC37+RK37</f>
        <v>0</v>
      </c>
      <c r="RD77" s="181"/>
      <c r="RE77" s="181"/>
      <c r="RF77" s="181"/>
      <c r="RG77" s="181"/>
      <c r="RH77" s="181"/>
      <c r="RI77" s="181"/>
      <c r="RJ77" s="181"/>
      <c r="RK77" s="181"/>
      <c r="RL77" s="181"/>
      <c r="RM77" s="181"/>
      <c r="RN77" s="181"/>
      <c r="RO77" s="181"/>
      <c r="RP77" s="181"/>
      <c r="RQ77" s="181"/>
      <c r="RR77" s="137"/>
      <c r="RS77" s="181" t="n">
        <f aca="false">RS37+SA37</f>
        <v>0</v>
      </c>
      <c r="RT77" s="181"/>
      <c r="RU77" s="181"/>
      <c r="RV77" s="181"/>
      <c r="RW77" s="181"/>
      <c r="RX77" s="181"/>
      <c r="RY77" s="181"/>
      <c r="RZ77" s="181"/>
      <c r="SA77" s="181"/>
      <c r="SB77" s="181"/>
      <c r="SC77" s="181"/>
      <c r="SD77" s="181"/>
      <c r="SE77" s="181"/>
      <c r="SF77" s="181"/>
      <c r="SG77" s="181"/>
      <c r="SH77" s="137"/>
      <c r="SI77" s="181" t="n">
        <f aca="false">SI37+SQ37</f>
        <v>0</v>
      </c>
      <c r="SJ77" s="181"/>
      <c r="SK77" s="181"/>
      <c r="SL77" s="181"/>
      <c r="SM77" s="181"/>
      <c r="SN77" s="181"/>
      <c r="SO77" s="181"/>
      <c r="SP77" s="181"/>
      <c r="SQ77" s="181"/>
      <c r="SR77" s="181"/>
      <c r="SS77" s="181"/>
      <c r="ST77" s="181"/>
      <c r="SU77" s="181"/>
      <c r="SV77" s="181"/>
      <c r="SW77" s="181"/>
      <c r="SX77" s="137"/>
      <c r="SY77" s="181" t="n">
        <f aca="false">SY37+TG37</f>
        <v>0</v>
      </c>
      <c r="SZ77" s="181"/>
      <c r="TA77" s="181"/>
      <c r="TB77" s="181"/>
      <c r="TC77" s="181"/>
      <c r="TD77" s="181"/>
      <c r="TE77" s="181"/>
      <c r="TF77" s="181"/>
      <c r="TG77" s="181"/>
      <c r="TH77" s="181"/>
      <c r="TI77" s="181"/>
      <c r="TJ77" s="181"/>
      <c r="TK77" s="181"/>
      <c r="TL77" s="181"/>
      <c r="TM77" s="181"/>
      <c r="TN77" s="137"/>
      <c r="TO77" s="181" t="n">
        <f aca="false">TO37+TW37</f>
        <v>0</v>
      </c>
      <c r="TP77" s="181"/>
      <c r="TQ77" s="181"/>
      <c r="TR77" s="181"/>
      <c r="TS77" s="181"/>
      <c r="TT77" s="181"/>
      <c r="TU77" s="181"/>
      <c r="TV77" s="181"/>
      <c r="TW77" s="181"/>
      <c r="TX77" s="181"/>
      <c r="TY77" s="181"/>
      <c r="TZ77" s="181"/>
      <c r="UA77" s="181"/>
      <c r="UB77" s="181"/>
      <c r="UC77" s="181"/>
      <c r="UD77" s="137"/>
      <c r="UE77" s="181" t="n">
        <f aca="false">UE37+UM37</f>
        <v>0</v>
      </c>
      <c r="UF77" s="181"/>
      <c r="UG77" s="181"/>
      <c r="UH77" s="181"/>
      <c r="UI77" s="181"/>
      <c r="UJ77" s="181"/>
      <c r="UK77" s="181"/>
      <c r="UL77" s="181"/>
      <c r="UM77" s="181"/>
      <c r="UN77" s="181"/>
      <c r="UO77" s="181"/>
      <c r="UP77" s="181"/>
      <c r="UQ77" s="181"/>
      <c r="UR77" s="181"/>
      <c r="US77" s="181"/>
      <c r="UT77" s="137"/>
      <c r="UU77" s="181" t="n">
        <f aca="false">UU37+VC37</f>
        <v>0</v>
      </c>
      <c r="UV77" s="181"/>
      <c r="UW77" s="181"/>
      <c r="UX77" s="181"/>
      <c r="UY77" s="181"/>
      <c r="UZ77" s="181"/>
      <c r="VA77" s="181"/>
      <c r="VB77" s="181"/>
      <c r="VC77" s="181"/>
      <c r="VD77" s="181"/>
      <c r="VE77" s="181"/>
      <c r="VF77" s="181"/>
      <c r="VG77" s="181"/>
      <c r="VH77" s="181"/>
      <c r="VI77" s="181"/>
      <c r="VJ77" s="137"/>
    </row>
    <row r="78" customFormat="false" ht="12.75" hidden="false" customHeight="true" outlineLevel="0" collapsed="false">
      <c r="A78" s="137"/>
      <c r="B78" s="182" t="s">
        <v>173</v>
      </c>
      <c r="C78" s="183" t="n">
        <f aca="false">+C76+C77</f>
        <v>0</v>
      </c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37"/>
      <c r="S78" s="166" t="n">
        <f aca="false">+S76+S77</f>
        <v>0</v>
      </c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37"/>
      <c r="AI78" s="168" t="n">
        <f aca="false">+AI76+AI77</f>
        <v>0</v>
      </c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37"/>
      <c r="AY78" s="166" t="n">
        <f aca="false">+AY76+AY77</f>
        <v>0</v>
      </c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2"/>
      <c r="BO78" s="168" t="n">
        <f aca="false">+BO76+BO77</f>
        <v>0</v>
      </c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37"/>
      <c r="CE78" s="166" t="n">
        <f aca="false">+CE76+CE77</f>
        <v>0</v>
      </c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37"/>
      <c r="CU78" s="168" t="n">
        <f aca="false">+CU76+CU77</f>
        <v>0</v>
      </c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168"/>
      <c r="DH78" s="168"/>
      <c r="DI78" s="168"/>
      <c r="DJ78" s="137"/>
      <c r="DK78" s="166" t="n">
        <f aca="false">+DK76+DK77</f>
        <v>0</v>
      </c>
      <c r="DL78" s="166"/>
      <c r="DM78" s="166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  <c r="DZ78" s="137"/>
      <c r="EA78" s="168" t="n">
        <f aca="false">+EA76+EA77</f>
        <v>0</v>
      </c>
      <c r="EB78" s="168"/>
      <c r="EC78" s="168"/>
      <c r="ED78" s="168"/>
      <c r="EE78" s="168"/>
      <c r="EF78" s="168"/>
      <c r="EG78" s="168"/>
      <c r="EH78" s="168"/>
      <c r="EI78" s="168"/>
      <c r="EJ78" s="168"/>
      <c r="EK78" s="168"/>
      <c r="EL78" s="168"/>
      <c r="EM78" s="168"/>
      <c r="EN78" s="168"/>
      <c r="EO78" s="168"/>
      <c r="EP78" s="137"/>
      <c r="EQ78" s="166" t="n">
        <f aca="false">+EQ76+EQ77</f>
        <v>0</v>
      </c>
      <c r="ER78" s="166"/>
      <c r="ES78" s="166"/>
      <c r="ET78" s="166"/>
      <c r="EU78" s="166"/>
      <c r="EV78" s="166"/>
      <c r="EW78" s="166"/>
      <c r="EX78" s="166"/>
      <c r="EY78" s="166"/>
      <c r="EZ78" s="166"/>
      <c r="FA78" s="166"/>
      <c r="FB78" s="166"/>
      <c r="FC78" s="166"/>
      <c r="FD78" s="166"/>
      <c r="FE78" s="166"/>
      <c r="FF78" s="137"/>
      <c r="FG78" s="168" t="n">
        <f aca="false">+FG76+FG77</f>
        <v>0</v>
      </c>
      <c r="FH78" s="168"/>
      <c r="FI78" s="168"/>
      <c r="FJ78" s="168"/>
      <c r="FK78" s="168"/>
      <c r="FL78" s="168"/>
      <c r="FM78" s="168"/>
      <c r="FN78" s="168"/>
      <c r="FO78" s="168"/>
      <c r="FP78" s="168"/>
      <c r="FQ78" s="168"/>
      <c r="FR78" s="168"/>
      <c r="FS78" s="168"/>
      <c r="FT78" s="168"/>
      <c r="FU78" s="168"/>
      <c r="FV78" s="137"/>
      <c r="FW78" s="166" t="n">
        <f aca="false">+FW76+FW77</f>
        <v>0</v>
      </c>
      <c r="FX78" s="166"/>
      <c r="FY78" s="166"/>
      <c r="FZ78" s="166"/>
      <c r="GA78" s="166"/>
      <c r="GB78" s="166"/>
      <c r="GC78" s="166"/>
      <c r="GD78" s="166"/>
      <c r="GE78" s="166"/>
      <c r="GF78" s="166"/>
      <c r="GG78" s="166"/>
      <c r="GH78" s="166"/>
      <c r="GI78" s="166"/>
      <c r="GJ78" s="166"/>
      <c r="GK78" s="166"/>
      <c r="GL78" s="137"/>
      <c r="GM78" s="163"/>
      <c r="GN78" s="162"/>
      <c r="GO78" s="168" t="n">
        <f aca="false">+GO76+GO77</f>
        <v>0</v>
      </c>
      <c r="GP78" s="168"/>
      <c r="GQ78" s="168"/>
      <c r="GR78" s="168"/>
      <c r="GS78" s="168"/>
      <c r="GT78" s="168"/>
      <c r="GU78" s="168"/>
      <c r="GV78" s="168"/>
      <c r="GW78" s="168"/>
      <c r="GX78" s="168"/>
      <c r="GY78" s="168"/>
      <c r="GZ78" s="168"/>
      <c r="HA78" s="168"/>
      <c r="HB78" s="168"/>
      <c r="HC78" s="168"/>
      <c r="HD78" s="137"/>
      <c r="HE78" s="166" t="n">
        <f aca="false">+HE76+HE77</f>
        <v>0</v>
      </c>
      <c r="HF78" s="166"/>
      <c r="HG78" s="166"/>
      <c r="HH78" s="166"/>
      <c r="HI78" s="166"/>
      <c r="HJ78" s="166"/>
      <c r="HK78" s="166"/>
      <c r="HL78" s="166"/>
      <c r="HM78" s="166"/>
      <c r="HN78" s="166"/>
      <c r="HO78" s="166"/>
      <c r="HP78" s="166"/>
      <c r="HQ78" s="166"/>
      <c r="HR78" s="166"/>
      <c r="HS78" s="166"/>
      <c r="HT78" s="137"/>
      <c r="HU78" s="168" t="n">
        <f aca="false">+HU76+HU77</f>
        <v>0</v>
      </c>
      <c r="HV78" s="168"/>
      <c r="HW78" s="168"/>
      <c r="HX78" s="168"/>
      <c r="HY78" s="168"/>
      <c r="HZ78" s="168"/>
      <c r="IA78" s="168"/>
      <c r="IB78" s="168"/>
      <c r="IC78" s="168"/>
      <c r="ID78" s="168"/>
      <c r="IE78" s="168"/>
      <c r="IF78" s="168"/>
      <c r="IG78" s="168"/>
      <c r="IH78" s="168"/>
      <c r="II78" s="168"/>
      <c r="IJ78" s="137"/>
      <c r="IK78" s="166" t="n">
        <f aca="false">+IK76+IK77</f>
        <v>0</v>
      </c>
      <c r="IL78" s="166"/>
      <c r="IM78" s="166"/>
      <c r="IN78" s="166"/>
      <c r="IO78" s="166"/>
      <c r="IP78" s="166"/>
      <c r="IQ78" s="166"/>
      <c r="IR78" s="166"/>
      <c r="IS78" s="166"/>
      <c r="IT78" s="166"/>
      <c r="IU78" s="166"/>
      <c r="IV78" s="166"/>
      <c r="IW78" s="166"/>
      <c r="IX78" s="166"/>
      <c r="IY78" s="166"/>
      <c r="IZ78" s="137"/>
      <c r="JA78" s="168" t="n">
        <f aca="false">+JA76+JA77</f>
        <v>0</v>
      </c>
      <c r="JB78" s="168"/>
      <c r="JC78" s="168"/>
      <c r="JD78" s="168"/>
      <c r="JE78" s="168"/>
      <c r="JF78" s="168"/>
      <c r="JG78" s="168"/>
      <c r="JH78" s="168"/>
      <c r="JI78" s="168"/>
      <c r="JJ78" s="168"/>
      <c r="JK78" s="168"/>
      <c r="JL78" s="168"/>
      <c r="JM78" s="168"/>
      <c r="JN78" s="168"/>
      <c r="JO78" s="168"/>
      <c r="JP78" s="137"/>
      <c r="JQ78" s="166" t="n">
        <f aca="false">+JQ76+JQ77</f>
        <v>0</v>
      </c>
      <c r="JR78" s="166"/>
      <c r="JS78" s="166"/>
      <c r="JT78" s="166"/>
      <c r="JU78" s="166"/>
      <c r="JV78" s="166"/>
      <c r="JW78" s="166"/>
      <c r="JX78" s="166"/>
      <c r="JY78" s="166"/>
      <c r="JZ78" s="166"/>
      <c r="KA78" s="166"/>
      <c r="KB78" s="166"/>
      <c r="KC78" s="166"/>
      <c r="KD78" s="166"/>
      <c r="KE78" s="166"/>
      <c r="KF78" s="137"/>
      <c r="KG78" s="168" t="n">
        <f aca="false">+KG76+KG77</f>
        <v>0</v>
      </c>
      <c r="KH78" s="168"/>
      <c r="KI78" s="168"/>
      <c r="KJ78" s="168"/>
      <c r="KK78" s="168"/>
      <c r="KL78" s="168"/>
      <c r="KM78" s="168"/>
      <c r="KN78" s="168"/>
      <c r="KO78" s="168"/>
      <c r="KP78" s="168"/>
      <c r="KQ78" s="168"/>
      <c r="KR78" s="168"/>
      <c r="KS78" s="168"/>
      <c r="KT78" s="168"/>
      <c r="KU78" s="168"/>
      <c r="KV78" s="137"/>
      <c r="KW78" s="166" t="n">
        <f aca="false">+KW76+KW77</f>
        <v>0</v>
      </c>
      <c r="KX78" s="166"/>
      <c r="KY78" s="166"/>
      <c r="KZ78" s="166"/>
      <c r="LA78" s="166"/>
      <c r="LB78" s="166"/>
      <c r="LC78" s="166"/>
      <c r="LD78" s="166"/>
      <c r="LE78" s="166"/>
      <c r="LF78" s="166"/>
      <c r="LG78" s="166"/>
      <c r="LH78" s="166"/>
      <c r="LI78" s="166"/>
      <c r="LJ78" s="166"/>
      <c r="LK78" s="166"/>
      <c r="LL78" s="137"/>
      <c r="LM78" s="168" t="n">
        <f aca="false">+LM76+LM77</f>
        <v>0</v>
      </c>
      <c r="LN78" s="168"/>
      <c r="LO78" s="168"/>
      <c r="LP78" s="168"/>
      <c r="LQ78" s="168"/>
      <c r="LR78" s="168"/>
      <c r="LS78" s="168"/>
      <c r="LT78" s="168"/>
      <c r="LU78" s="168"/>
      <c r="LV78" s="168"/>
      <c r="LW78" s="168"/>
      <c r="LX78" s="168"/>
      <c r="LY78" s="168"/>
      <c r="LZ78" s="168"/>
      <c r="MA78" s="168"/>
      <c r="MB78" s="137"/>
      <c r="MC78" s="166" t="n">
        <f aca="false">+MC76+MC77</f>
        <v>0</v>
      </c>
      <c r="MD78" s="166"/>
      <c r="ME78" s="166"/>
      <c r="MF78" s="166"/>
      <c r="MG78" s="166"/>
      <c r="MH78" s="166"/>
      <c r="MI78" s="166"/>
      <c r="MJ78" s="166"/>
      <c r="MK78" s="166"/>
      <c r="ML78" s="166"/>
      <c r="MM78" s="166"/>
      <c r="MN78" s="166"/>
      <c r="MO78" s="166"/>
      <c r="MP78" s="166"/>
      <c r="MQ78" s="166"/>
      <c r="MR78" s="137"/>
      <c r="MS78" s="168" t="n">
        <f aca="false">+MS76+MS77</f>
        <v>0</v>
      </c>
      <c r="MT78" s="168"/>
      <c r="MU78" s="168"/>
      <c r="MV78" s="168"/>
      <c r="MW78" s="168"/>
      <c r="MX78" s="168"/>
      <c r="MY78" s="168"/>
      <c r="MZ78" s="168"/>
      <c r="NA78" s="168"/>
      <c r="NB78" s="168"/>
      <c r="NC78" s="168"/>
      <c r="ND78" s="168"/>
      <c r="NE78" s="168"/>
      <c r="NF78" s="168"/>
      <c r="NG78" s="168"/>
      <c r="NH78" s="137"/>
      <c r="NI78" s="166" t="n">
        <f aca="false">+NI76+NI77</f>
        <v>0</v>
      </c>
      <c r="NJ78" s="166"/>
      <c r="NK78" s="166"/>
      <c r="NL78" s="166"/>
      <c r="NM78" s="166"/>
      <c r="NN78" s="166"/>
      <c r="NO78" s="166"/>
      <c r="NP78" s="166"/>
      <c r="NQ78" s="166"/>
      <c r="NR78" s="166"/>
      <c r="NS78" s="166"/>
      <c r="NT78" s="166"/>
      <c r="NU78" s="166"/>
      <c r="NV78" s="166"/>
      <c r="NW78" s="166"/>
      <c r="NX78" s="137"/>
      <c r="NY78" s="137"/>
      <c r="NZ78" s="137"/>
      <c r="OA78" s="168" t="n">
        <f aca="false">+OA76+OA77</f>
        <v>0</v>
      </c>
      <c r="OB78" s="168"/>
      <c r="OC78" s="168"/>
      <c r="OD78" s="168"/>
      <c r="OE78" s="168"/>
      <c r="OF78" s="168"/>
      <c r="OG78" s="168"/>
      <c r="OH78" s="168"/>
      <c r="OI78" s="168"/>
      <c r="OJ78" s="168"/>
      <c r="OK78" s="168"/>
      <c r="OL78" s="168"/>
      <c r="OM78" s="168"/>
      <c r="ON78" s="168"/>
      <c r="OO78" s="168"/>
      <c r="OP78" s="137"/>
      <c r="OQ78" s="166" t="n">
        <f aca="false">+OQ76+OQ77</f>
        <v>0</v>
      </c>
      <c r="OR78" s="166"/>
      <c r="OS78" s="166"/>
      <c r="OT78" s="166"/>
      <c r="OU78" s="166"/>
      <c r="OV78" s="166"/>
      <c r="OW78" s="166"/>
      <c r="OX78" s="166"/>
      <c r="OY78" s="166"/>
      <c r="OZ78" s="166"/>
      <c r="PA78" s="166"/>
      <c r="PB78" s="166"/>
      <c r="PC78" s="166"/>
      <c r="PD78" s="166"/>
      <c r="PE78" s="166"/>
      <c r="PF78" s="137"/>
      <c r="PG78" s="168" t="n">
        <f aca="false">+PG76+PG77</f>
        <v>0</v>
      </c>
      <c r="PH78" s="168"/>
      <c r="PI78" s="168"/>
      <c r="PJ78" s="168"/>
      <c r="PK78" s="168"/>
      <c r="PL78" s="168"/>
      <c r="PM78" s="168"/>
      <c r="PN78" s="168"/>
      <c r="PO78" s="168"/>
      <c r="PP78" s="168"/>
      <c r="PQ78" s="168"/>
      <c r="PR78" s="168"/>
      <c r="PS78" s="168"/>
      <c r="PT78" s="168"/>
      <c r="PU78" s="168"/>
      <c r="PV78" s="137"/>
      <c r="PW78" s="166" t="n">
        <f aca="false">+PW76+PW77</f>
        <v>0</v>
      </c>
      <c r="PX78" s="166"/>
      <c r="PY78" s="166"/>
      <c r="PZ78" s="166"/>
      <c r="QA78" s="166"/>
      <c r="QB78" s="166"/>
      <c r="QC78" s="166"/>
      <c r="QD78" s="166"/>
      <c r="QE78" s="166"/>
      <c r="QF78" s="166"/>
      <c r="QG78" s="166"/>
      <c r="QH78" s="166"/>
      <c r="QI78" s="166"/>
      <c r="QJ78" s="166"/>
      <c r="QK78" s="166"/>
      <c r="QL78" s="137"/>
      <c r="QM78" s="168" t="n">
        <f aca="false">+QM76+QM77</f>
        <v>0</v>
      </c>
      <c r="QN78" s="168"/>
      <c r="QO78" s="168"/>
      <c r="QP78" s="168"/>
      <c r="QQ78" s="168"/>
      <c r="QR78" s="168"/>
      <c r="QS78" s="168"/>
      <c r="QT78" s="168"/>
      <c r="QU78" s="168"/>
      <c r="QV78" s="168"/>
      <c r="QW78" s="168"/>
      <c r="QX78" s="168"/>
      <c r="QY78" s="168"/>
      <c r="QZ78" s="168"/>
      <c r="RA78" s="168"/>
      <c r="RB78" s="137"/>
      <c r="RC78" s="166" t="n">
        <f aca="false">+RC76+RC77</f>
        <v>0</v>
      </c>
      <c r="RD78" s="166"/>
      <c r="RE78" s="166"/>
      <c r="RF78" s="166"/>
      <c r="RG78" s="166"/>
      <c r="RH78" s="166"/>
      <c r="RI78" s="166"/>
      <c r="RJ78" s="166"/>
      <c r="RK78" s="166"/>
      <c r="RL78" s="166"/>
      <c r="RM78" s="166"/>
      <c r="RN78" s="166"/>
      <c r="RO78" s="166"/>
      <c r="RP78" s="166"/>
      <c r="RQ78" s="166"/>
      <c r="RR78" s="137"/>
      <c r="RS78" s="168" t="n">
        <f aca="false">+RS76+RS77</f>
        <v>0</v>
      </c>
      <c r="RT78" s="168"/>
      <c r="RU78" s="168"/>
      <c r="RV78" s="168"/>
      <c r="RW78" s="168"/>
      <c r="RX78" s="168"/>
      <c r="RY78" s="168"/>
      <c r="RZ78" s="168"/>
      <c r="SA78" s="168"/>
      <c r="SB78" s="168"/>
      <c r="SC78" s="168"/>
      <c r="SD78" s="168"/>
      <c r="SE78" s="168"/>
      <c r="SF78" s="168"/>
      <c r="SG78" s="168"/>
      <c r="SH78" s="137"/>
      <c r="SI78" s="166" t="n">
        <f aca="false">+SI76+SI77</f>
        <v>0</v>
      </c>
      <c r="SJ78" s="166"/>
      <c r="SK78" s="166"/>
      <c r="SL78" s="166"/>
      <c r="SM78" s="166"/>
      <c r="SN78" s="166"/>
      <c r="SO78" s="166"/>
      <c r="SP78" s="166"/>
      <c r="SQ78" s="166"/>
      <c r="SR78" s="166"/>
      <c r="SS78" s="166"/>
      <c r="ST78" s="166"/>
      <c r="SU78" s="166"/>
      <c r="SV78" s="166"/>
      <c r="SW78" s="166"/>
      <c r="SX78" s="137"/>
      <c r="SY78" s="168" t="n">
        <f aca="false">+SY76+SY77</f>
        <v>0</v>
      </c>
      <c r="SZ78" s="168"/>
      <c r="TA78" s="168"/>
      <c r="TB78" s="168"/>
      <c r="TC78" s="168"/>
      <c r="TD78" s="168"/>
      <c r="TE78" s="168"/>
      <c r="TF78" s="168"/>
      <c r="TG78" s="168"/>
      <c r="TH78" s="168"/>
      <c r="TI78" s="168"/>
      <c r="TJ78" s="168"/>
      <c r="TK78" s="168"/>
      <c r="TL78" s="168"/>
      <c r="TM78" s="168"/>
      <c r="TN78" s="137"/>
      <c r="TO78" s="166" t="n">
        <f aca="false">+TO76+TO77</f>
        <v>0</v>
      </c>
      <c r="TP78" s="166"/>
      <c r="TQ78" s="166"/>
      <c r="TR78" s="166"/>
      <c r="TS78" s="166"/>
      <c r="TT78" s="166"/>
      <c r="TU78" s="166"/>
      <c r="TV78" s="166"/>
      <c r="TW78" s="166"/>
      <c r="TX78" s="166"/>
      <c r="TY78" s="166"/>
      <c r="TZ78" s="166"/>
      <c r="UA78" s="166"/>
      <c r="UB78" s="166"/>
      <c r="UC78" s="166"/>
      <c r="UD78" s="137"/>
      <c r="UE78" s="168" t="n">
        <f aca="false">+UE76+UE77</f>
        <v>0</v>
      </c>
      <c r="UF78" s="168"/>
      <c r="UG78" s="168"/>
      <c r="UH78" s="168"/>
      <c r="UI78" s="168"/>
      <c r="UJ78" s="168"/>
      <c r="UK78" s="168"/>
      <c r="UL78" s="168"/>
      <c r="UM78" s="168"/>
      <c r="UN78" s="168"/>
      <c r="UO78" s="168"/>
      <c r="UP78" s="168"/>
      <c r="UQ78" s="168"/>
      <c r="UR78" s="168"/>
      <c r="US78" s="168"/>
      <c r="UT78" s="137"/>
      <c r="UU78" s="166" t="n">
        <f aca="false">+UU76+UU77</f>
        <v>0</v>
      </c>
      <c r="UV78" s="166"/>
      <c r="UW78" s="166"/>
      <c r="UX78" s="166"/>
      <c r="UY78" s="166"/>
      <c r="UZ78" s="166"/>
      <c r="VA78" s="166"/>
      <c r="VB78" s="166"/>
      <c r="VC78" s="166"/>
      <c r="VD78" s="166"/>
      <c r="VE78" s="166"/>
      <c r="VF78" s="166"/>
      <c r="VG78" s="166"/>
      <c r="VH78" s="166"/>
      <c r="VI78" s="166"/>
      <c r="VJ78" s="137"/>
    </row>
    <row r="79" customFormat="false" ht="12.75" hidden="false" customHeight="true" outlineLevel="0" collapsed="false">
      <c r="A79" s="137"/>
      <c r="B79" s="162"/>
      <c r="C79" s="162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37"/>
      <c r="S79" s="162"/>
      <c r="T79" s="162"/>
      <c r="U79" s="162"/>
      <c r="V79" s="162"/>
      <c r="W79" s="162"/>
      <c r="X79" s="162"/>
      <c r="Y79" s="162"/>
      <c r="Z79" s="162"/>
      <c r="AA79" s="162"/>
      <c r="AB79" s="162"/>
      <c r="AC79" s="162"/>
      <c r="AD79" s="162"/>
      <c r="AE79" s="162"/>
      <c r="AF79" s="162"/>
      <c r="AG79" s="162"/>
      <c r="AH79" s="137"/>
      <c r="AI79" s="162"/>
      <c r="AJ79" s="162"/>
      <c r="AK79" s="162"/>
      <c r="AL79" s="162"/>
      <c r="AM79" s="162"/>
      <c r="AN79" s="162"/>
      <c r="AO79" s="162"/>
      <c r="AP79" s="162"/>
      <c r="AQ79" s="162"/>
      <c r="AR79" s="162"/>
      <c r="AS79" s="162"/>
      <c r="AT79" s="162"/>
      <c r="AU79" s="162"/>
      <c r="AV79" s="162"/>
      <c r="AW79" s="162"/>
      <c r="AX79" s="137"/>
      <c r="AY79" s="162"/>
      <c r="AZ79" s="162"/>
      <c r="BA79" s="162"/>
      <c r="BB79" s="162"/>
      <c r="BC79" s="162"/>
      <c r="BD79" s="162"/>
      <c r="BE79" s="162"/>
      <c r="BF79" s="162"/>
      <c r="BG79" s="162"/>
      <c r="BH79" s="162"/>
      <c r="BI79" s="162"/>
      <c r="BJ79" s="162"/>
      <c r="BK79" s="162"/>
      <c r="BL79" s="162"/>
      <c r="BM79" s="162"/>
      <c r="BN79" s="162"/>
      <c r="BO79" s="162"/>
      <c r="BP79" s="162"/>
      <c r="BQ79" s="162"/>
      <c r="BR79" s="162"/>
      <c r="BS79" s="162"/>
      <c r="BT79" s="162"/>
      <c r="BU79" s="162"/>
      <c r="BV79" s="162"/>
      <c r="BW79" s="162"/>
      <c r="BX79" s="162"/>
      <c r="BY79" s="162"/>
      <c r="BZ79" s="162"/>
      <c r="CA79" s="162"/>
      <c r="CB79" s="162"/>
      <c r="CC79" s="162"/>
      <c r="CD79" s="137"/>
      <c r="CE79" s="162"/>
      <c r="CF79" s="162"/>
      <c r="CG79" s="162"/>
      <c r="CH79" s="162"/>
      <c r="CI79" s="162"/>
      <c r="CJ79" s="162"/>
      <c r="CK79" s="162"/>
      <c r="CL79" s="162"/>
      <c r="CM79" s="162"/>
      <c r="CN79" s="162"/>
      <c r="CO79" s="162"/>
      <c r="CP79" s="162"/>
      <c r="CQ79" s="162"/>
      <c r="CR79" s="162"/>
      <c r="CS79" s="162"/>
      <c r="CT79" s="137"/>
      <c r="CU79" s="162"/>
      <c r="CV79" s="162"/>
      <c r="CW79" s="162"/>
      <c r="CX79" s="162"/>
      <c r="CY79" s="162"/>
      <c r="CZ79" s="162"/>
      <c r="DA79" s="162"/>
      <c r="DB79" s="162"/>
      <c r="DC79" s="162"/>
      <c r="DD79" s="162"/>
      <c r="DE79" s="162"/>
      <c r="DF79" s="162"/>
      <c r="DG79" s="162"/>
      <c r="DH79" s="162"/>
      <c r="DI79" s="162"/>
      <c r="DJ79" s="137"/>
      <c r="DK79" s="162"/>
      <c r="DL79" s="162"/>
      <c r="DM79" s="162"/>
      <c r="DN79" s="162"/>
      <c r="DO79" s="162"/>
      <c r="DP79" s="162"/>
      <c r="DQ79" s="162"/>
      <c r="DR79" s="162"/>
      <c r="DS79" s="162"/>
      <c r="DT79" s="162"/>
      <c r="DU79" s="162"/>
      <c r="DV79" s="162"/>
      <c r="DW79" s="162"/>
      <c r="DX79" s="162"/>
      <c r="DY79" s="162"/>
      <c r="DZ79" s="137"/>
      <c r="EA79" s="162"/>
      <c r="EB79" s="162"/>
      <c r="EC79" s="162"/>
      <c r="ED79" s="162"/>
      <c r="EE79" s="162"/>
      <c r="EF79" s="162"/>
      <c r="EG79" s="162"/>
      <c r="EH79" s="162"/>
      <c r="EI79" s="162"/>
      <c r="EJ79" s="162"/>
      <c r="EK79" s="162"/>
      <c r="EL79" s="162"/>
      <c r="EM79" s="162"/>
      <c r="EN79" s="162"/>
      <c r="EO79" s="162"/>
      <c r="EP79" s="137"/>
      <c r="EQ79" s="162"/>
      <c r="ER79" s="162"/>
      <c r="ES79" s="162"/>
      <c r="ET79" s="162"/>
      <c r="EU79" s="162"/>
      <c r="EV79" s="162"/>
      <c r="EW79" s="162"/>
      <c r="EX79" s="162"/>
      <c r="EY79" s="162"/>
      <c r="EZ79" s="162"/>
      <c r="FA79" s="162"/>
      <c r="FB79" s="162"/>
      <c r="FC79" s="162"/>
      <c r="FD79" s="162"/>
      <c r="FE79" s="162"/>
      <c r="FF79" s="137"/>
      <c r="FG79" s="162"/>
      <c r="FH79" s="162"/>
      <c r="FI79" s="162"/>
      <c r="FJ79" s="162"/>
      <c r="FK79" s="162"/>
      <c r="FL79" s="162"/>
      <c r="FM79" s="162"/>
      <c r="FN79" s="162"/>
      <c r="FO79" s="162"/>
      <c r="FP79" s="162"/>
      <c r="FQ79" s="162"/>
      <c r="FR79" s="162"/>
      <c r="FS79" s="162"/>
      <c r="FT79" s="162"/>
      <c r="FU79" s="162"/>
      <c r="FV79" s="137"/>
      <c r="FW79" s="162"/>
      <c r="FX79" s="162"/>
      <c r="FY79" s="162"/>
      <c r="FZ79" s="162"/>
      <c r="GA79" s="162"/>
      <c r="GB79" s="162"/>
      <c r="GC79" s="162"/>
      <c r="GD79" s="162"/>
      <c r="GE79" s="162"/>
      <c r="GF79" s="162"/>
      <c r="GG79" s="162"/>
      <c r="GH79" s="162"/>
      <c r="GI79" s="162"/>
      <c r="GJ79" s="162"/>
      <c r="GK79" s="162"/>
      <c r="GL79" s="137"/>
      <c r="GM79" s="137"/>
      <c r="GN79" s="162"/>
      <c r="GO79" s="162"/>
      <c r="GP79" s="162"/>
      <c r="GQ79" s="162"/>
      <c r="GR79" s="162"/>
      <c r="GS79" s="162"/>
      <c r="GT79" s="162"/>
      <c r="GU79" s="162"/>
      <c r="GV79" s="162"/>
      <c r="GW79" s="162"/>
      <c r="GX79" s="162"/>
      <c r="GY79" s="162"/>
      <c r="GZ79" s="162"/>
      <c r="HA79" s="162"/>
      <c r="HB79" s="162"/>
      <c r="HC79" s="162"/>
      <c r="HD79" s="137"/>
      <c r="HE79" s="162"/>
      <c r="HF79" s="162"/>
      <c r="HG79" s="162"/>
      <c r="HH79" s="162"/>
      <c r="HI79" s="162"/>
      <c r="HJ79" s="162"/>
      <c r="HK79" s="162"/>
      <c r="HL79" s="162"/>
      <c r="HM79" s="162"/>
      <c r="HN79" s="162"/>
      <c r="HO79" s="162"/>
      <c r="HP79" s="162"/>
      <c r="HQ79" s="162"/>
      <c r="HR79" s="162"/>
      <c r="HS79" s="162"/>
      <c r="HT79" s="137"/>
      <c r="HU79" s="162"/>
      <c r="HV79" s="162"/>
      <c r="HW79" s="162"/>
      <c r="HX79" s="162"/>
      <c r="HY79" s="162"/>
      <c r="HZ79" s="162"/>
      <c r="IA79" s="162"/>
      <c r="IB79" s="162"/>
      <c r="IC79" s="162"/>
      <c r="ID79" s="162"/>
      <c r="IE79" s="162"/>
      <c r="IF79" s="162"/>
      <c r="IG79" s="162"/>
      <c r="IH79" s="162"/>
      <c r="II79" s="162"/>
      <c r="IJ79" s="137"/>
      <c r="IK79" s="162"/>
      <c r="IL79" s="162"/>
      <c r="IM79" s="162"/>
      <c r="IN79" s="162"/>
      <c r="IO79" s="162"/>
      <c r="IP79" s="162"/>
      <c r="IQ79" s="162"/>
      <c r="IR79" s="162"/>
      <c r="IS79" s="162"/>
      <c r="IT79" s="162"/>
      <c r="IU79" s="162"/>
      <c r="IV79" s="162"/>
      <c r="IW79" s="162"/>
      <c r="IX79" s="162"/>
      <c r="IY79" s="162"/>
      <c r="IZ79" s="137"/>
      <c r="JA79" s="162"/>
      <c r="JB79" s="162"/>
      <c r="JC79" s="162"/>
      <c r="JD79" s="162"/>
      <c r="JE79" s="162"/>
      <c r="JF79" s="162"/>
      <c r="JG79" s="162"/>
      <c r="JH79" s="162"/>
      <c r="JI79" s="162"/>
      <c r="JJ79" s="162"/>
      <c r="JK79" s="162"/>
      <c r="JL79" s="162"/>
      <c r="JM79" s="162"/>
      <c r="JN79" s="162"/>
      <c r="JO79" s="162"/>
      <c r="JP79" s="137"/>
      <c r="JQ79" s="162"/>
      <c r="JR79" s="162"/>
      <c r="JS79" s="162"/>
      <c r="JT79" s="162"/>
      <c r="JU79" s="162"/>
      <c r="JV79" s="162"/>
      <c r="JW79" s="162"/>
      <c r="JX79" s="162"/>
      <c r="JY79" s="162"/>
      <c r="JZ79" s="162"/>
      <c r="KA79" s="162"/>
      <c r="KB79" s="162"/>
      <c r="KC79" s="162"/>
      <c r="KD79" s="162"/>
      <c r="KE79" s="162"/>
      <c r="KF79" s="137"/>
      <c r="KG79" s="162"/>
      <c r="KH79" s="162"/>
      <c r="KI79" s="162"/>
      <c r="KJ79" s="162"/>
      <c r="KK79" s="162"/>
      <c r="KL79" s="162"/>
      <c r="KM79" s="162"/>
      <c r="KN79" s="162"/>
      <c r="KO79" s="162"/>
      <c r="KP79" s="162"/>
      <c r="KQ79" s="162"/>
      <c r="KR79" s="162"/>
      <c r="KS79" s="162"/>
      <c r="KT79" s="162"/>
      <c r="KU79" s="162"/>
      <c r="KV79" s="137"/>
      <c r="KW79" s="162"/>
      <c r="KX79" s="162"/>
      <c r="KY79" s="162"/>
      <c r="KZ79" s="162"/>
      <c r="LA79" s="162"/>
      <c r="LB79" s="162"/>
      <c r="LC79" s="162"/>
      <c r="LD79" s="162"/>
      <c r="LE79" s="162"/>
      <c r="LF79" s="162"/>
      <c r="LG79" s="162"/>
      <c r="LH79" s="162"/>
      <c r="LI79" s="162"/>
      <c r="LJ79" s="162"/>
      <c r="LK79" s="162"/>
      <c r="LL79" s="137"/>
      <c r="LM79" s="162"/>
      <c r="LN79" s="162"/>
      <c r="LO79" s="162"/>
      <c r="LP79" s="162"/>
      <c r="LQ79" s="162"/>
      <c r="LR79" s="162"/>
      <c r="LS79" s="162"/>
      <c r="LT79" s="162"/>
      <c r="LU79" s="162"/>
      <c r="LV79" s="162"/>
      <c r="LW79" s="162"/>
      <c r="LX79" s="162"/>
      <c r="LY79" s="162"/>
      <c r="LZ79" s="162"/>
      <c r="MA79" s="162"/>
      <c r="MB79" s="137"/>
      <c r="MC79" s="162"/>
      <c r="MD79" s="162"/>
      <c r="ME79" s="162"/>
      <c r="MF79" s="162"/>
      <c r="MG79" s="162"/>
      <c r="MH79" s="162"/>
      <c r="MI79" s="162"/>
      <c r="MJ79" s="162"/>
      <c r="MK79" s="162"/>
      <c r="ML79" s="162"/>
      <c r="MM79" s="162"/>
      <c r="MN79" s="162"/>
      <c r="MO79" s="162"/>
      <c r="MP79" s="162"/>
      <c r="MQ79" s="162"/>
      <c r="MR79" s="137"/>
      <c r="MS79" s="162"/>
      <c r="MT79" s="162"/>
      <c r="MU79" s="162"/>
      <c r="MV79" s="162"/>
      <c r="MW79" s="162"/>
      <c r="MX79" s="162"/>
      <c r="MY79" s="162"/>
      <c r="MZ79" s="162"/>
      <c r="NA79" s="162"/>
      <c r="NB79" s="162"/>
      <c r="NC79" s="162"/>
      <c r="ND79" s="162"/>
      <c r="NE79" s="162"/>
      <c r="NF79" s="162"/>
      <c r="NG79" s="162"/>
      <c r="NH79" s="137"/>
      <c r="NI79" s="162"/>
      <c r="NJ79" s="162"/>
      <c r="NK79" s="162"/>
      <c r="NL79" s="162"/>
      <c r="NM79" s="162"/>
      <c r="NN79" s="162"/>
      <c r="NO79" s="162"/>
      <c r="NP79" s="162"/>
      <c r="NQ79" s="162"/>
      <c r="NR79" s="162"/>
      <c r="NS79" s="162"/>
      <c r="NT79" s="162"/>
      <c r="NU79" s="162"/>
      <c r="NV79" s="162"/>
      <c r="NW79" s="162"/>
      <c r="NX79" s="137"/>
      <c r="NY79" s="137"/>
      <c r="NZ79" s="137"/>
      <c r="OA79" s="162"/>
      <c r="OB79" s="162"/>
      <c r="OC79" s="162"/>
      <c r="OD79" s="162"/>
      <c r="OE79" s="162"/>
      <c r="OF79" s="162"/>
      <c r="OG79" s="162"/>
      <c r="OH79" s="162"/>
      <c r="OI79" s="162"/>
      <c r="OJ79" s="162"/>
      <c r="OK79" s="162"/>
      <c r="OL79" s="162"/>
      <c r="OM79" s="162"/>
      <c r="ON79" s="162"/>
      <c r="OO79" s="162"/>
      <c r="OP79" s="137"/>
      <c r="OQ79" s="162"/>
      <c r="OR79" s="162"/>
      <c r="OS79" s="162"/>
      <c r="OT79" s="162"/>
      <c r="OU79" s="162"/>
      <c r="OV79" s="162"/>
      <c r="OW79" s="162"/>
      <c r="OX79" s="162"/>
      <c r="OY79" s="162"/>
      <c r="OZ79" s="162"/>
      <c r="PA79" s="162"/>
      <c r="PB79" s="162"/>
      <c r="PC79" s="162"/>
      <c r="PD79" s="162"/>
      <c r="PE79" s="162"/>
      <c r="PF79" s="137"/>
      <c r="PG79" s="162"/>
      <c r="PH79" s="162"/>
      <c r="PI79" s="162"/>
      <c r="PJ79" s="162"/>
      <c r="PK79" s="162"/>
      <c r="PL79" s="162"/>
      <c r="PM79" s="162"/>
      <c r="PN79" s="162"/>
      <c r="PO79" s="162"/>
      <c r="PP79" s="162"/>
      <c r="PQ79" s="162"/>
      <c r="PR79" s="162"/>
      <c r="PS79" s="162"/>
      <c r="PT79" s="162"/>
      <c r="PU79" s="162"/>
      <c r="PV79" s="137"/>
      <c r="PW79" s="162"/>
      <c r="PX79" s="162"/>
      <c r="PY79" s="162"/>
      <c r="PZ79" s="162"/>
      <c r="QA79" s="162"/>
      <c r="QB79" s="162"/>
      <c r="QC79" s="162"/>
      <c r="QD79" s="162"/>
      <c r="QE79" s="162"/>
      <c r="QF79" s="162"/>
      <c r="QG79" s="162"/>
      <c r="QH79" s="162"/>
      <c r="QI79" s="162"/>
      <c r="QJ79" s="162"/>
      <c r="QK79" s="162"/>
      <c r="QL79" s="137"/>
      <c r="QM79" s="162"/>
      <c r="QN79" s="162"/>
      <c r="QO79" s="162"/>
      <c r="QP79" s="162"/>
      <c r="QQ79" s="162"/>
      <c r="QR79" s="162"/>
      <c r="QS79" s="162"/>
      <c r="QT79" s="162"/>
      <c r="QU79" s="162"/>
      <c r="QV79" s="162"/>
      <c r="QW79" s="162"/>
      <c r="QX79" s="162"/>
      <c r="QY79" s="162"/>
      <c r="QZ79" s="162"/>
      <c r="RA79" s="162"/>
      <c r="RB79" s="137"/>
      <c r="RC79" s="162"/>
      <c r="RD79" s="162"/>
      <c r="RE79" s="162"/>
      <c r="RF79" s="162"/>
      <c r="RG79" s="162"/>
      <c r="RH79" s="162"/>
      <c r="RI79" s="162"/>
      <c r="RJ79" s="162"/>
      <c r="RK79" s="162"/>
      <c r="RL79" s="162"/>
      <c r="RM79" s="162"/>
      <c r="RN79" s="162"/>
      <c r="RO79" s="162"/>
      <c r="RP79" s="162"/>
      <c r="RQ79" s="162"/>
      <c r="RR79" s="137"/>
      <c r="RS79" s="162"/>
      <c r="RT79" s="162"/>
      <c r="RU79" s="162"/>
      <c r="RV79" s="162"/>
      <c r="RW79" s="162"/>
      <c r="RX79" s="162"/>
      <c r="RY79" s="162"/>
      <c r="RZ79" s="162"/>
      <c r="SA79" s="162"/>
      <c r="SB79" s="162"/>
      <c r="SC79" s="162"/>
      <c r="SD79" s="162"/>
      <c r="SE79" s="162"/>
      <c r="SF79" s="162"/>
      <c r="SG79" s="162"/>
      <c r="SH79" s="137"/>
      <c r="SI79" s="162"/>
      <c r="SJ79" s="162"/>
      <c r="SK79" s="162"/>
      <c r="SL79" s="162"/>
      <c r="SM79" s="162"/>
      <c r="SN79" s="162"/>
      <c r="SO79" s="162"/>
      <c r="SP79" s="162"/>
      <c r="SQ79" s="162"/>
      <c r="SR79" s="162"/>
      <c r="SS79" s="162"/>
      <c r="ST79" s="162"/>
      <c r="SU79" s="162"/>
      <c r="SV79" s="162"/>
      <c r="SW79" s="162"/>
      <c r="SX79" s="137"/>
      <c r="SY79" s="162"/>
      <c r="SZ79" s="162"/>
      <c r="TA79" s="162"/>
      <c r="TB79" s="162"/>
      <c r="TC79" s="162"/>
      <c r="TD79" s="162"/>
      <c r="TE79" s="162"/>
      <c r="TF79" s="162"/>
      <c r="TG79" s="162"/>
      <c r="TH79" s="162"/>
      <c r="TI79" s="162"/>
      <c r="TJ79" s="162"/>
      <c r="TK79" s="162"/>
      <c r="TL79" s="162"/>
      <c r="TM79" s="162"/>
      <c r="TN79" s="137"/>
      <c r="TO79" s="162"/>
      <c r="TP79" s="162"/>
      <c r="TQ79" s="162"/>
      <c r="TR79" s="162"/>
      <c r="TS79" s="162"/>
      <c r="TT79" s="162"/>
      <c r="TU79" s="162"/>
      <c r="TV79" s="162"/>
      <c r="TW79" s="162"/>
      <c r="TX79" s="162"/>
      <c r="TY79" s="162"/>
      <c r="TZ79" s="162"/>
      <c r="UA79" s="162"/>
      <c r="UB79" s="162"/>
      <c r="UC79" s="162"/>
      <c r="UD79" s="137"/>
      <c r="UE79" s="162"/>
      <c r="UF79" s="162"/>
      <c r="UG79" s="162"/>
      <c r="UH79" s="162"/>
      <c r="UI79" s="162"/>
      <c r="UJ79" s="162"/>
      <c r="UK79" s="162"/>
      <c r="UL79" s="162"/>
      <c r="UM79" s="162"/>
      <c r="UN79" s="162"/>
      <c r="UO79" s="162"/>
      <c r="UP79" s="162"/>
      <c r="UQ79" s="162"/>
      <c r="UR79" s="162"/>
      <c r="US79" s="162"/>
      <c r="UT79" s="137"/>
      <c r="UU79" s="162"/>
      <c r="UV79" s="162"/>
      <c r="UW79" s="162"/>
      <c r="UX79" s="162"/>
      <c r="UY79" s="162"/>
      <c r="UZ79" s="162"/>
      <c r="VA79" s="162"/>
      <c r="VB79" s="162"/>
      <c r="VC79" s="162"/>
      <c r="VD79" s="162"/>
      <c r="VE79" s="162"/>
      <c r="VF79" s="162"/>
      <c r="VG79" s="162"/>
      <c r="VH79" s="162"/>
      <c r="VI79" s="162"/>
      <c r="VJ79" s="137"/>
    </row>
    <row r="80" customFormat="false" ht="41.25" hidden="false" customHeight="true" outlineLevel="0" collapsed="false">
      <c r="A80" s="137"/>
      <c r="B80" s="184" t="s">
        <v>174</v>
      </c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37"/>
      <c r="S80" s="162"/>
      <c r="T80" s="162"/>
      <c r="U80" s="162"/>
      <c r="V80" s="162"/>
      <c r="W80" s="162"/>
      <c r="X80" s="162"/>
      <c r="Y80" s="162"/>
      <c r="Z80" s="162"/>
      <c r="AA80" s="162"/>
      <c r="AB80" s="162"/>
      <c r="AC80" s="162"/>
      <c r="AD80" s="162"/>
      <c r="AE80" s="162"/>
      <c r="AF80" s="162"/>
      <c r="AG80" s="162"/>
      <c r="AH80" s="137"/>
      <c r="AI80" s="162"/>
      <c r="AJ80" s="162"/>
      <c r="AK80" s="162"/>
      <c r="AL80" s="162"/>
      <c r="AM80" s="162"/>
      <c r="AN80" s="162"/>
      <c r="AO80" s="162"/>
      <c r="AP80" s="162"/>
      <c r="AQ80" s="162"/>
      <c r="AR80" s="162"/>
      <c r="AS80" s="162"/>
      <c r="AT80" s="162"/>
      <c r="AU80" s="162"/>
      <c r="AV80" s="162"/>
      <c r="AW80" s="162"/>
      <c r="AX80" s="137"/>
      <c r="AY80" s="162"/>
      <c r="AZ80" s="162"/>
      <c r="BA80" s="162"/>
      <c r="BB80" s="162"/>
      <c r="BC80" s="162"/>
      <c r="BD80" s="162"/>
      <c r="BE80" s="162"/>
      <c r="BF80" s="162"/>
      <c r="BG80" s="162"/>
      <c r="BH80" s="162"/>
      <c r="BI80" s="162"/>
      <c r="BJ80" s="162"/>
      <c r="BK80" s="162"/>
      <c r="BL80" s="162"/>
      <c r="BM80" s="162"/>
      <c r="BN80" s="162"/>
      <c r="BO80" s="162"/>
      <c r="BP80" s="162"/>
      <c r="BQ80" s="162"/>
      <c r="BR80" s="162"/>
      <c r="BS80" s="162"/>
      <c r="BT80" s="162"/>
      <c r="BU80" s="162"/>
      <c r="BV80" s="162"/>
      <c r="BW80" s="162"/>
      <c r="BX80" s="162"/>
      <c r="BY80" s="162"/>
      <c r="BZ80" s="162"/>
      <c r="CA80" s="162"/>
      <c r="CB80" s="162"/>
      <c r="CC80" s="162"/>
      <c r="CD80" s="137"/>
      <c r="CE80" s="162"/>
      <c r="CF80" s="162"/>
      <c r="CG80" s="162"/>
      <c r="CH80" s="162"/>
      <c r="CI80" s="162"/>
      <c r="CJ80" s="162"/>
      <c r="CK80" s="162"/>
      <c r="CL80" s="162"/>
      <c r="CM80" s="162"/>
      <c r="CN80" s="162"/>
      <c r="CO80" s="162"/>
      <c r="CP80" s="162"/>
      <c r="CQ80" s="162"/>
      <c r="CR80" s="162"/>
      <c r="CS80" s="162"/>
      <c r="CT80" s="137"/>
      <c r="CU80" s="162"/>
      <c r="CV80" s="162"/>
      <c r="CW80" s="162"/>
      <c r="CX80" s="162"/>
      <c r="CY80" s="162"/>
      <c r="CZ80" s="162"/>
      <c r="DA80" s="162"/>
      <c r="DB80" s="162"/>
      <c r="DC80" s="162"/>
      <c r="DD80" s="162"/>
      <c r="DE80" s="162"/>
      <c r="DF80" s="162"/>
      <c r="DG80" s="162"/>
      <c r="DH80" s="162"/>
      <c r="DI80" s="162"/>
      <c r="DJ80" s="137"/>
      <c r="DK80" s="162"/>
      <c r="DL80" s="162"/>
      <c r="DM80" s="162"/>
      <c r="DN80" s="162"/>
      <c r="DO80" s="162"/>
      <c r="DP80" s="162"/>
      <c r="DQ80" s="162"/>
      <c r="DR80" s="162"/>
      <c r="DS80" s="162"/>
      <c r="DT80" s="162"/>
      <c r="DU80" s="162"/>
      <c r="DV80" s="162"/>
      <c r="DW80" s="162"/>
      <c r="DX80" s="162"/>
      <c r="DY80" s="162"/>
      <c r="DZ80" s="137"/>
      <c r="EA80" s="162"/>
      <c r="EB80" s="162"/>
      <c r="EC80" s="162"/>
      <c r="ED80" s="162"/>
      <c r="EE80" s="162"/>
      <c r="EF80" s="162"/>
      <c r="EG80" s="162"/>
      <c r="EH80" s="162"/>
      <c r="EI80" s="162"/>
      <c r="EJ80" s="162"/>
      <c r="EK80" s="162"/>
      <c r="EL80" s="162"/>
      <c r="EM80" s="162"/>
      <c r="EN80" s="162"/>
      <c r="EO80" s="162"/>
      <c r="EP80" s="137"/>
      <c r="EQ80" s="162"/>
      <c r="ER80" s="162"/>
      <c r="ES80" s="162"/>
      <c r="ET80" s="162"/>
      <c r="EU80" s="162"/>
      <c r="EV80" s="162"/>
      <c r="EW80" s="162"/>
      <c r="EX80" s="162"/>
      <c r="EY80" s="162"/>
      <c r="EZ80" s="162"/>
      <c r="FA80" s="162"/>
      <c r="FB80" s="162"/>
      <c r="FC80" s="162"/>
      <c r="FD80" s="162"/>
      <c r="FE80" s="162"/>
      <c r="FF80" s="137"/>
      <c r="FG80" s="162"/>
      <c r="FH80" s="162"/>
      <c r="FI80" s="162"/>
      <c r="FJ80" s="162"/>
      <c r="FK80" s="162"/>
      <c r="FL80" s="162"/>
      <c r="FM80" s="162"/>
      <c r="FN80" s="162"/>
      <c r="FO80" s="162"/>
      <c r="FP80" s="162"/>
      <c r="FQ80" s="162"/>
      <c r="FR80" s="162"/>
      <c r="FS80" s="162"/>
      <c r="FT80" s="162"/>
      <c r="FU80" s="162"/>
      <c r="FV80" s="137"/>
      <c r="FW80" s="162"/>
      <c r="FX80" s="162"/>
      <c r="FY80" s="162"/>
      <c r="FZ80" s="162"/>
      <c r="GA80" s="162"/>
      <c r="GB80" s="162"/>
      <c r="GC80" s="162"/>
      <c r="GD80" s="162"/>
      <c r="GE80" s="162"/>
      <c r="GF80" s="162"/>
      <c r="GG80" s="162"/>
      <c r="GH80" s="162"/>
      <c r="GI80" s="162"/>
      <c r="GJ80" s="162"/>
      <c r="GK80" s="162"/>
      <c r="GL80" s="137"/>
      <c r="GM80" s="137"/>
      <c r="GN80" s="162"/>
      <c r="GO80" s="162"/>
      <c r="GP80" s="162"/>
      <c r="GQ80" s="162"/>
      <c r="GR80" s="162"/>
      <c r="GS80" s="162"/>
      <c r="GT80" s="162"/>
      <c r="GU80" s="162"/>
      <c r="GV80" s="162"/>
      <c r="GW80" s="162"/>
      <c r="GX80" s="162"/>
      <c r="GY80" s="162"/>
      <c r="GZ80" s="162"/>
      <c r="HA80" s="162"/>
      <c r="HB80" s="162"/>
      <c r="HC80" s="162"/>
      <c r="HD80" s="137"/>
      <c r="HE80" s="162"/>
      <c r="HF80" s="162"/>
      <c r="HG80" s="162"/>
      <c r="HH80" s="162"/>
      <c r="HI80" s="162"/>
      <c r="HJ80" s="162"/>
      <c r="HK80" s="162"/>
      <c r="HL80" s="162"/>
      <c r="HM80" s="162"/>
      <c r="HN80" s="162"/>
      <c r="HO80" s="162"/>
      <c r="HP80" s="162"/>
      <c r="HQ80" s="162"/>
      <c r="HR80" s="162"/>
      <c r="HS80" s="162"/>
      <c r="HT80" s="137"/>
      <c r="HU80" s="162"/>
      <c r="HV80" s="162"/>
      <c r="HW80" s="162"/>
      <c r="HX80" s="162"/>
      <c r="HY80" s="162"/>
      <c r="HZ80" s="162"/>
      <c r="IA80" s="162"/>
      <c r="IB80" s="162"/>
      <c r="IC80" s="162"/>
      <c r="ID80" s="162"/>
      <c r="IE80" s="162"/>
      <c r="IF80" s="162"/>
      <c r="IG80" s="162"/>
      <c r="IH80" s="162"/>
      <c r="II80" s="162"/>
      <c r="IJ80" s="137"/>
      <c r="IK80" s="162"/>
      <c r="IL80" s="162"/>
      <c r="IM80" s="162"/>
      <c r="IN80" s="162"/>
      <c r="IO80" s="162"/>
      <c r="IP80" s="162"/>
      <c r="IQ80" s="162"/>
      <c r="IR80" s="162"/>
      <c r="IS80" s="162"/>
      <c r="IT80" s="162"/>
      <c r="IU80" s="162"/>
      <c r="IV80" s="162"/>
      <c r="IW80" s="162"/>
      <c r="IX80" s="162"/>
      <c r="IY80" s="162"/>
      <c r="IZ80" s="137"/>
      <c r="JA80" s="162"/>
      <c r="JB80" s="162"/>
      <c r="JC80" s="162"/>
      <c r="JD80" s="162"/>
      <c r="JE80" s="162"/>
      <c r="JF80" s="162"/>
      <c r="JG80" s="162"/>
      <c r="JH80" s="162"/>
      <c r="JI80" s="162"/>
      <c r="JJ80" s="162"/>
      <c r="JK80" s="162"/>
      <c r="JL80" s="162"/>
      <c r="JM80" s="162"/>
      <c r="JN80" s="162"/>
      <c r="JO80" s="162"/>
      <c r="JP80" s="137"/>
      <c r="JQ80" s="162"/>
      <c r="JR80" s="162"/>
      <c r="JS80" s="162"/>
      <c r="JT80" s="162"/>
      <c r="JU80" s="162"/>
      <c r="JV80" s="162"/>
      <c r="JW80" s="162"/>
      <c r="JX80" s="162"/>
      <c r="JY80" s="162"/>
      <c r="JZ80" s="162"/>
      <c r="KA80" s="162"/>
      <c r="KB80" s="162"/>
      <c r="KC80" s="162"/>
      <c r="KD80" s="162"/>
      <c r="KE80" s="162"/>
      <c r="KF80" s="137"/>
      <c r="KG80" s="162"/>
      <c r="KH80" s="162"/>
      <c r="KI80" s="162"/>
      <c r="KJ80" s="162"/>
      <c r="KK80" s="162"/>
      <c r="KL80" s="162"/>
      <c r="KM80" s="162"/>
      <c r="KN80" s="162"/>
      <c r="KO80" s="162"/>
      <c r="KP80" s="162"/>
      <c r="KQ80" s="162"/>
      <c r="KR80" s="162"/>
      <c r="KS80" s="162"/>
      <c r="KT80" s="162"/>
      <c r="KU80" s="162"/>
      <c r="KV80" s="137"/>
      <c r="KW80" s="162"/>
      <c r="KX80" s="162"/>
      <c r="KY80" s="162"/>
      <c r="KZ80" s="162"/>
      <c r="LA80" s="162"/>
      <c r="LB80" s="162"/>
      <c r="LC80" s="162"/>
      <c r="LD80" s="162"/>
      <c r="LE80" s="162"/>
      <c r="LF80" s="162"/>
      <c r="LG80" s="162"/>
      <c r="LH80" s="162"/>
      <c r="LI80" s="162"/>
      <c r="LJ80" s="162"/>
      <c r="LK80" s="162"/>
      <c r="LL80" s="137"/>
      <c r="LM80" s="162"/>
      <c r="LN80" s="162"/>
      <c r="LO80" s="162"/>
      <c r="LP80" s="162"/>
      <c r="LQ80" s="162"/>
      <c r="LR80" s="162"/>
      <c r="LS80" s="162"/>
      <c r="LT80" s="162"/>
      <c r="LU80" s="162"/>
      <c r="LV80" s="162"/>
      <c r="LW80" s="162"/>
      <c r="LX80" s="162"/>
      <c r="LY80" s="162"/>
      <c r="LZ80" s="162"/>
      <c r="MA80" s="162"/>
      <c r="MB80" s="137"/>
      <c r="MC80" s="162"/>
      <c r="MD80" s="162"/>
      <c r="ME80" s="162"/>
      <c r="MF80" s="162"/>
      <c r="MG80" s="162"/>
      <c r="MH80" s="162"/>
      <c r="MI80" s="162"/>
      <c r="MJ80" s="162"/>
      <c r="MK80" s="162"/>
      <c r="ML80" s="162"/>
      <c r="MM80" s="162"/>
      <c r="MN80" s="162"/>
      <c r="MO80" s="162"/>
      <c r="MP80" s="162"/>
      <c r="MQ80" s="162"/>
      <c r="MR80" s="137"/>
      <c r="MS80" s="162"/>
      <c r="MT80" s="162"/>
      <c r="MU80" s="162"/>
      <c r="MV80" s="162"/>
      <c r="MW80" s="162"/>
      <c r="MX80" s="162"/>
      <c r="MY80" s="162"/>
      <c r="MZ80" s="162"/>
      <c r="NA80" s="162"/>
      <c r="NB80" s="162"/>
      <c r="NC80" s="162"/>
      <c r="ND80" s="162"/>
      <c r="NE80" s="162"/>
      <c r="NF80" s="162"/>
      <c r="NG80" s="162"/>
      <c r="NH80" s="137"/>
      <c r="NI80" s="162"/>
      <c r="NJ80" s="162"/>
      <c r="NK80" s="162"/>
      <c r="NL80" s="162"/>
      <c r="NM80" s="162"/>
      <c r="NN80" s="162"/>
      <c r="NO80" s="162"/>
      <c r="NP80" s="162"/>
      <c r="NQ80" s="162"/>
      <c r="NR80" s="162"/>
      <c r="NS80" s="162"/>
      <c r="NT80" s="162"/>
      <c r="NU80" s="162"/>
      <c r="NV80" s="162"/>
      <c r="NW80" s="162"/>
      <c r="NX80" s="137"/>
      <c r="NY80" s="137"/>
      <c r="NZ80" s="137"/>
      <c r="OA80" s="162"/>
      <c r="OB80" s="162"/>
      <c r="OC80" s="162"/>
      <c r="OD80" s="162"/>
      <c r="OE80" s="162"/>
      <c r="OF80" s="162"/>
      <c r="OG80" s="162"/>
      <c r="OH80" s="162"/>
      <c r="OI80" s="162"/>
      <c r="OJ80" s="162"/>
      <c r="OK80" s="162"/>
      <c r="OL80" s="162"/>
      <c r="OM80" s="162"/>
      <c r="ON80" s="162"/>
      <c r="OO80" s="162"/>
      <c r="OP80" s="137"/>
      <c r="OQ80" s="162"/>
      <c r="OR80" s="162"/>
      <c r="OS80" s="162"/>
      <c r="OT80" s="162"/>
      <c r="OU80" s="162"/>
      <c r="OV80" s="162"/>
      <c r="OW80" s="162"/>
      <c r="OX80" s="162"/>
      <c r="OY80" s="162"/>
      <c r="OZ80" s="162"/>
      <c r="PA80" s="162"/>
      <c r="PB80" s="162"/>
      <c r="PC80" s="162"/>
      <c r="PD80" s="162"/>
      <c r="PE80" s="162"/>
      <c r="PF80" s="137"/>
      <c r="PG80" s="162"/>
      <c r="PH80" s="162"/>
      <c r="PI80" s="162"/>
      <c r="PJ80" s="162"/>
      <c r="PK80" s="162"/>
      <c r="PL80" s="162"/>
      <c r="PM80" s="162"/>
      <c r="PN80" s="162"/>
      <c r="PO80" s="162"/>
      <c r="PP80" s="162"/>
      <c r="PQ80" s="162"/>
      <c r="PR80" s="162"/>
      <c r="PS80" s="162"/>
      <c r="PT80" s="162"/>
      <c r="PU80" s="162"/>
      <c r="PV80" s="137"/>
      <c r="PW80" s="162"/>
      <c r="PX80" s="162"/>
      <c r="PY80" s="162"/>
      <c r="PZ80" s="162"/>
      <c r="QA80" s="162"/>
      <c r="QB80" s="162"/>
      <c r="QC80" s="162"/>
      <c r="QD80" s="162"/>
      <c r="QE80" s="162"/>
      <c r="QF80" s="162"/>
      <c r="QG80" s="162"/>
      <c r="QH80" s="162"/>
      <c r="QI80" s="162"/>
      <c r="QJ80" s="162"/>
      <c r="QK80" s="162"/>
      <c r="QL80" s="137"/>
      <c r="QM80" s="162"/>
      <c r="QN80" s="162"/>
      <c r="QO80" s="162"/>
      <c r="QP80" s="162"/>
      <c r="QQ80" s="162"/>
      <c r="QR80" s="162"/>
      <c r="QS80" s="162"/>
      <c r="QT80" s="162"/>
      <c r="QU80" s="162"/>
      <c r="QV80" s="162"/>
      <c r="QW80" s="162"/>
      <c r="QX80" s="162"/>
      <c r="QY80" s="162"/>
      <c r="QZ80" s="162"/>
      <c r="RA80" s="162"/>
      <c r="RB80" s="137"/>
      <c r="RC80" s="162"/>
      <c r="RD80" s="162"/>
      <c r="RE80" s="162"/>
      <c r="RF80" s="162"/>
      <c r="RG80" s="162"/>
      <c r="RH80" s="162"/>
      <c r="RI80" s="162"/>
      <c r="RJ80" s="162"/>
      <c r="RK80" s="162"/>
      <c r="RL80" s="162"/>
      <c r="RM80" s="162"/>
      <c r="RN80" s="162"/>
      <c r="RO80" s="162"/>
      <c r="RP80" s="162"/>
      <c r="RQ80" s="162"/>
      <c r="RR80" s="137"/>
      <c r="RS80" s="162"/>
      <c r="RT80" s="162"/>
      <c r="RU80" s="162"/>
      <c r="RV80" s="162"/>
      <c r="RW80" s="162"/>
      <c r="RX80" s="162"/>
      <c r="RY80" s="162"/>
      <c r="RZ80" s="162"/>
      <c r="SA80" s="162"/>
      <c r="SB80" s="162"/>
      <c r="SC80" s="162"/>
      <c r="SD80" s="162"/>
      <c r="SE80" s="162"/>
      <c r="SF80" s="162"/>
      <c r="SG80" s="162"/>
      <c r="SH80" s="137"/>
      <c r="SI80" s="162"/>
      <c r="SJ80" s="162"/>
      <c r="SK80" s="162"/>
      <c r="SL80" s="162"/>
      <c r="SM80" s="162"/>
      <c r="SN80" s="162"/>
      <c r="SO80" s="162"/>
      <c r="SP80" s="162"/>
      <c r="SQ80" s="162"/>
      <c r="SR80" s="162"/>
      <c r="SS80" s="162"/>
      <c r="ST80" s="162"/>
      <c r="SU80" s="162"/>
      <c r="SV80" s="162"/>
      <c r="SW80" s="162"/>
      <c r="SX80" s="137"/>
      <c r="SY80" s="162"/>
      <c r="SZ80" s="162"/>
      <c r="TA80" s="162"/>
      <c r="TB80" s="162"/>
      <c r="TC80" s="162"/>
      <c r="TD80" s="162"/>
      <c r="TE80" s="162"/>
      <c r="TF80" s="162"/>
      <c r="TG80" s="162"/>
      <c r="TH80" s="162"/>
      <c r="TI80" s="162"/>
      <c r="TJ80" s="162"/>
      <c r="TK80" s="162"/>
      <c r="TL80" s="162"/>
      <c r="TM80" s="162"/>
      <c r="TN80" s="137"/>
      <c r="TO80" s="162"/>
      <c r="TP80" s="162"/>
      <c r="TQ80" s="162"/>
      <c r="TR80" s="162"/>
      <c r="TS80" s="162"/>
      <c r="TT80" s="162"/>
      <c r="TU80" s="162"/>
      <c r="TV80" s="162"/>
      <c r="TW80" s="162"/>
      <c r="TX80" s="162"/>
      <c r="TY80" s="162"/>
      <c r="TZ80" s="162"/>
      <c r="UA80" s="162"/>
      <c r="UB80" s="162"/>
      <c r="UC80" s="162"/>
      <c r="UD80" s="137"/>
      <c r="UE80" s="162"/>
      <c r="UF80" s="162"/>
      <c r="UG80" s="162"/>
      <c r="UH80" s="162"/>
      <c r="UI80" s="162"/>
      <c r="UJ80" s="162"/>
      <c r="UK80" s="162"/>
      <c r="UL80" s="162"/>
      <c r="UM80" s="162"/>
      <c r="UN80" s="162"/>
      <c r="UO80" s="162"/>
      <c r="UP80" s="162"/>
      <c r="UQ80" s="162"/>
      <c r="UR80" s="162"/>
      <c r="US80" s="162"/>
      <c r="UT80" s="137"/>
      <c r="UU80" s="162"/>
      <c r="UV80" s="162"/>
      <c r="UW80" s="162"/>
      <c r="UX80" s="162"/>
      <c r="UY80" s="162"/>
      <c r="UZ80" s="162"/>
      <c r="VA80" s="162"/>
      <c r="VB80" s="162"/>
      <c r="VC80" s="162"/>
      <c r="VD80" s="162"/>
      <c r="VE80" s="162"/>
      <c r="VF80" s="162"/>
      <c r="VG80" s="162"/>
      <c r="VH80" s="162"/>
      <c r="VI80" s="162"/>
      <c r="VJ80" s="137"/>
    </row>
    <row r="81" customFormat="false" ht="14.25" hidden="false" customHeight="true" outlineLevel="0" collapsed="false">
      <c r="A81" s="137"/>
      <c r="B81" s="185" t="s">
        <v>175</v>
      </c>
      <c r="C81" s="172" t="n">
        <f aca="false">+C80-C78</f>
        <v>0</v>
      </c>
      <c r="D81" s="172"/>
      <c r="E81" s="172"/>
      <c r="F81" s="172"/>
      <c r="G81" s="172"/>
      <c r="H81" s="172"/>
      <c r="I81" s="172"/>
      <c r="J81" s="172"/>
      <c r="K81" s="172"/>
      <c r="L81" s="172"/>
      <c r="M81" s="172"/>
      <c r="N81" s="172"/>
      <c r="O81" s="172"/>
      <c r="P81" s="172"/>
      <c r="Q81" s="172"/>
      <c r="R81" s="137"/>
      <c r="S81" s="172" t="n">
        <f aca="false">+S80-S78</f>
        <v>0</v>
      </c>
      <c r="T81" s="172"/>
      <c r="U81" s="172"/>
      <c r="V81" s="172"/>
      <c r="W81" s="172"/>
      <c r="X81" s="172"/>
      <c r="Y81" s="172"/>
      <c r="Z81" s="172"/>
      <c r="AA81" s="172"/>
      <c r="AB81" s="172"/>
      <c r="AC81" s="172"/>
      <c r="AD81" s="172"/>
      <c r="AE81" s="172"/>
      <c r="AF81" s="172"/>
      <c r="AG81" s="172"/>
      <c r="AH81" s="137"/>
      <c r="AI81" s="172" t="n">
        <f aca="false">+AI80-AI78</f>
        <v>0</v>
      </c>
      <c r="AJ81" s="172"/>
      <c r="AK81" s="172"/>
      <c r="AL81" s="172"/>
      <c r="AM81" s="172"/>
      <c r="AN81" s="172"/>
      <c r="AO81" s="172"/>
      <c r="AP81" s="172"/>
      <c r="AQ81" s="172"/>
      <c r="AR81" s="172"/>
      <c r="AS81" s="172"/>
      <c r="AT81" s="172"/>
      <c r="AU81" s="172"/>
      <c r="AV81" s="172"/>
      <c r="AW81" s="172"/>
      <c r="AX81" s="137"/>
      <c r="AY81" s="172" t="n">
        <f aca="false">+AY80-AY78</f>
        <v>0</v>
      </c>
      <c r="AZ81" s="172"/>
      <c r="BA81" s="172"/>
      <c r="BB81" s="172"/>
      <c r="BC81" s="172"/>
      <c r="BD81" s="172"/>
      <c r="BE81" s="172"/>
      <c r="BF81" s="172"/>
      <c r="BG81" s="172"/>
      <c r="BH81" s="172"/>
      <c r="BI81" s="172"/>
      <c r="BJ81" s="172"/>
      <c r="BK81" s="172"/>
      <c r="BL81" s="172"/>
      <c r="BM81" s="172"/>
      <c r="BN81" s="162"/>
      <c r="BO81" s="172" t="n">
        <f aca="false">+BO80-BO78</f>
        <v>0</v>
      </c>
      <c r="BP81" s="172"/>
      <c r="BQ81" s="172"/>
      <c r="BR81" s="172"/>
      <c r="BS81" s="172"/>
      <c r="BT81" s="172"/>
      <c r="BU81" s="172"/>
      <c r="BV81" s="172"/>
      <c r="BW81" s="172"/>
      <c r="BX81" s="172"/>
      <c r="BY81" s="172"/>
      <c r="BZ81" s="172"/>
      <c r="CA81" s="172"/>
      <c r="CB81" s="172"/>
      <c r="CC81" s="172"/>
      <c r="CD81" s="137"/>
      <c r="CE81" s="172" t="n">
        <f aca="false">+CE80-CE78</f>
        <v>0</v>
      </c>
      <c r="CF81" s="172"/>
      <c r="CG81" s="172"/>
      <c r="CH81" s="172"/>
      <c r="CI81" s="172"/>
      <c r="CJ81" s="172"/>
      <c r="CK81" s="172"/>
      <c r="CL81" s="172"/>
      <c r="CM81" s="172"/>
      <c r="CN81" s="172"/>
      <c r="CO81" s="172"/>
      <c r="CP81" s="172"/>
      <c r="CQ81" s="172"/>
      <c r="CR81" s="172"/>
      <c r="CS81" s="172"/>
      <c r="CT81" s="137"/>
      <c r="CU81" s="172" t="n">
        <f aca="false">+CU80-CU78</f>
        <v>0</v>
      </c>
      <c r="CV81" s="172"/>
      <c r="CW81" s="172"/>
      <c r="CX81" s="172"/>
      <c r="CY81" s="172"/>
      <c r="CZ81" s="172"/>
      <c r="DA81" s="172"/>
      <c r="DB81" s="172"/>
      <c r="DC81" s="172"/>
      <c r="DD81" s="172"/>
      <c r="DE81" s="172"/>
      <c r="DF81" s="172"/>
      <c r="DG81" s="172"/>
      <c r="DH81" s="172"/>
      <c r="DI81" s="172"/>
      <c r="DJ81" s="137"/>
      <c r="DK81" s="172" t="n">
        <f aca="false">+DK80-DK78</f>
        <v>0</v>
      </c>
      <c r="DL81" s="172"/>
      <c r="DM81" s="172"/>
      <c r="DN81" s="172"/>
      <c r="DO81" s="172"/>
      <c r="DP81" s="172"/>
      <c r="DQ81" s="172"/>
      <c r="DR81" s="172"/>
      <c r="DS81" s="172"/>
      <c r="DT81" s="172"/>
      <c r="DU81" s="172"/>
      <c r="DV81" s="172"/>
      <c r="DW81" s="172"/>
      <c r="DX81" s="172"/>
      <c r="DY81" s="172"/>
      <c r="DZ81" s="137"/>
      <c r="EA81" s="172" t="n">
        <f aca="false">+EA80-EA78</f>
        <v>0</v>
      </c>
      <c r="EB81" s="172"/>
      <c r="EC81" s="172"/>
      <c r="ED81" s="172"/>
      <c r="EE81" s="172"/>
      <c r="EF81" s="172"/>
      <c r="EG81" s="172"/>
      <c r="EH81" s="172"/>
      <c r="EI81" s="172"/>
      <c r="EJ81" s="172"/>
      <c r="EK81" s="172"/>
      <c r="EL81" s="172"/>
      <c r="EM81" s="172"/>
      <c r="EN81" s="172"/>
      <c r="EO81" s="172"/>
      <c r="EP81" s="137"/>
      <c r="EQ81" s="172" t="n">
        <f aca="false">+EQ80-EQ78</f>
        <v>0</v>
      </c>
      <c r="ER81" s="172"/>
      <c r="ES81" s="172"/>
      <c r="ET81" s="172"/>
      <c r="EU81" s="172"/>
      <c r="EV81" s="172"/>
      <c r="EW81" s="172"/>
      <c r="EX81" s="172"/>
      <c r="EY81" s="172"/>
      <c r="EZ81" s="172"/>
      <c r="FA81" s="172"/>
      <c r="FB81" s="172"/>
      <c r="FC81" s="172"/>
      <c r="FD81" s="172"/>
      <c r="FE81" s="172"/>
      <c r="FF81" s="137"/>
      <c r="FG81" s="172" t="n">
        <f aca="false">+FG80-FG78</f>
        <v>0</v>
      </c>
      <c r="FH81" s="172"/>
      <c r="FI81" s="172"/>
      <c r="FJ81" s="172"/>
      <c r="FK81" s="172"/>
      <c r="FL81" s="172"/>
      <c r="FM81" s="172"/>
      <c r="FN81" s="172"/>
      <c r="FO81" s="172"/>
      <c r="FP81" s="172"/>
      <c r="FQ81" s="172"/>
      <c r="FR81" s="172"/>
      <c r="FS81" s="172"/>
      <c r="FT81" s="172"/>
      <c r="FU81" s="172"/>
      <c r="FV81" s="137"/>
      <c r="FW81" s="172" t="n">
        <f aca="false">+FW80-FW78</f>
        <v>0</v>
      </c>
      <c r="FX81" s="172"/>
      <c r="FY81" s="172"/>
      <c r="FZ81" s="172"/>
      <c r="GA81" s="172"/>
      <c r="GB81" s="172"/>
      <c r="GC81" s="172"/>
      <c r="GD81" s="172"/>
      <c r="GE81" s="172"/>
      <c r="GF81" s="172"/>
      <c r="GG81" s="172"/>
      <c r="GH81" s="172"/>
      <c r="GI81" s="172"/>
      <c r="GJ81" s="172"/>
      <c r="GK81" s="172"/>
      <c r="GL81" s="137"/>
      <c r="GM81" s="186"/>
      <c r="GN81" s="186"/>
      <c r="GO81" s="172" t="n">
        <f aca="false">+GO80-GO78</f>
        <v>0</v>
      </c>
      <c r="GP81" s="172"/>
      <c r="GQ81" s="172"/>
      <c r="GR81" s="172"/>
      <c r="GS81" s="172"/>
      <c r="GT81" s="172"/>
      <c r="GU81" s="172"/>
      <c r="GV81" s="172"/>
      <c r="GW81" s="172"/>
      <c r="GX81" s="172"/>
      <c r="GY81" s="172"/>
      <c r="GZ81" s="172"/>
      <c r="HA81" s="172"/>
      <c r="HB81" s="172"/>
      <c r="HC81" s="172"/>
      <c r="HD81" s="137"/>
      <c r="HE81" s="172" t="n">
        <f aca="false">+HE80-HE78</f>
        <v>0</v>
      </c>
      <c r="HF81" s="172"/>
      <c r="HG81" s="172"/>
      <c r="HH81" s="172"/>
      <c r="HI81" s="172"/>
      <c r="HJ81" s="172"/>
      <c r="HK81" s="172"/>
      <c r="HL81" s="172"/>
      <c r="HM81" s="172"/>
      <c r="HN81" s="172"/>
      <c r="HO81" s="172"/>
      <c r="HP81" s="172"/>
      <c r="HQ81" s="172"/>
      <c r="HR81" s="172"/>
      <c r="HS81" s="172"/>
      <c r="HT81" s="137"/>
      <c r="HU81" s="172" t="n">
        <f aca="false">+HU80-HU78</f>
        <v>0</v>
      </c>
      <c r="HV81" s="172"/>
      <c r="HW81" s="172"/>
      <c r="HX81" s="172"/>
      <c r="HY81" s="172"/>
      <c r="HZ81" s="172"/>
      <c r="IA81" s="172"/>
      <c r="IB81" s="172"/>
      <c r="IC81" s="172"/>
      <c r="ID81" s="172"/>
      <c r="IE81" s="172"/>
      <c r="IF81" s="172"/>
      <c r="IG81" s="172"/>
      <c r="IH81" s="172"/>
      <c r="II81" s="172"/>
      <c r="IJ81" s="137"/>
      <c r="IK81" s="172" t="n">
        <f aca="false">+IK80-IK78</f>
        <v>0</v>
      </c>
      <c r="IL81" s="172"/>
      <c r="IM81" s="172"/>
      <c r="IN81" s="172"/>
      <c r="IO81" s="172"/>
      <c r="IP81" s="172"/>
      <c r="IQ81" s="172"/>
      <c r="IR81" s="172"/>
      <c r="IS81" s="172"/>
      <c r="IT81" s="172"/>
      <c r="IU81" s="172"/>
      <c r="IV81" s="172"/>
      <c r="IW81" s="172"/>
      <c r="IX81" s="172"/>
      <c r="IY81" s="172"/>
      <c r="IZ81" s="137"/>
      <c r="JA81" s="172" t="n">
        <f aca="false">+JA80-JA78</f>
        <v>0</v>
      </c>
      <c r="JB81" s="172"/>
      <c r="JC81" s="172"/>
      <c r="JD81" s="172"/>
      <c r="JE81" s="172"/>
      <c r="JF81" s="172"/>
      <c r="JG81" s="172"/>
      <c r="JH81" s="172"/>
      <c r="JI81" s="172"/>
      <c r="JJ81" s="172"/>
      <c r="JK81" s="172"/>
      <c r="JL81" s="172"/>
      <c r="JM81" s="172"/>
      <c r="JN81" s="172"/>
      <c r="JO81" s="172"/>
      <c r="JP81" s="137"/>
      <c r="JQ81" s="172" t="n">
        <f aca="false">+JQ80-JQ78</f>
        <v>0</v>
      </c>
      <c r="JR81" s="172"/>
      <c r="JS81" s="172"/>
      <c r="JT81" s="172"/>
      <c r="JU81" s="172"/>
      <c r="JV81" s="172"/>
      <c r="JW81" s="172"/>
      <c r="JX81" s="172"/>
      <c r="JY81" s="172"/>
      <c r="JZ81" s="172"/>
      <c r="KA81" s="172"/>
      <c r="KB81" s="172"/>
      <c r="KC81" s="172"/>
      <c r="KD81" s="172"/>
      <c r="KE81" s="172"/>
      <c r="KF81" s="137"/>
      <c r="KG81" s="172" t="n">
        <f aca="false">+KG80-KG78</f>
        <v>0</v>
      </c>
      <c r="KH81" s="172"/>
      <c r="KI81" s="172"/>
      <c r="KJ81" s="172"/>
      <c r="KK81" s="172"/>
      <c r="KL81" s="172"/>
      <c r="KM81" s="172"/>
      <c r="KN81" s="172"/>
      <c r="KO81" s="172"/>
      <c r="KP81" s="172"/>
      <c r="KQ81" s="172"/>
      <c r="KR81" s="172"/>
      <c r="KS81" s="172"/>
      <c r="KT81" s="172"/>
      <c r="KU81" s="172"/>
      <c r="KV81" s="137"/>
      <c r="KW81" s="172" t="n">
        <f aca="false">+KW80-KW78</f>
        <v>0</v>
      </c>
      <c r="KX81" s="172"/>
      <c r="KY81" s="172"/>
      <c r="KZ81" s="172"/>
      <c r="LA81" s="172"/>
      <c r="LB81" s="172"/>
      <c r="LC81" s="172"/>
      <c r="LD81" s="172"/>
      <c r="LE81" s="172"/>
      <c r="LF81" s="172"/>
      <c r="LG81" s="172"/>
      <c r="LH81" s="172"/>
      <c r="LI81" s="172"/>
      <c r="LJ81" s="172"/>
      <c r="LK81" s="172"/>
      <c r="LL81" s="137"/>
      <c r="LM81" s="172" t="n">
        <f aca="false">+LM80-LM78</f>
        <v>0</v>
      </c>
      <c r="LN81" s="172"/>
      <c r="LO81" s="172"/>
      <c r="LP81" s="172"/>
      <c r="LQ81" s="172"/>
      <c r="LR81" s="172"/>
      <c r="LS81" s="172"/>
      <c r="LT81" s="172"/>
      <c r="LU81" s="172"/>
      <c r="LV81" s="172"/>
      <c r="LW81" s="172"/>
      <c r="LX81" s="172"/>
      <c r="LY81" s="172"/>
      <c r="LZ81" s="172"/>
      <c r="MA81" s="172"/>
      <c r="MB81" s="137"/>
      <c r="MC81" s="172" t="n">
        <f aca="false">+MC80-MC78</f>
        <v>0</v>
      </c>
      <c r="MD81" s="172"/>
      <c r="ME81" s="172"/>
      <c r="MF81" s="172"/>
      <c r="MG81" s="172"/>
      <c r="MH81" s="172"/>
      <c r="MI81" s="172"/>
      <c r="MJ81" s="172"/>
      <c r="MK81" s="172"/>
      <c r="ML81" s="172"/>
      <c r="MM81" s="172"/>
      <c r="MN81" s="172"/>
      <c r="MO81" s="172"/>
      <c r="MP81" s="172"/>
      <c r="MQ81" s="172"/>
      <c r="MR81" s="137"/>
      <c r="MS81" s="172" t="n">
        <f aca="false">+MS80-MS78</f>
        <v>0</v>
      </c>
      <c r="MT81" s="172"/>
      <c r="MU81" s="172"/>
      <c r="MV81" s="172"/>
      <c r="MW81" s="172"/>
      <c r="MX81" s="172"/>
      <c r="MY81" s="172"/>
      <c r="MZ81" s="172"/>
      <c r="NA81" s="172"/>
      <c r="NB81" s="172"/>
      <c r="NC81" s="172"/>
      <c r="ND81" s="172"/>
      <c r="NE81" s="172"/>
      <c r="NF81" s="172"/>
      <c r="NG81" s="172"/>
      <c r="NH81" s="137"/>
      <c r="NI81" s="172" t="n">
        <f aca="false">+NI80-NI78</f>
        <v>0</v>
      </c>
      <c r="NJ81" s="172"/>
      <c r="NK81" s="172"/>
      <c r="NL81" s="172"/>
      <c r="NM81" s="172"/>
      <c r="NN81" s="172"/>
      <c r="NO81" s="172"/>
      <c r="NP81" s="172"/>
      <c r="NQ81" s="172"/>
      <c r="NR81" s="172"/>
      <c r="NS81" s="172"/>
      <c r="NT81" s="172"/>
      <c r="NU81" s="172"/>
      <c r="NV81" s="172"/>
      <c r="NW81" s="172"/>
      <c r="NX81" s="137"/>
      <c r="NY81" s="137"/>
      <c r="NZ81" s="137"/>
      <c r="OA81" s="172" t="n">
        <f aca="false">+OA80-OA78</f>
        <v>0</v>
      </c>
      <c r="OB81" s="172"/>
      <c r="OC81" s="172"/>
      <c r="OD81" s="172"/>
      <c r="OE81" s="172"/>
      <c r="OF81" s="172"/>
      <c r="OG81" s="172"/>
      <c r="OH81" s="172"/>
      <c r="OI81" s="172"/>
      <c r="OJ81" s="172"/>
      <c r="OK81" s="172"/>
      <c r="OL81" s="172"/>
      <c r="OM81" s="172"/>
      <c r="ON81" s="172"/>
      <c r="OO81" s="172"/>
      <c r="OP81" s="137"/>
      <c r="OQ81" s="172" t="n">
        <f aca="false">+OQ80-OQ78</f>
        <v>0</v>
      </c>
      <c r="OR81" s="172"/>
      <c r="OS81" s="172"/>
      <c r="OT81" s="172"/>
      <c r="OU81" s="172"/>
      <c r="OV81" s="172"/>
      <c r="OW81" s="172"/>
      <c r="OX81" s="172"/>
      <c r="OY81" s="172"/>
      <c r="OZ81" s="172"/>
      <c r="PA81" s="172"/>
      <c r="PB81" s="172"/>
      <c r="PC81" s="172"/>
      <c r="PD81" s="172"/>
      <c r="PE81" s="172"/>
      <c r="PF81" s="137"/>
      <c r="PG81" s="172" t="n">
        <f aca="false">+PG80-PG78</f>
        <v>0</v>
      </c>
      <c r="PH81" s="172"/>
      <c r="PI81" s="172"/>
      <c r="PJ81" s="172"/>
      <c r="PK81" s="172"/>
      <c r="PL81" s="172"/>
      <c r="PM81" s="172"/>
      <c r="PN81" s="172"/>
      <c r="PO81" s="172"/>
      <c r="PP81" s="172"/>
      <c r="PQ81" s="172"/>
      <c r="PR81" s="172"/>
      <c r="PS81" s="172"/>
      <c r="PT81" s="172"/>
      <c r="PU81" s="172"/>
      <c r="PV81" s="137"/>
      <c r="PW81" s="172" t="n">
        <f aca="false">+PW80-PW78</f>
        <v>0</v>
      </c>
      <c r="PX81" s="172"/>
      <c r="PY81" s="172"/>
      <c r="PZ81" s="172"/>
      <c r="QA81" s="172"/>
      <c r="QB81" s="172"/>
      <c r="QC81" s="172"/>
      <c r="QD81" s="172"/>
      <c r="QE81" s="172"/>
      <c r="QF81" s="172"/>
      <c r="QG81" s="172"/>
      <c r="QH81" s="172"/>
      <c r="QI81" s="172"/>
      <c r="QJ81" s="172"/>
      <c r="QK81" s="172"/>
      <c r="QL81" s="137"/>
      <c r="QM81" s="172" t="n">
        <f aca="false">+QM80-QM78</f>
        <v>0</v>
      </c>
      <c r="QN81" s="172"/>
      <c r="QO81" s="172"/>
      <c r="QP81" s="172"/>
      <c r="QQ81" s="172"/>
      <c r="QR81" s="172"/>
      <c r="QS81" s="172"/>
      <c r="QT81" s="172"/>
      <c r="QU81" s="172"/>
      <c r="QV81" s="172"/>
      <c r="QW81" s="172"/>
      <c r="QX81" s="172"/>
      <c r="QY81" s="172"/>
      <c r="QZ81" s="172"/>
      <c r="RA81" s="172"/>
      <c r="RB81" s="137"/>
      <c r="RC81" s="172" t="n">
        <f aca="false">+RC80-RC78</f>
        <v>0</v>
      </c>
      <c r="RD81" s="172"/>
      <c r="RE81" s="172"/>
      <c r="RF81" s="172"/>
      <c r="RG81" s="172"/>
      <c r="RH81" s="172"/>
      <c r="RI81" s="172"/>
      <c r="RJ81" s="172"/>
      <c r="RK81" s="172"/>
      <c r="RL81" s="172"/>
      <c r="RM81" s="172"/>
      <c r="RN81" s="172"/>
      <c r="RO81" s="172"/>
      <c r="RP81" s="172"/>
      <c r="RQ81" s="172"/>
      <c r="RR81" s="137"/>
      <c r="RS81" s="172" t="n">
        <f aca="false">+RS80-RS78</f>
        <v>0</v>
      </c>
      <c r="RT81" s="172"/>
      <c r="RU81" s="172"/>
      <c r="RV81" s="172"/>
      <c r="RW81" s="172"/>
      <c r="RX81" s="172"/>
      <c r="RY81" s="172"/>
      <c r="RZ81" s="172"/>
      <c r="SA81" s="172"/>
      <c r="SB81" s="172"/>
      <c r="SC81" s="172"/>
      <c r="SD81" s="172"/>
      <c r="SE81" s="172"/>
      <c r="SF81" s="172"/>
      <c r="SG81" s="172"/>
      <c r="SH81" s="137"/>
      <c r="SI81" s="172" t="n">
        <f aca="false">+SI80-SI78</f>
        <v>0</v>
      </c>
      <c r="SJ81" s="172"/>
      <c r="SK81" s="172"/>
      <c r="SL81" s="172"/>
      <c r="SM81" s="172"/>
      <c r="SN81" s="172"/>
      <c r="SO81" s="172"/>
      <c r="SP81" s="172"/>
      <c r="SQ81" s="172"/>
      <c r="SR81" s="172"/>
      <c r="SS81" s="172"/>
      <c r="ST81" s="172"/>
      <c r="SU81" s="172"/>
      <c r="SV81" s="172"/>
      <c r="SW81" s="172"/>
      <c r="SX81" s="137"/>
      <c r="SY81" s="172" t="n">
        <f aca="false">+SY80-SY78</f>
        <v>0</v>
      </c>
      <c r="SZ81" s="172"/>
      <c r="TA81" s="172"/>
      <c r="TB81" s="172"/>
      <c r="TC81" s="172"/>
      <c r="TD81" s="172"/>
      <c r="TE81" s="172"/>
      <c r="TF81" s="172"/>
      <c r="TG81" s="172"/>
      <c r="TH81" s="172"/>
      <c r="TI81" s="172"/>
      <c r="TJ81" s="172"/>
      <c r="TK81" s="172"/>
      <c r="TL81" s="172"/>
      <c r="TM81" s="172"/>
      <c r="TN81" s="137"/>
      <c r="TO81" s="172" t="n">
        <f aca="false">+TO80-TO78</f>
        <v>0</v>
      </c>
      <c r="TP81" s="172"/>
      <c r="TQ81" s="172"/>
      <c r="TR81" s="172"/>
      <c r="TS81" s="172"/>
      <c r="TT81" s="172"/>
      <c r="TU81" s="172"/>
      <c r="TV81" s="172"/>
      <c r="TW81" s="172"/>
      <c r="TX81" s="172"/>
      <c r="TY81" s="172"/>
      <c r="TZ81" s="172"/>
      <c r="UA81" s="172"/>
      <c r="UB81" s="172"/>
      <c r="UC81" s="172"/>
      <c r="UD81" s="137"/>
      <c r="UE81" s="172" t="n">
        <f aca="false">+UE80-UE78</f>
        <v>0</v>
      </c>
      <c r="UF81" s="172"/>
      <c r="UG81" s="172"/>
      <c r="UH81" s="172"/>
      <c r="UI81" s="172"/>
      <c r="UJ81" s="172"/>
      <c r="UK81" s="172"/>
      <c r="UL81" s="172"/>
      <c r="UM81" s="172"/>
      <c r="UN81" s="172"/>
      <c r="UO81" s="172"/>
      <c r="UP81" s="172"/>
      <c r="UQ81" s="172"/>
      <c r="UR81" s="172"/>
      <c r="US81" s="172"/>
      <c r="UT81" s="137"/>
      <c r="UU81" s="172" t="n">
        <f aca="false">+UU80-UU78</f>
        <v>0</v>
      </c>
      <c r="UV81" s="172"/>
      <c r="UW81" s="172"/>
      <c r="UX81" s="172"/>
      <c r="UY81" s="172"/>
      <c r="UZ81" s="172"/>
      <c r="VA81" s="172"/>
      <c r="VB81" s="172"/>
      <c r="VC81" s="172"/>
      <c r="VD81" s="172"/>
      <c r="VE81" s="172"/>
      <c r="VF81" s="172"/>
      <c r="VG81" s="172"/>
      <c r="VH81" s="172"/>
      <c r="VI81" s="172"/>
      <c r="VJ81" s="137"/>
    </row>
    <row r="82" customFormat="false" ht="14.25" hidden="false" customHeight="true" outlineLevel="0" collapsed="false">
      <c r="A82" s="137"/>
      <c r="B82" s="137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  <c r="AV82" s="137"/>
      <c r="AW82" s="137"/>
      <c r="AX82" s="137"/>
      <c r="AY82" s="137"/>
      <c r="AZ82" s="137"/>
      <c r="BA82" s="137"/>
      <c r="BB82" s="137"/>
      <c r="BC82" s="137"/>
      <c r="BD82" s="137"/>
      <c r="BE82" s="137"/>
      <c r="BF82" s="137"/>
      <c r="BG82" s="137"/>
      <c r="BH82" s="137"/>
      <c r="BI82" s="137"/>
      <c r="BJ82" s="137"/>
      <c r="BK82" s="137"/>
      <c r="BL82" s="137"/>
      <c r="BM82" s="137"/>
      <c r="BN82" s="137"/>
      <c r="BO82" s="137"/>
      <c r="BP82" s="137"/>
      <c r="BQ82" s="137"/>
      <c r="BR82" s="137"/>
      <c r="BS82" s="137"/>
      <c r="BT82" s="137"/>
      <c r="BU82" s="137"/>
      <c r="BV82" s="137"/>
      <c r="BW82" s="137"/>
      <c r="BX82" s="137"/>
      <c r="BY82" s="137"/>
      <c r="BZ82" s="137"/>
      <c r="CA82" s="137"/>
      <c r="CB82" s="137"/>
      <c r="CC82" s="137"/>
      <c r="CD82" s="137"/>
      <c r="CE82" s="137"/>
      <c r="CF82" s="137"/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7"/>
      <c r="CS82" s="137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7"/>
      <c r="DF82" s="137"/>
      <c r="DG82" s="137"/>
      <c r="DH82" s="137"/>
      <c r="DI82" s="137"/>
      <c r="DJ82" s="137"/>
      <c r="DK82" s="137"/>
      <c r="DL82" s="137"/>
      <c r="DM82" s="137"/>
      <c r="DN82" s="137"/>
      <c r="DO82" s="137"/>
      <c r="DP82" s="137"/>
      <c r="DQ82" s="137"/>
      <c r="DR82" s="137"/>
      <c r="DS82" s="137"/>
      <c r="DT82" s="137"/>
      <c r="DU82" s="137"/>
      <c r="DV82" s="137"/>
      <c r="DW82" s="137"/>
      <c r="DX82" s="137"/>
      <c r="DY82" s="137"/>
      <c r="DZ82" s="137"/>
      <c r="EA82" s="137"/>
      <c r="EB82" s="137"/>
      <c r="EC82" s="137"/>
      <c r="ED82" s="137"/>
      <c r="EE82" s="137"/>
      <c r="EF82" s="137"/>
      <c r="EG82" s="137"/>
      <c r="EH82" s="137"/>
      <c r="EI82" s="137"/>
      <c r="EJ82" s="137"/>
      <c r="EK82" s="137"/>
      <c r="EL82" s="137"/>
      <c r="EM82" s="137"/>
      <c r="EN82" s="137"/>
      <c r="EO82" s="137"/>
      <c r="EP82" s="137"/>
      <c r="EQ82" s="137"/>
      <c r="ER82" s="137"/>
      <c r="ES82" s="137"/>
      <c r="ET82" s="137"/>
      <c r="EU82" s="137"/>
      <c r="EV82" s="137"/>
      <c r="EW82" s="137"/>
      <c r="EX82" s="137"/>
      <c r="EY82" s="137"/>
      <c r="EZ82" s="137"/>
      <c r="FA82" s="137"/>
      <c r="FB82" s="137"/>
      <c r="FC82" s="137"/>
      <c r="FD82" s="137"/>
      <c r="FE82" s="137"/>
      <c r="FF82" s="137"/>
      <c r="FG82" s="137"/>
      <c r="FH82" s="137"/>
      <c r="FI82" s="137"/>
      <c r="FJ82" s="137"/>
      <c r="FK82" s="137"/>
      <c r="FL82" s="137"/>
      <c r="FM82" s="137"/>
      <c r="FN82" s="137"/>
      <c r="FO82" s="137"/>
      <c r="FP82" s="137"/>
      <c r="FQ82" s="137"/>
      <c r="FR82" s="137"/>
      <c r="FS82" s="137"/>
      <c r="FT82" s="137"/>
      <c r="FU82" s="137"/>
      <c r="FV82" s="137"/>
      <c r="FW82" s="137"/>
      <c r="FX82" s="137"/>
      <c r="FY82" s="137"/>
      <c r="FZ82" s="137"/>
      <c r="GA82" s="137"/>
      <c r="GB82" s="137"/>
      <c r="GC82" s="137"/>
      <c r="GD82" s="137"/>
      <c r="GE82" s="137"/>
      <c r="GF82" s="137"/>
      <c r="GG82" s="137"/>
      <c r="GH82" s="137"/>
      <c r="GI82" s="137"/>
      <c r="GJ82" s="137"/>
      <c r="GK82" s="137"/>
      <c r="GL82" s="162"/>
      <c r="GM82" s="162"/>
      <c r="GN82" s="162"/>
      <c r="GO82" s="137"/>
      <c r="GP82" s="137"/>
      <c r="GQ82" s="137"/>
      <c r="GR82" s="137"/>
      <c r="GS82" s="137"/>
      <c r="GT82" s="137"/>
      <c r="GU82" s="137"/>
      <c r="GV82" s="137"/>
      <c r="GW82" s="137"/>
      <c r="GX82" s="137"/>
      <c r="GY82" s="137"/>
      <c r="GZ82" s="137"/>
      <c r="HA82" s="137"/>
      <c r="HB82" s="137"/>
      <c r="HC82" s="137"/>
      <c r="HD82" s="137"/>
      <c r="HE82" s="137"/>
      <c r="HF82" s="137"/>
      <c r="HG82" s="137"/>
      <c r="HH82" s="137"/>
      <c r="HI82" s="137"/>
      <c r="HJ82" s="137"/>
      <c r="HK82" s="137"/>
      <c r="HL82" s="137"/>
      <c r="HM82" s="137"/>
      <c r="HN82" s="137"/>
      <c r="HO82" s="137"/>
      <c r="HP82" s="137"/>
      <c r="HQ82" s="137"/>
      <c r="HR82" s="137"/>
      <c r="HS82" s="137"/>
      <c r="HT82" s="137"/>
      <c r="HU82" s="137"/>
      <c r="HV82" s="137"/>
      <c r="HW82" s="137"/>
      <c r="HX82" s="137"/>
      <c r="HY82" s="137"/>
      <c r="HZ82" s="137"/>
      <c r="IA82" s="137"/>
      <c r="IB82" s="137"/>
      <c r="IC82" s="137"/>
      <c r="ID82" s="137"/>
      <c r="IE82" s="137"/>
      <c r="IF82" s="137"/>
      <c r="IG82" s="137"/>
      <c r="IH82" s="137"/>
      <c r="II82" s="137"/>
      <c r="IJ82" s="137"/>
      <c r="IK82" s="137"/>
      <c r="IL82" s="137"/>
      <c r="IM82" s="137"/>
      <c r="IN82" s="137"/>
      <c r="IO82" s="137"/>
      <c r="IP82" s="137"/>
      <c r="IQ82" s="137"/>
      <c r="IR82" s="137"/>
      <c r="IS82" s="137"/>
      <c r="IT82" s="137"/>
      <c r="IU82" s="137"/>
      <c r="IV82" s="137"/>
      <c r="IW82" s="137"/>
      <c r="IX82" s="137"/>
      <c r="IY82" s="137"/>
      <c r="IZ82" s="137"/>
      <c r="JA82" s="137"/>
      <c r="JB82" s="137"/>
      <c r="JC82" s="137"/>
      <c r="JD82" s="137"/>
      <c r="JE82" s="137"/>
      <c r="JF82" s="137"/>
      <c r="JG82" s="137"/>
      <c r="JH82" s="137"/>
      <c r="JI82" s="137"/>
      <c r="JJ82" s="137"/>
      <c r="JK82" s="137"/>
      <c r="JL82" s="137"/>
      <c r="JM82" s="137"/>
      <c r="JN82" s="137"/>
      <c r="JO82" s="137"/>
      <c r="JP82" s="137"/>
      <c r="JQ82" s="137"/>
      <c r="JR82" s="137"/>
      <c r="JS82" s="137"/>
      <c r="JT82" s="137"/>
      <c r="JU82" s="137"/>
      <c r="JV82" s="137"/>
      <c r="JW82" s="137"/>
      <c r="JX82" s="137"/>
      <c r="JY82" s="137"/>
      <c r="JZ82" s="137"/>
      <c r="KA82" s="137"/>
      <c r="KB82" s="137"/>
      <c r="KC82" s="137"/>
      <c r="KD82" s="137"/>
      <c r="KE82" s="137"/>
      <c r="KF82" s="137"/>
      <c r="KG82" s="137"/>
      <c r="KH82" s="137"/>
      <c r="KI82" s="137"/>
      <c r="KJ82" s="137"/>
      <c r="KK82" s="137"/>
      <c r="KL82" s="137"/>
      <c r="KM82" s="137"/>
      <c r="KN82" s="137"/>
      <c r="KO82" s="137"/>
      <c r="KP82" s="137"/>
      <c r="KQ82" s="137"/>
      <c r="KR82" s="137"/>
      <c r="KS82" s="137"/>
      <c r="KT82" s="137"/>
      <c r="KU82" s="137"/>
      <c r="KV82" s="137"/>
      <c r="KW82" s="137"/>
      <c r="KX82" s="137"/>
      <c r="KY82" s="137"/>
      <c r="KZ82" s="137"/>
      <c r="LA82" s="137"/>
      <c r="LB82" s="137"/>
      <c r="LC82" s="137"/>
      <c r="LD82" s="137"/>
      <c r="LE82" s="137"/>
      <c r="LF82" s="137"/>
      <c r="LG82" s="137"/>
      <c r="LH82" s="137"/>
      <c r="LI82" s="137"/>
      <c r="LJ82" s="137"/>
      <c r="LK82" s="137"/>
      <c r="LL82" s="137"/>
      <c r="LM82" s="137"/>
      <c r="LN82" s="137"/>
      <c r="LO82" s="137"/>
      <c r="LP82" s="137"/>
      <c r="LQ82" s="137"/>
      <c r="LR82" s="137"/>
      <c r="LS82" s="137"/>
      <c r="LT82" s="137"/>
      <c r="LU82" s="137"/>
      <c r="LV82" s="137"/>
      <c r="LW82" s="137"/>
      <c r="LX82" s="137"/>
      <c r="LY82" s="137"/>
      <c r="LZ82" s="137"/>
      <c r="MA82" s="137"/>
      <c r="MB82" s="137"/>
      <c r="MC82" s="137"/>
      <c r="MD82" s="137"/>
      <c r="ME82" s="137"/>
      <c r="MF82" s="137"/>
      <c r="MG82" s="137"/>
      <c r="MH82" s="137"/>
      <c r="MI82" s="137"/>
      <c r="MJ82" s="137"/>
      <c r="MK82" s="137"/>
      <c r="ML82" s="137"/>
      <c r="MM82" s="137"/>
      <c r="MN82" s="137"/>
      <c r="MO82" s="137"/>
      <c r="MP82" s="137"/>
      <c r="MQ82" s="137"/>
      <c r="MR82" s="137"/>
      <c r="MS82" s="137"/>
      <c r="MT82" s="137"/>
      <c r="MU82" s="137"/>
      <c r="MV82" s="137"/>
      <c r="MW82" s="137"/>
      <c r="MX82" s="137"/>
      <c r="MY82" s="137"/>
      <c r="MZ82" s="137"/>
      <c r="NA82" s="137"/>
      <c r="NB82" s="137"/>
      <c r="NC82" s="137"/>
      <c r="ND82" s="137"/>
      <c r="NE82" s="137"/>
      <c r="NF82" s="137"/>
      <c r="NG82" s="137"/>
      <c r="NH82" s="137"/>
      <c r="NI82" s="137"/>
      <c r="NJ82" s="137"/>
      <c r="NK82" s="137"/>
      <c r="NL82" s="137"/>
      <c r="NM82" s="137"/>
      <c r="NN82" s="137"/>
      <c r="NO82" s="137"/>
      <c r="NP82" s="137"/>
      <c r="NQ82" s="137"/>
      <c r="NR82" s="137"/>
      <c r="NS82" s="137"/>
      <c r="NT82" s="137"/>
      <c r="NU82" s="137"/>
      <c r="NV82" s="137"/>
      <c r="NW82" s="137"/>
      <c r="NX82" s="137"/>
      <c r="NY82" s="137"/>
      <c r="NZ82" s="137"/>
      <c r="OA82" s="137"/>
      <c r="OB82" s="137"/>
      <c r="OC82" s="137"/>
      <c r="OD82" s="137"/>
      <c r="OE82" s="137"/>
      <c r="OF82" s="137"/>
      <c r="OG82" s="137"/>
      <c r="OH82" s="137"/>
      <c r="OI82" s="137"/>
      <c r="OJ82" s="137"/>
      <c r="OK82" s="137"/>
      <c r="OL82" s="137"/>
      <c r="OM82" s="137"/>
      <c r="ON82" s="137"/>
      <c r="OO82" s="137"/>
      <c r="OP82" s="137"/>
      <c r="OQ82" s="137"/>
      <c r="OR82" s="137"/>
      <c r="OS82" s="137"/>
      <c r="OT82" s="137"/>
      <c r="OU82" s="137"/>
      <c r="OV82" s="137"/>
      <c r="OW82" s="137"/>
      <c r="OX82" s="137"/>
      <c r="OY82" s="137"/>
      <c r="OZ82" s="137"/>
      <c r="PA82" s="137"/>
      <c r="PB82" s="137"/>
      <c r="PC82" s="137"/>
      <c r="PD82" s="137"/>
      <c r="PE82" s="137"/>
      <c r="PF82" s="137"/>
      <c r="PG82" s="137"/>
      <c r="PH82" s="137"/>
      <c r="PI82" s="137"/>
      <c r="PJ82" s="137"/>
      <c r="PK82" s="137"/>
      <c r="PL82" s="137"/>
      <c r="PM82" s="137"/>
      <c r="PN82" s="137"/>
      <c r="PO82" s="137"/>
      <c r="PP82" s="137"/>
      <c r="PQ82" s="137"/>
      <c r="PR82" s="137"/>
      <c r="PS82" s="137"/>
      <c r="PT82" s="137"/>
      <c r="PU82" s="137"/>
      <c r="PV82" s="137"/>
      <c r="PW82" s="137"/>
      <c r="PX82" s="137"/>
      <c r="PY82" s="137"/>
      <c r="PZ82" s="137"/>
      <c r="QA82" s="137"/>
      <c r="QB82" s="137"/>
      <c r="QC82" s="137"/>
      <c r="QD82" s="137"/>
      <c r="QE82" s="137"/>
      <c r="QF82" s="137"/>
      <c r="QG82" s="137"/>
      <c r="QH82" s="137"/>
      <c r="QI82" s="137"/>
      <c r="QJ82" s="137"/>
      <c r="QK82" s="137"/>
      <c r="QL82" s="137"/>
      <c r="QM82" s="137"/>
      <c r="QN82" s="137"/>
      <c r="QO82" s="137"/>
      <c r="QP82" s="137"/>
      <c r="QQ82" s="137"/>
      <c r="QR82" s="137"/>
      <c r="QS82" s="137"/>
      <c r="QT82" s="137"/>
      <c r="QU82" s="137"/>
      <c r="QV82" s="137"/>
      <c r="QW82" s="137"/>
      <c r="QX82" s="137"/>
      <c r="QY82" s="137"/>
      <c r="QZ82" s="137"/>
      <c r="RA82" s="137"/>
      <c r="RB82" s="137"/>
      <c r="RC82" s="137"/>
      <c r="RD82" s="137"/>
      <c r="RE82" s="137"/>
      <c r="RF82" s="137"/>
      <c r="RG82" s="137"/>
      <c r="RH82" s="137"/>
      <c r="RI82" s="137"/>
      <c r="RJ82" s="137"/>
      <c r="RK82" s="137"/>
      <c r="RL82" s="137"/>
      <c r="RM82" s="137"/>
      <c r="RN82" s="137"/>
      <c r="RO82" s="137"/>
      <c r="RP82" s="137"/>
      <c r="RQ82" s="137"/>
      <c r="RR82" s="137"/>
      <c r="RS82" s="137"/>
      <c r="RT82" s="137"/>
      <c r="RU82" s="137"/>
      <c r="RV82" s="137"/>
      <c r="RW82" s="137"/>
      <c r="RX82" s="137"/>
      <c r="RY82" s="137"/>
      <c r="RZ82" s="137"/>
      <c r="SA82" s="137"/>
      <c r="SB82" s="137"/>
      <c r="SC82" s="137"/>
      <c r="SD82" s="137"/>
      <c r="SE82" s="137"/>
      <c r="SF82" s="137"/>
      <c r="SG82" s="137"/>
      <c r="SH82" s="137"/>
      <c r="SI82" s="137"/>
      <c r="SJ82" s="137"/>
      <c r="SK82" s="137"/>
      <c r="SL82" s="137"/>
      <c r="SM82" s="137"/>
      <c r="SN82" s="137"/>
      <c r="SO82" s="137"/>
      <c r="SP82" s="137"/>
      <c r="SQ82" s="137"/>
      <c r="SR82" s="137"/>
      <c r="SS82" s="137"/>
      <c r="ST82" s="137"/>
      <c r="SU82" s="137"/>
      <c r="SV82" s="137"/>
      <c r="SW82" s="137"/>
      <c r="SX82" s="137"/>
      <c r="SY82" s="137"/>
      <c r="SZ82" s="137"/>
      <c r="TA82" s="137"/>
      <c r="TB82" s="137"/>
      <c r="TC82" s="137"/>
      <c r="TD82" s="137"/>
      <c r="TE82" s="137"/>
      <c r="TF82" s="137"/>
      <c r="TG82" s="137"/>
      <c r="TH82" s="137"/>
      <c r="TI82" s="137"/>
      <c r="TJ82" s="137"/>
      <c r="TK82" s="137"/>
      <c r="TL82" s="137"/>
      <c r="TM82" s="137"/>
      <c r="TN82" s="137"/>
      <c r="TO82" s="137"/>
      <c r="TP82" s="137"/>
      <c r="TQ82" s="137"/>
      <c r="TR82" s="137"/>
      <c r="TS82" s="137"/>
      <c r="TT82" s="137"/>
      <c r="TU82" s="137"/>
      <c r="TV82" s="137"/>
      <c r="TW82" s="137"/>
      <c r="TX82" s="137"/>
      <c r="TY82" s="137"/>
      <c r="TZ82" s="137"/>
      <c r="UA82" s="137"/>
      <c r="UB82" s="137"/>
      <c r="UC82" s="137"/>
      <c r="UD82" s="137"/>
      <c r="UE82" s="137"/>
      <c r="UF82" s="137"/>
      <c r="UG82" s="137"/>
      <c r="UH82" s="137"/>
      <c r="UI82" s="137"/>
      <c r="UJ82" s="137"/>
      <c r="UK82" s="137"/>
      <c r="UL82" s="137"/>
      <c r="UM82" s="137"/>
      <c r="UN82" s="137"/>
      <c r="UO82" s="137"/>
      <c r="UP82" s="137"/>
      <c r="UQ82" s="137"/>
      <c r="UR82" s="137"/>
      <c r="US82" s="137"/>
      <c r="UT82" s="137"/>
      <c r="UU82" s="137"/>
      <c r="UV82" s="137"/>
      <c r="UW82" s="137"/>
      <c r="UX82" s="137"/>
      <c r="UY82" s="137"/>
      <c r="UZ82" s="137"/>
      <c r="VA82" s="137"/>
      <c r="VB82" s="137"/>
      <c r="VC82" s="137"/>
      <c r="VD82" s="137"/>
      <c r="VE82" s="137"/>
      <c r="VF82" s="137"/>
      <c r="VG82" s="137"/>
      <c r="VH82" s="137"/>
      <c r="VI82" s="137"/>
      <c r="VJ82" s="137"/>
    </row>
    <row r="83" customFormat="false" ht="14.25" hidden="false" customHeight="true" outlineLevel="0" collapsed="false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  <c r="AV83" s="137"/>
      <c r="AW83" s="137"/>
      <c r="AX83" s="137"/>
      <c r="AY83" s="137"/>
      <c r="AZ83" s="137"/>
      <c r="BA83" s="137"/>
      <c r="BB83" s="137"/>
      <c r="BC83" s="137"/>
      <c r="BD83" s="137"/>
      <c r="BE83" s="137"/>
      <c r="BF83" s="137"/>
      <c r="BG83" s="137"/>
      <c r="BH83" s="137"/>
      <c r="BI83" s="137"/>
      <c r="BJ83" s="137"/>
      <c r="BK83" s="137"/>
      <c r="BL83" s="137"/>
      <c r="BM83" s="137"/>
      <c r="BN83" s="137"/>
      <c r="BO83" s="137"/>
      <c r="BP83" s="137"/>
      <c r="BQ83" s="137"/>
      <c r="BR83" s="137"/>
      <c r="BS83" s="137"/>
      <c r="BT83" s="137"/>
      <c r="BU83" s="137"/>
      <c r="BV83" s="137"/>
      <c r="BW83" s="137"/>
      <c r="BX83" s="137"/>
      <c r="BY83" s="137"/>
      <c r="BZ83" s="137"/>
      <c r="CA83" s="137"/>
      <c r="CB83" s="137"/>
      <c r="CC83" s="137"/>
      <c r="CD83" s="137"/>
      <c r="CE83" s="137"/>
      <c r="CF83" s="137"/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7"/>
      <c r="CS83" s="137"/>
      <c r="CT83" s="137"/>
      <c r="CU83" s="137"/>
      <c r="CV83" s="137"/>
      <c r="CW83" s="137"/>
      <c r="CX83" s="137"/>
      <c r="CY83" s="137"/>
      <c r="CZ83" s="137"/>
      <c r="DA83" s="137"/>
      <c r="DB83" s="137"/>
      <c r="DC83" s="137"/>
      <c r="DD83" s="137"/>
      <c r="DE83" s="137"/>
      <c r="DF83" s="137"/>
      <c r="DG83" s="137"/>
      <c r="DH83" s="137"/>
      <c r="DI83" s="137"/>
      <c r="DJ83" s="137"/>
      <c r="DK83" s="137"/>
      <c r="DL83" s="137"/>
      <c r="DM83" s="137"/>
      <c r="DN83" s="137"/>
      <c r="DO83" s="137"/>
      <c r="DP83" s="137"/>
      <c r="DQ83" s="137"/>
      <c r="DR83" s="137"/>
      <c r="DS83" s="137"/>
      <c r="DT83" s="137"/>
      <c r="DU83" s="137"/>
      <c r="DV83" s="137"/>
      <c r="DW83" s="137"/>
      <c r="DX83" s="137"/>
      <c r="DY83" s="137"/>
      <c r="DZ83" s="137"/>
      <c r="EA83" s="137"/>
      <c r="EB83" s="137"/>
      <c r="EC83" s="137"/>
      <c r="ED83" s="137"/>
      <c r="EE83" s="137"/>
      <c r="EF83" s="137"/>
      <c r="EG83" s="137"/>
      <c r="EH83" s="137"/>
      <c r="EI83" s="137"/>
      <c r="EJ83" s="137"/>
      <c r="EK83" s="137"/>
      <c r="EL83" s="137"/>
      <c r="EM83" s="137"/>
      <c r="EN83" s="137"/>
      <c r="EO83" s="137"/>
      <c r="EP83" s="137"/>
      <c r="EQ83" s="137"/>
      <c r="ER83" s="137"/>
      <c r="ES83" s="137"/>
      <c r="ET83" s="137"/>
      <c r="EU83" s="137"/>
      <c r="EV83" s="137"/>
      <c r="EW83" s="137"/>
      <c r="EX83" s="137"/>
      <c r="EY83" s="137"/>
      <c r="EZ83" s="137"/>
      <c r="FA83" s="137"/>
      <c r="FB83" s="137"/>
      <c r="FC83" s="137"/>
      <c r="FD83" s="137"/>
      <c r="FE83" s="137"/>
      <c r="FF83" s="137"/>
      <c r="FG83" s="137"/>
      <c r="FH83" s="137"/>
      <c r="FI83" s="137"/>
      <c r="FJ83" s="137"/>
      <c r="FK83" s="137"/>
      <c r="FL83" s="137"/>
      <c r="FM83" s="137"/>
      <c r="FN83" s="137"/>
      <c r="FO83" s="137"/>
      <c r="FP83" s="137"/>
      <c r="FQ83" s="137"/>
      <c r="FR83" s="137"/>
      <c r="FS83" s="137"/>
      <c r="FT83" s="137"/>
      <c r="FU83" s="137"/>
      <c r="FV83" s="137"/>
      <c r="FW83" s="137"/>
      <c r="FX83" s="137"/>
      <c r="FY83" s="137"/>
      <c r="FZ83" s="137"/>
      <c r="GA83" s="137"/>
      <c r="GB83" s="137"/>
      <c r="GC83" s="137"/>
      <c r="GD83" s="137"/>
      <c r="GE83" s="137"/>
      <c r="GF83" s="137"/>
      <c r="GG83" s="137"/>
      <c r="GH83" s="137"/>
      <c r="GI83" s="137"/>
      <c r="GJ83" s="137"/>
      <c r="GK83" s="137"/>
      <c r="GL83" s="137"/>
      <c r="GM83" s="137"/>
      <c r="GN83" s="137"/>
      <c r="GO83" s="137"/>
      <c r="GP83" s="137"/>
      <c r="GQ83" s="137"/>
      <c r="GR83" s="137"/>
      <c r="GS83" s="137"/>
      <c r="GT83" s="137"/>
      <c r="GU83" s="137"/>
      <c r="GV83" s="137"/>
      <c r="GW83" s="137"/>
      <c r="GX83" s="137"/>
      <c r="GY83" s="137"/>
      <c r="GZ83" s="137"/>
      <c r="HA83" s="137"/>
      <c r="HB83" s="137"/>
      <c r="HC83" s="137"/>
      <c r="HD83" s="137"/>
      <c r="HE83" s="137"/>
      <c r="HF83" s="137"/>
      <c r="HG83" s="137"/>
      <c r="HH83" s="137"/>
      <c r="HI83" s="137"/>
      <c r="HJ83" s="137"/>
      <c r="HK83" s="137"/>
      <c r="HL83" s="137"/>
      <c r="HM83" s="137"/>
      <c r="HN83" s="137"/>
      <c r="HO83" s="137"/>
      <c r="HP83" s="137"/>
      <c r="HQ83" s="137"/>
      <c r="HR83" s="137"/>
      <c r="HS83" s="137"/>
      <c r="HT83" s="137"/>
      <c r="HU83" s="137"/>
      <c r="HV83" s="137"/>
      <c r="HW83" s="137"/>
      <c r="HX83" s="137"/>
      <c r="HY83" s="137"/>
      <c r="HZ83" s="137"/>
      <c r="IA83" s="137"/>
      <c r="IB83" s="137"/>
      <c r="IC83" s="137"/>
      <c r="ID83" s="137"/>
      <c r="IE83" s="137"/>
      <c r="IF83" s="137"/>
      <c r="IG83" s="137"/>
      <c r="IH83" s="137"/>
      <c r="II83" s="137"/>
      <c r="IJ83" s="137"/>
      <c r="IK83" s="137"/>
      <c r="IL83" s="137"/>
      <c r="IM83" s="137"/>
      <c r="IN83" s="137"/>
      <c r="IO83" s="137"/>
      <c r="IP83" s="137"/>
      <c r="IQ83" s="137"/>
      <c r="IR83" s="137"/>
      <c r="IS83" s="137"/>
      <c r="IT83" s="137"/>
      <c r="IU83" s="137"/>
      <c r="IV83" s="137"/>
      <c r="IW83" s="137"/>
      <c r="IX83" s="137"/>
      <c r="IY83" s="137"/>
      <c r="IZ83" s="137"/>
      <c r="JA83" s="137"/>
      <c r="JB83" s="137"/>
      <c r="JC83" s="137"/>
      <c r="JD83" s="137"/>
      <c r="JE83" s="137"/>
      <c r="JF83" s="137"/>
      <c r="JG83" s="137"/>
      <c r="JH83" s="137"/>
      <c r="JI83" s="137"/>
      <c r="JJ83" s="137"/>
      <c r="JK83" s="137"/>
      <c r="JL83" s="137"/>
      <c r="JM83" s="137"/>
      <c r="JN83" s="137"/>
      <c r="JO83" s="137"/>
      <c r="JP83" s="137"/>
      <c r="JQ83" s="137"/>
      <c r="JR83" s="137"/>
      <c r="JS83" s="137"/>
      <c r="JT83" s="137"/>
      <c r="JU83" s="137"/>
      <c r="JV83" s="137"/>
      <c r="JW83" s="137"/>
      <c r="JX83" s="137"/>
      <c r="JY83" s="137"/>
      <c r="JZ83" s="137"/>
      <c r="KA83" s="137"/>
      <c r="KB83" s="137"/>
      <c r="KC83" s="137"/>
      <c r="KD83" s="137"/>
      <c r="KE83" s="137"/>
      <c r="KF83" s="137"/>
      <c r="KG83" s="137"/>
      <c r="KH83" s="137"/>
      <c r="KI83" s="137"/>
      <c r="KJ83" s="137"/>
      <c r="KK83" s="137"/>
      <c r="KL83" s="137"/>
      <c r="KM83" s="137"/>
      <c r="KN83" s="137"/>
      <c r="KO83" s="137"/>
      <c r="KP83" s="137"/>
      <c r="KQ83" s="137"/>
      <c r="KR83" s="137"/>
      <c r="KS83" s="137"/>
      <c r="KT83" s="137"/>
      <c r="KU83" s="137"/>
      <c r="KV83" s="137"/>
      <c r="KW83" s="137"/>
      <c r="KX83" s="137"/>
      <c r="KY83" s="137"/>
      <c r="KZ83" s="137"/>
      <c r="LA83" s="137"/>
      <c r="LB83" s="137"/>
      <c r="LC83" s="137"/>
      <c r="LD83" s="137"/>
      <c r="LE83" s="137"/>
      <c r="LF83" s="137"/>
      <c r="LG83" s="137"/>
      <c r="LH83" s="137"/>
      <c r="LI83" s="137"/>
      <c r="LJ83" s="137"/>
      <c r="LK83" s="137"/>
      <c r="LL83" s="137"/>
      <c r="LM83" s="137"/>
      <c r="LN83" s="137"/>
      <c r="LO83" s="137"/>
      <c r="LP83" s="137"/>
      <c r="LQ83" s="137"/>
      <c r="LR83" s="137"/>
      <c r="LS83" s="137"/>
      <c r="LT83" s="137"/>
      <c r="LU83" s="137"/>
      <c r="LV83" s="137"/>
      <c r="LW83" s="137"/>
      <c r="LX83" s="137"/>
      <c r="LY83" s="137"/>
      <c r="LZ83" s="137"/>
      <c r="MA83" s="137"/>
      <c r="MB83" s="137"/>
      <c r="MC83" s="137"/>
      <c r="MD83" s="137"/>
      <c r="ME83" s="137"/>
      <c r="MF83" s="137"/>
      <c r="MG83" s="137"/>
      <c r="MH83" s="137"/>
      <c r="MI83" s="137"/>
      <c r="MJ83" s="137"/>
      <c r="MK83" s="137"/>
      <c r="ML83" s="137"/>
      <c r="MM83" s="137"/>
      <c r="MN83" s="137"/>
      <c r="MO83" s="137"/>
      <c r="MP83" s="137"/>
      <c r="MQ83" s="137"/>
      <c r="MR83" s="137"/>
      <c r="MS83" s="137"/>
      <c r="MT83" s="137"/>
      <c r="MU83" s="137"/>
      <c r="MV83" s="137"/>
      <c r="MW83" s="137"/>
      <c r="MX83" s="137"/>
      <c r="MY83" s="137"/>
      <c r="MZ83" s="137"/>
      <c r="NA83" s="137"/>
      <c r="NB83" s="137"/>
      <c r="NC83" s="137"/>
      <c r="ND83" s="137"/>
      <c r="NE83" s="137"/>
      <c r="NF83" s="137"/>
      <c r="NG83" s="137"/>
      <c r="NH83" s="137"/>
      <c r="NI83" s="137"/>
      <c r="NJ83" s="137"/>
      <c r="NK83" s="137"/>
      <c r="NL83" s="137"/>
      <c r="NM83" s="137"/>
      <c r="NN83" s="137"/>
      <c r="NO83" s="137"/>
      <c r="NP83" s="137"/>
      <c r="NQ83" s="137"/>
      <c r="NR83" s="137"/>
      <c r="NS83" s="137"/>
      <c r="NT83" s="137"/>
      <c r="NU83" s="137"/>
      <c r="NV83" s="137"/>
      <c r="NW83" s="137"/>
      <c r="NX83" s="137"/>
      <c r="NY83" s="137"/>
      <c r="NZ83" s="137"/>
      <c r="OA83" s="137"/>
      <c r="OB83" s="137"/>
      <c r="OC83" s="137"/>
      <c r="OD83" s="137"/>
      <c r="OE83" s="137"/>
      <c r="OF83" s="137"/>
      <c r="OG83" s="137"/>
      <c r="OH83" s="137"/>
      <c r="OI83" s="137"/>
      <c r="OJ83" s="137"/>
      <c r="OK83" s="137"/>
      <c r="OL83" s="137"/>
      <c r="OM83" s="137"/>
      <c r="ON83" s="137"/>
      <c r="OO83" s="137"/>
      <c r="OP83" s="137"/>
      <c r="OQ83" s="137"/>
      <c r="OR83" s="137"/>
      <c r="OS83" s="137"/>
      <c r="OT83" s="137"/>
      <c r="OU83" s="137"/>
      <c r="OV83" s="137"/>
      <c r="OW83" s="137"/>
      <c r="OX83" s="137"/>
      <c r="OY83" s="137"/>
      <c r="OZ83" s="137"/>
      <c r="PA83" s="137"/>
      <c r="PB83" s="137"/>
      <c r="PC83" s="137"/>
      <c r="PD83" s="137"/>
      <c r="PE83" s="137"/>
      <c r="PF83" s="137"/>
      <c r="PG83" s="137"/>
      <c r="PH83" s="137"/>
      <c r="PI83" s="137"/>
      <c r="PJ83" s="137"/>
      <c r="PK83" s="137"/>
      <c r="PL83" s="137"/>
      <c r="PM83" s="137"/>
      <c r="PN83" s="137"/>
      <c r="PO83" s="137"/>
      <c r="PP83" s="137"/>
      <c r="PQ83" s="137"/>
      <c r="PR83" s="137"/>
      <c r="PS83" s="137"/>
      <c r="PT83" s="137"/>
      <c r="PU83" s="137"/>
      <c r="PV83" s="137"/>
      <c r="PW83" s="137"/>
      <c r="PX83" s="137"/>
      <c r="PY83" s="137"/>
      <c r="PZ83" s="137"/>
      <c r="QA83" s="137"/>
      <c r="QB83" s="137"/>
      <c r="QC83" s="137"/>
      <c r="QD83" s="137"/>
      <c r="QE83" s="137"/>
      <c r="QF83" s="137"/>
      <c r="QG83" s="137"/>
      <c r="QH83" s="137"/>
      <c r="QI83" s="137"/>
      <c r="QJ83" s="137"/>
      <c r="QK83" s="137"/>
      <c r="QL83" s="137"/>
      <c r="QM83" s="137"/>
      <c r="QN83" s="137"/>
      <c r="QO83" s="137"/>
      <c r="QP83" s="137"/>
      <c r="QQ83" s="137"/>
      <c r="QR83" s="137"/>
      <c r="QS83" s="137"/>
      <c r="QT83" s="137"/>
      <c r="QU83" s="137"/>
      <c r="QV83" s="137"/>
      <c r="QW83" s="137"/>
      <c r="QX83" s="137"/>
      <c r="QY83" s="137"/>
      <c r="QZ83" s="137"/>
      <c r="RA83" s="137"/>
      <c r="RB83" s="137"/>
      <c r="RC83" s="137"/>
      <c r="RD83" s="137"/>
      <c r="RE83" s="137"/>
      <c r="RF83" s="137"/>
      <c r="RG83" s="137"/>
      <c r="RH83" s="137"/>
      <c r="RI83" s="137"/>
      <c r="RJ83" s="137"/>
      <c r="RK83" s="137"/>
      <c r="RL83" s="137"/>
      <c r="RM83" s="137"/>
      <c r="RN83" s="137"/>
      <c r="RO83" s="137"/>
      <c r="RP83" s="137"/>
      <c r="RQ83" s="137"/>
      <c r="RR83" s="137"/>
      <c r="RS83" s="137"/>
      <c r="RT83" s="137"/>
      <c r="RU83" s="137"/>
      <c r="RV83" s="137"/>
      <c r="RW83" s="137"/>
      <c r="RX83" s="137"/>
      <c r="RY83" s="137"/>
      <c r="RZ83" s="137"/>
      <c r="SA83" s="137"/>
      <c r="SB83" s="137"/>
      <c r="SC83" s="137"/>
      <c r="SD83" s="137"/>
      <c r="SE83" s="137"/>
      <c r="SF83" s="137"/>
      <c r="SG83" s="137"/>
      <c r="SH83" s="137"/>
      <c r="SI83" s="137"/>
      <c r="SJ83" s="137"/>
      <c r="SK83" s="137"/>
      <c r="SL83" s="137"/>
      <c r="SM83" s="137"/>
      <c r="SN83" s="137"/>
      <c r="SO83" s="137"/>
      <c r="SP83" s="137"/>
      <c r="SQ83" s="137"/>
      <c r="SR83" s="137"/>
      <c r="SS83" s="137"/>
      <c r="ST83" s="137"/>
      <c r="SU83" s="137"/>
      <c r="SV83" s="137"/>
      <c r="SW83" s="137"/>
      <c r="SX83" s="137"/>
      <c r="SY83" s="137"/>
      <c r="SZ83" s="137"/>
      <c r="TA83" s="137"/>
      <c r="TB83" s="137"/>
      <c r="TC83" s="137"/>
      <c r="TD83" s="137"/>
      <c r="TE83" s="137"/>
      <c r="TF83" s="137"/>
      <c r="TG83" s="137"/>
      <c r="TH83" s="137"/>
      <c r="TI83" s="137"/>
      <c r="TJ83" s="137"/>
      <c r="TK83" s="137"/>
      <c r="TL83" s="137"/>
      <c r="TM83" s="137"/>
      <c r="TN83" s="137"/>
      <c r="TO83" s="137"/>
      <c r="TP83" s="137"/>
      <c r="TQ83" s="137"/>
      <c r="TR83" s="137"/>
      <c r="TS83" s="137"/>
      <c r="TT83" s="137"/>
      <c r="TU83" s="137"/>
      <c r="TV83" s="137"/>
      <c r="TW83" s="137"/>
      <c r="TX83" s="137"/>
      <c r="TY83" s="137"/>
      <c r="TZ83" s="137"/>
      <c r="UA83" s="137"/>
      <c r="UB83" s="137"/>
      <c r="UC83" s="137"/>
      <c r="UD83" s="137"/>
      <c r="UE83" s="137"/>
      <c r="UF83" s="137"/>
      <c r="UG83" s="137"/>
      <c r="UH83" s="137"/>
      <c r="UI83" s="137"/>
      <c r="UJ83" s="137"/>
      <c r="UK83" s="137"/>
      <c r="UL83" s="137"/>
      <c r="UM83" s="137"/>
      <c r="UN83" s="137"/>
      <c r="UO83" s="137"/>
      <c r="UP83" s="137"/>
      <c r="UQ83" s="137"/>
      <c r="UR83" s="137"/>
      <c r="US83" s="137"/>
      <c r="UT83" s="137"/>
      <c r="UU83" s="137"/>
      <c r="UV83" s="137"/>
      <c r="UW83" s="137"/>
      <c r="UX83" s="137"/>
      <c r="UY83" s="137"/>
      <c r="UZ83" s="137"/>
      <c r="VA83" s="137"/>
      <c r="VB83" s="137"/>
      <c r="VC83" s="137"/>
      <c r="VD83" s="137"/>
      <c r="VE83" s="137"/>
      <c r="VF83" s="137"/>
      <c r="VG83" s="137"/>
      <c r="VH83" s="137"/>
      <c r="VI83" s="137"/>
      <c r="VJ83" s="137"/>
    </row>
    <row r="84" customFormat="false" ht="12.75" hidden="false" customHeight="true" outlineLevel="0" collapsed="false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6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6"/>
      <c r="GG84" s="6"/>
      <c r="GH84" s="6"/>
      <c r="GI84" s="6"/>
      <c r="GJ84" s="6"/>
      <c r="GK84" s="6"/>
      <c r="GL84" s="6"/>
      <c r="GM84" s="6"/>
      <c r="GN84" s="6"/>
      <c r="GO84" s="6"/>
      <c r="GP84" s="6"/>
      <c r="GQ84" s="6"/>
      <c r="GR84" s="6"/>
      <c r="GS84" s="6"/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6"/>
      <c r="HQ84" s="6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6"/>
      <c r="IN84" s="6"/>
      <c r="IO84" s="6"/>
      <c r="IP84" s="6"/>
      <c r="IQ84" s="6"/>
      <c r="IR84" s="6"/>
      <c r="IS84" s="6"/>
      <c r="IT84" s="6"/>
      <c r="IU84" s="6"/>
      <c r="IV84" s="6"/>
      <c r="IW84" s="6"/>
      <c r="IX84" s="6"/>
      <c r="IY84" s="6"/>
      <c r="IZ84" s="6"/>
      <c r="JA84" s="6"/>
      <c r="JB84" s="6"/>
      <c r="JC84" s="6"/>
      <c r="JD84" s="6"/>
      <c r="JE84" s="6"/>
      <c r="JF84" s="6"/>
      <c r="JG84" s="6"/>
      <c r="JH84" s="6"/>
      <c r="JI84" s="6"/>
      <c r="JJ84" s="6"/>
      <c r="JK84" s="6"/>
      <c r="JL84" s="6"/>
      <c r="JM84" s="6"/>
      <c r="JN84" s="6"/>
      <c r="JO84" s="6"/>
      <c r="JP84" s="6"/>
      <c r="JQ84" s="6"/>
      <c r="JR84" s="6"/>
      <c r="JS84" s="6"/>
      <c r="JT84" s="6"/>
      <c r="JU84" s="6"/>
      <c r="JV84" s="6"/>
      <c r="JW84" s="6"/>
      <c r="JX84" s="6"/>
      <c r="JY84" s="6"/>
      <c r="JZ84" s="6"/>
      <c r="KA84" s="6"/>
      <c r="KB84" s="6"/>
      <c r="KC84" s="6"/>
      <c r="KD84" s="6"/>
      <c r="KE84" s="6"/>
      <c r="KF84" s="6"/>
      <c r="KG84" s="6"/>
      <c r="KH84" s="6"/>
      <c r="KI84" s="6"/>
      <c r="KJ84" s="6"/>
      <c r="KK84" s="6"/>
      <c r="KL84" s="6"/>
      <c r="KM84" s="6"/>
      <c r="KN84" s="6"/>
      <c r="KO84" s="6"/>
      <c r="KP84" s="6"/>
      <c r="KQ84" s="6"/>
      <c r="KR84" s="6"/>
      <c r="KS84" s="6"/>
      <c r="KT84" s="6"/>
      <c r="KU84" s="6"/>
      <c r="KV84" s="6"/>
      <c r="KW84" s="6"/>
      <c r="KX84" s="6"/>
      <c r="KY84" s="6"/>
      <c r="KZ84" s="6"/>
      <c r="LA84" s="6"/>
      <c r="LB84" s="6"/>
      <c r="LC84" s="6"/>
      <c r="LD84" s="6"/>
      <c r="LE84" s="6"/>
      <c r="LF84" s="6"/>
      <c r="LG84" s="6"/>
      <c r="LH84" s="6"/>
      <c r="LI84" s="6"/>
      <c r="LJ84" s="6"/>
      <c r="LK84" s="6"/>
      <c r="LL84" s="6"/>
      <c r="LM84" s="6"/>
      <c r="LN84" s="6"/>
      <c r="LO84" s="6"/>
      <c r="LP84" s="6"/>
      <c r="LQ84" s="6"/>
      <c r="LR84" s="6"/>
      <c r="LS84" s="6"/>
      <c r="LT84" s="6"/>
      <c r="LU84" s="6"/>
      <c r="LV84" s="6"/>
      <c r="LW84" s="6"/>
      <c r="LX84" s="6"/>
      <c r="LY84" s="6"/>
      <c r="LZ84" s="6"/>
      <c r="MA84" s="6"/>
      <c r="MB84" s="6"/>
      <c r="MC84" s="6"/>
      <c r="MD84" s="6"/>
      <c r="ME84" s="6"/>
      <c r="MF84" s="6"/>
      <c r="MG84" s="6"/>
      <c r="MH84" s="6"/>
      <c r="MI84" s="6"/>
      <c r="MJ84" s="6"/>
      <c r="MK84" s="6"/>
      <c r="ML84" s="6"/>
      <c r="MM84" s="6"/>
      <c r="MN84" s="6"/>
      <c r="MO84" s="6"/>
      <c r="MP84" s="6"/>
      <c r="MQ84" s="6"/>
      <c r="MR84" s="6"/>
      <c r="MS84" s="6"/>
      <c r="MT84" s="6"/>
      <c r="MU84" s="6"/>
      <c r="MV84" s="6"/>
      <c r="MW84" s="6"/>
      <c r="MX84" s="6"/>
      <c r="MY84" s="6"/>
      <c r="MZ84" s="6"/>
      <c r="NA84" s="6"/>
      <c r="NB84" s="6"/>
      <c r="NC84" s="6"/>
      <c r="ND84" s="6"/>
      <c r="NE84" s="6"/>
      <c r="NF84" s="6"/>
      <c r="NG84" s="6"/>
      <c r="NH84" s="6"/>
      <c r="NI84" s="6"/>
      <c r="NJ84" s="6"/>
      <c r="NK84" s="6"/>
      <c r="NL84" s="6"/>
      <c r="NM84" s="6"/>
      <c r="NN84" s="6"/>
      <c r="NO84" s="6"/>
      <c r="NP84" s="6"/>
      <c r="NQ84" s="6"/>
      <c r="NR84" s="6"/>
      <c r="NS84" s="6"/>
      <c r="NT84" s="6"/>
      <c r="NU84" s="6"/>
      <c r="NV84" s="6"/>
      <c r="NW84" s="6"/>
      <c r="NX84" s="6"/>
      <c r="NY84" s="6"/>
      <c r="NZ84" s="6"/>
      <c r="OA84" s="6"/>
      <c r="OB84" s="6"/>
      <c r="OC84" s="6"/>
      <c r="OD84" s="6"/>
      <c r="OE84" s="6"/>
      <c r="OF84" s="6"/>
      <c r="OG84" s="6"/>
      <c r="OH84" s="6"/>
      <c r="OI84" s="6"/>
      <c r="OJ84" s="6"/>
      <c r="OK84" s="6"/>
      <c r="OL84" s="6"/>
      <c r="OM84" s="6"/>
      <c r="ON84" s="6"/>
      <c r="OO84" s="6"/>
      <c r="OP84" s="6"/>
      <c r="OQ84" s="6"/>
      <c r="OR84" s="6"/>
      <c r="OS84" s="6"/>
      <c r="OT84" s="6"/>
      <c r="OU84" s="6"/>
      <c r="OV84" s="6"/>
      <c r="OW84" s="6"/>
      <c r="OX84" s="6"/>
      <c r="OY84" s="6"/>
      <c r="OZ84" s="6"/>
      <c r="PA84" s="6"/>
      <c r="PB84" s="6"/>
      <c r="PC84" s="6"/>
      <c r="PD84" s="6"/>
      <c r="PE84" s="6"/>
      <c r="PF84" s="6"/>
      <c r="PG84" s="6"/>
      <c r="PH84" s="6"/>
      <c r="PI84" s="6"/>
      <c r="PJ84" s="6"/>
      <c r="PK84" s="6"/>
      <c r="PL84" s="6"/>
      <c r="PM84" s="6"/>
      <c r="PN84" s="6"/>
      <c r="PO84" s="6"/>
      <c r="PP84" s="6"/>
      <c r="PQ84" s="6"/>
      <c r="PR84" s="6"/>
      <c r="PS84" s="6"/>
      <c r="PT84" s="6"/>
      <c r="PU84" s="6"/>
      <c r="PV84" s="6"/>
      <c r="PW84" s="6"/>
      <c r="PX84" s="6"/>
      <c r="PY84" s="6"/>
      <c r="PZ84" s="6"/>
      <c r="QA84" s="6"/>
      <c r="QB84" s="6"/>
      <c r="QC84" s="6"/>
      <c r="QD84" s="6"/>
      <c r="QE84" s="6"/>
      <c r="QF84" s="6"/>
      <c r="QG84" s="6"/>
      <c r="QH84" s="6"/>
      <c r="QI84" s="6"/>
      <c r="QJ84" s="6"/>
      <c r="QK84" s="6"/>
      <c r="QL84" s="6"/>
      <c r="QM84" s="6"/>
      <c r="QN84" s="6"/>
      <c r="QO84" s="6"/>
      <c r="QP84" s="6"/>
      <c r="QQ84" s="6"/>
      <c r="QR84" s="6"/>
      <c r="QS84" s="6"/>
      <c r="QT84" s="6"/>
      <c r="QU84" s="6"/>
      <c r="QV84" s="6"/>
      <c r="QW84" s="6"/>
      <c r="QX84" s="6"/>
      <c r="QY84" s="6"/>
      <c r="QZ84" s="6"/>
      <c r="RA84" s="6"/>
      <c r="RB84" s="6"/>
      <c r="RC84" s="6"/>
      <c r="RD84" s="6"/>
      <c r="RE84" s="6"/>
      <c r="RF84" s="6"/>
      <c r="RG84" s="6"/>
      <c r="RH84" s="6"/>
      <c r="RI84" s="6"/>
      <c r="RJ84" s="6"/>
      <c r="RK84" s="6"/>
      <c r="RL84" s="6"/>
      <c r="RM84" s="6"/>
      <c r="RN84" s="6"/>
      <c r="RO84" s="6"/>
      <c r="RP84" s="6"/>
      <c r="RQ84" s="6"/>
      <c r="RR84" s="6"/>
      <c r="RS84" s="6"/>
      <c r="RT84" s="6"/>
      <c r="RU84" s="6"/>
      <c r="RV84" s="6"/>
      <c r="RW84" s="6"/>
      <c r="RX84" s="6"/>
      <c r="RY84" s="6"/>
      <c r="RZ84" s="6"/>
      <c r="SA84" s="6"/>
      <c r="SB84" s="6"/>
      <c r="SC84" s="6"/>
      <c r="SD84" s="6"/>
      <c r="SE84" s="6"/>
      <c r="SF84" s="6"/>
      <c r="SG84" s="6"/>
      <c r="SH84" s="6"/>
      <c r="SI84" s="6"/>
      <c r="SJ84" s="6"/>
      <c r="SK84" s="6"/>
      <c r="SL84" s="6"/>
      <c r="SM84" s="6"/>
      <c r="SN84" s="6"/>
      <c r="SO84" s="6"/>
      <c r="SP84" s="6"/>
      <c r="SQ84" s="6"/>
      <c r="SR84" s="6"/>
      <c r="SS84" s="6"/>
      <c r="ST84" s="6"/>
      <c r="SU84" s="6"/>
      <c r="SV84" s="6"/>
      <c r="SW84" s="6"/>
      <c r="SX84" s="6"/>
      <c r="SY84" s="6"/>
      <c r="SZ84" s="6"/>
      <c r="TA84" s="6"/>
      <c r="TB84" s="6"/>
      <c r="TC84" s="6"/>
      <c r="TD84" s="6"/>
      <c r="TE84" s="6"/>
      <c r="TF84" s="6"/>
      <c r="TG84" s="6"/>
      <c r="TH84" s="6"/>
      <c r="TI84" s="6"/>
      <c r="TJ84" s="6"/>
      <c r="TK84" s="6"/>
      <c r="TL84" s="6"/>
      <c r="TM84" s="6"/>
      <c r="TN84" s="6"/>
      <c r="TO84" s="6"/>
      <c r="TP84" s="6"/>
      <c r="TQ84" s="6"/>
      <c r="TR84" s="6"/>
      <c r="TS84" s="6"/>
      <c r="TT84" s="6"/>
      <c r="TU84" s="6"/>
      <c r="TV84" s="6"/>
      <c r="TW84" s="6"/>
      <c r="TX84" s="6"/>
      <c r="TY84" s="6"/>
      <c r="TZ84" s="6"/>
      <c r="UA84" s="6"/>
      <c r="UB84" s="6"/>
      <c r="UC84" s="6"/>
      <c r="UD84" s="6"/>
      <c r="UE84" s="6"/>
      <c r="UF84" s="6"/>
      <c r="UG84" s="6"/>
      <c r="UH84" s="6"/>
      <c r="UI84" s="6"/>
      <c r="UJ84" s="6"/>
      <c r="UK84" s="6"/>
      <c r="UL84" s="6"/>
      <c r="UM84" s="6"/>
      <c r="UN84" s="6"/>
      <c r="UO84" s="6"/>
      <c r="UP84" s="6"/>
      <c r="UQ84" s="6"/>
      <c r="UR84" s="6"/>
      <c r="US84" s="6"/>
      <c r="UT84" s="6"/>
      <c r="UU84" s="6"/>
      <c r="UV84" s="6"/>
      <c r="UW84" s="6"/>
      <c r="UX84" s="6"/>
      <c r="UY84" s="6"/>
      <c r="UZ84" s="6"/>
      <c r="VA84" s="6"/>
      <c r="VB84" s="6"/>
      <c r="VC84" s="6"/>
      <c r="VD84" s="6"/>
      <c r="VE84" s="6"/>
      <c r="VF84" s="6"/>
      <c r="VG84" s="6"/>
      <c r="VH84" s="6"/>
      <c r="VI84" s="6"/>
      <c r="VJ84" s="6"/>
    </row>
    <row r="85" customFormat="false" ht="12.75" hidden="false" customHeight="true" outlineLevel="0" collapsed="false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6"/>
      <c r="DH85" s="6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6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6"/>
      <c r="GG85" s="6"/>
      <c r="GH85" s="6"/>
      <c r="GI85" s="6"/>
      <c r="GJ85" s="6"/>
      <c r="GK85" s="6"/>
      <c r="GL85" s="6"/>
      <c r="GM85" s="6"/>
      <c r="GN85" s="6"/>
      <c r="GO85" s="6"/>
      <c r="GP85" s="6"/>
      <c r="GQ85" s="6"/>
      <c r="GR85" s="6"/>
      <c r="GS85" s="6"/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6"/>
      <c r="HQ85" s="6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6"/>
      <c r="IN85" s="6"/>
      <c r="IO85" s="6"/>
      <c r="IP85" s="6"/>
      <c r="IQ85" s="6"/>
      <c r="IR85" s="6"/>
      <c r="IS85" s="6"/>
      <c r="IT85" s="6"/>
      <c r="IU85" s="6"/>
      <c r="IV85" s="6"/>
      <c r="IW85" s="6"/>
      <c r="IX85" s="6"/>
      <c r="IY85" s="6"/>
      <c r="IZ85" s="6"/>
      <c r="JA85" s="6"/>
      <c r="JB85" s="6"/>
      <c r="JC85" s="6"/>
      <c r="JD85" s="6"/>
      <c r="JE85" s="6"/>
      <c r="JF85" s="6"/>
      <c r="JG85" s="6"/>
      <c r="JH85" s="6"/>
      <c r="JI85" s="6"/>
      <c r="JJ85" s="6"/>
      <c r="JK85" s="6"/>
      <c r="JL85" s="6"/>
      <c r="JM85" s="6"/>
      <c r="JN85" s="6"/>
      <c r="JO85" s="6"/>
      <c r="JP85" s="6"/>
      <c r="JQ85" s="6"/>
      <c r="JR85" s="6"/>
      <c r="JS85" s="6"/>
      <c r="JT85" s="6"/>
      <c r="JU85" s="6"/>
      <c r="JV85" s="6"/>
      <c r="JW85" s="6"/>
      <c r="JX85" s="6"/>
      <c r="JY85" s="6"/>
      <c r="JZ85" s="6"/>
      <c r="KA85" s="6"/>
      <c r="KB85" s="6"/>
      <c r="KC85" s="6"/>
      <c r="KD85" s="6"/>
      <c r="KE85" s="6"/>
      <c r="KF85" s="6"/>
      <c r="KG85" s="6"/>
      <c r="KH85" s="6"/>
      <c r="KI85" s="6"/>
      <c r="KJ85" s="6"/>
      <c r="KK85" s="6"/>
      <c r="KL85" s="6"/>
      <c r="KM85" s="6"/>
      <c r="KN85" s="6"/>
      <c r="KO85" s="6"/>
      <c r="KP85" s="6"/>
      <c r="KQ85" s="6"/>
      <c r="KR85" s="6"/>
      <c r="KS85" s="6"/>
      <c r="KT85" s="6"/>
      <c r="KU85" s="6"/>
      <c r="KV85" s="6"/>
      <c r="KW85" s="6"/>
      <c r="KX85" s="6"/>
      <c r="KY85" s="6"/>
      <c r="KZ85" s="6"/>
      <c r="LA85" s="6"/>
      <c r="LB85" s="6"/>
      <c r="LC85" s="6"/>
      <c r="LD85" s="6"/>
      <c r="LE85" s="6"/>
      <c r="LF85" s="6"/>
      <c r="LG85" s="6"/>
      <c r="LH85" s="6"/>
      <c r="LI85" s="6"/>
      <c r="LJ85" s="6"/>
      <c r="LK85" s="6"/>
      <c r="LL85" s="6"/>
      <c r="LM85" s="6"/>
      <c r="LN85" s="6"/>
      <c r="LO85" s="6"/>
      <c r="LP85" s="6"/>
      <c r="LQ85" s="6"/>
      <c r="LR85" s="6"/>
      <c r="LS85" s="6"/>
      <c r="LT85" s="6"/>
      <c r="LU85" s="6"/>
      <c r="LV85" s="6"/>
      <c r="LW85" s="6"/>
      <c r="LX85" s="6"/>
      <c r="LY85" s="6"/>
      <c r="LZ85" s="6"/>
      <c r="MA85" s="6"/>
      <c r="MB85" s="6"/>
      <c r="MC85" s="6"/>
      <c r="MD85" s="6"/>
      <c r="ME85" s="6"/>
      <c r="MF85" s="6"/>
      <c r="MG85" s="6"/>
      <c r="MH85" s="6"/>
      <c r="MI85" s="6"/>
      <c r="MJ85" s="6"/>
      <c r="MK85" s="6"/>
      <c r="ML85" s="6"/>
      <c r="MM85" s="6"/>
      <c r="MN85" s="6"/>
      <c r="MO85" s="6"/>
      <c r="MP85" s="6"/>
      <c r="MQ85" s="6"/>
      <c r="MR85" s="6"/>
      <c r="MS85" s="6"/>
      <c r="MT85" s="6"/>
      <c r="MU85" s="6"/>
      <c r="MV85" s="6"/>
      <c r="MW85" s="6"/>
      <c r="MX85" s="6"/>
      <c r="MY85" s="6"/>
      <c r="MZ85" s="6"/>
      <c r="NA85" s="6"/>
      <c r="NB85" s="6"/>
      <c r="NC85" s="6"/>
      <c r="ND85" s="6"/>
      <c r="NE85" s="6"/>
      <c r="NF85" s="6"/>
      <c r="NG85" s="6"/>
      <c r="NH85" s="6"/>
      <c r="NI85" s="6"/>
      <c r="NJ85" s="6"/>
      <c r="NK85" s="6"/>
      <c r="NL85" s="6"/>
      <c r="NM85" s="6"/>
      <c r="NN85" s="6"/>
      <c r="NO85" s="6"/>
      <c r="NP85" s="6"/>
      <c r="NQ85" s="6"/>
      <c r="NR85" s="6"/>
      <c r="NS85" s="6"/>
      <c r="NT85" s="6"/>
      <c r="NU85" s="6"/>
      <c r="NV85" s="6"/>
      <c r="NW85" s="6"/>
      <c r="NX85" s="6"/>
      <c r="NY85" s="6"/>
      <c r="NZ85" s="6"/>
      <c r="OA85" s="6"/>
      <c r="OB85" s="6"/>
      <c r="OC85" s="6"/>
      <c r="OD85" s="6"/>
      <c r="OE85" s="6"/>
      <c r="OF85" s="6"/>
      <c r="OG85" s="6"/>
      <c r="OH85" s="6"/>
      <c r="OI85" s="6"/>
      <c r="OJ85" s="6"/>
      <c r="OK85" s="6"/>
      <c r="OL85" s="6"/>
      <c r="OM85" s="6"/>
      <c r="ON85" s="6"/>
      <c r="OO85" s="6"/>
      <c r="OP85" s="6"/>
      <c r="OQ85" s="6"/>
      <c r="OR85" s="6"/>
      <c r="OS85" s="6"/>
      <c r="OT85" s="6"/>
      <c r="OU85" s="6"/>
      <c r="OV85" s="6"/>
      <c r="OW85" s="6"/>
      <c r="OX85" s="6"/>
      <c r="OY85" s="6"/>
      <c r="OZ85" s="6"/>
      <c r="PA85" s="6"/>
      <c r="PB85" s="6"/>
      <c r="PC85" s="6"/>
      <c r="PD85" s="6"/>
      <c r="PE85" s="6"/>
      <c r="PF85" s="6"/>
      <c r="PG85" s="6"/>
      <c r="PH85" s="6"/>
      <c r="PI85" s="6"/>
      <c r="PJ85" s="6"/>
      <c r="PK85" s="6"/>
      <c r="PL85" s="6"/>
      <c r="PM85" s="6"/>
      <c r="PN85" s="6"/>
      <c r="PO85" s="6"/>
      <c r="PP85" s="6"/>
      <c r="PQ85" s="6"/>
      <c r="PR85" s="6"/>
      <c r="PS85" s="6"/>
      <c r="PT85" s="6"/>
      <c r="PU85" s="6"/>
      <c r="PV85" s="6"/>
      <c r="PW85" s="6"/>
      <c r="PX85" s="6"/>
      <c r="PY85" s="6"/>
      <c r="PZ85" s="6"/>
      <c r="QA85" s="6"/>
      <c r="QB85" s="6"/>
      <c r="QC85" s="6"/>
      <c r="QD85" s="6"/>
      <c r="QE85" s="6"/>
      <c r="QF85" s="6"/>
      <c r="QG85" s="6"/>
      <c r="QH85" s="6"/>
      <c r="QI85" s="6"/>
      <c r="QJ85" s="6"/>
      <c r="QK85" s="6"/>
      <c r="QL85" s="6"/>
      <c r="QM85" s="6"/>
      <c r="QN85" s="6"/>
      <c r="QO85" s="6"/>
      <c r="QP85" s="6"/>
      <c r="QQ85" s="6"/>
      <c r="QR85" s="6"/>
      <c r="QS85" s="6"/>
      <c r="QT85" s="6"/>
      <c r="QU85" s="6"/>
      <c r="QV85" s="6"/>
      <c r="QW85" s="6"/>
      <c r="QX85" s="6"/>
      <c r="QY85" s="6"/>
      <c r="QZ85" s="6"/>
      <c r="RA85" s="6"/>
      <c r="RB85" s="6"/>
      <c r="RC85" s="6"/>
      <c r="RD85" s="6"/>
      <c r="RE85" s="6"/>
      <c r="RF85" s="6"/>
      <c r="RG85" s="6"/>
      <c r="RH85" s="6"/>
      <c r="RI85" s="6"/>
      <c r="RJ85" s="6"/>
      <c r="RK85" s="6"/>
      <c r="RL85" s="6"/>
      <c r="RM85" s="6"/>
      <c r="RN85" s="6"/>
      <c r="RO85" s="6"/>
      <c r="RP85" s="6"/>
      <c r="RQ85" s="6"/>
      <c r="RR85" s="6"/>
      <c r="RS85" s="6"/>
      <c r="RT85" s="6"/>
      <c r="RU85" s="6"/>
      <c r="RV85" s="6"/>
      <c r="RW85" s="6"/>
      <c r="RX85" s="6"/>
      <c r="RY85" s="6"/>
      <c r="RZ85" s="6"/>
      <c r="SA85" s="6"/>
      <c r="SB85" s="6"/>
      <c r="SC85" s="6"/>
      <c r="SD85" s="6"/>
      <c r="SE85" s="6"/>
      <c r="SF85" s="6"/>
      <c r="SG85" s="6"/>
      <c r="SH85" s="6"/>
      <c r="SI85" s="6"/>
      <c r="SJ85" s="6"/>
      <c r="SK85" s="6"/>
      <c r="SL85" s="6"/>
      <c r="SM85" s="6"/>
      <c r="SN85" s="6"/>
      <c r="SO85" s="6"/>
      <c r="SP85" s="6"/>
      <c r="SQ85" s="6"/>
      <c r="SR85" s="6"/>
      <c r="SS85" s="6"/>
      <c r="ST85" s="6"/>
      <c r="SU85" s="6"/>
      <c r="SV85" s="6"/>
      <c r="SW85" s="6"/>
      <c r="SX85" s="6"/>
      <c r="SY85" s="6"/>
      <c r="SZ85" s="6"/>
      <c r="TA85" s="6"/>
      <c r="TB85" s="6"/>
      <c r="TC85" s="6"/>
      <c r="TD85" s="6"/>
      <c r="TE85" s="6"/>
      <c r="TF85" s="6"/>
      <c r="TG85" s="6"/>
      <c r="TH85" s="6"/>
      <c r="TI85" s="6"/>
      <c r="TJ85" s="6"/>
      <c r="TK85" s="6"/>
      <c r="TL85" s="6"/>
      <c r="TM85" s="6"/>
      <c r="TN85" s="6"/>
      <c r="TO85" s="6"/>
      <c r="TP85" s="6"/>
      <c r="TQ85" s="6"/>
      <c r="TR85" s="6"/>
      <c r="TS85" s="6"/>
      <c r="TT85" s="6"/>
      <c r="TU85" s="6"/>
      <c r="TV85" s="6"/>
      <c r="TW85" s="6"/>
      <c r="TX85" s="6"/>
      <c r="TY85" s="6"/>
      <c r="TZ85" s="6"/>
      <c r="UA85" s="6"/>
      <c r="UB85" s="6"/>
      <c r="UC85" s="6"/>
      <c r="UD85" s="6"/>
      <c r="UE85" s="6"/>
      <c r="UF85" s="6"/>
      <c r="UG85" s="6"/>
      <c r="UH85" s="6"/>
      <c r="UI85" s="6"/>
      <c r="UJ85" s="6"/>
      <c r="UK85" s="6"/>
      <c r="UL85" s="6"/>
      <c r="UM85" s="6"/>
      <c r="UN85" s="6"/>
      <c r="UO85" s="6"/>
      <c r="UP85" s="6"/>
      <c r="UQ85" s="6"/>
      <c r="UR85" s="6"/>
      <c r="US85" s="6"/>
      <c r="UT85" s="6"/>
      <c r="UU85" s="6"/>
      <c r="UV85" s="6"/>
      <c r="UW85" s="6"/>
      <c r="UX85" s="6"/>
      <c r="UY85" s="6"/>
      <c r="UZ85" s="6"/>
      <c r="VA85" s="6"/>
      <c r="VB85" s="6"/>
      <c r="VC85" s="6"/>
      <c r="VD85" s="6"/>
      <c r="VE85" s="6"/>
      <c r="VF85" s="6"/>
      <c r="VG85" s="6"/>
      <c r="VH85" s="6"/>
      <c r="VI85" s="6"/>
      <c r="VJ85" s="6"/>
    </row>
    <row r="86" customFormat="false" ht="12.75" hidden="false" customHeight="true" outlineLevel="0" collapsed="false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6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6"/>
      <c r="GG86" s="6"/>
      <c r="GH86" s="6"/>
      <c r="GI86" s="6"/>
      <c r="GJ86" s="6"/>
      <c r="GK86" s="6"/>
      <c r="GL86" s="6"/>
      <c r="GM86" s="6"/>
      <c r="GN86" s="6"/>
      <c r="GO86" s="6"/>
      <c r="GP86" s="6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6"/>
      <c r="HQ86" s="6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6"/>
      <c r="IN86" s="6"/>
      <c r="IO86" s="6"/>
      <c r="IP86" s="6"/>
      <c r="IQ86" s="6"/>
      <c r="IR86" s="6"/>
      <c r="IS86" s="6"/>
      <c r="IT86" s="6"/>
      <c r="IU86" s="6"/>
      <c r="IV86" s="6"/>
      <c r="IW86" s="6"/>
      <c r="IX86" s="6"/>
      <c r="IY86" s="6"/>
      <c r="IZ86" s="6"/>
      <c r="JA86" s="6"/>
      <c r="JB86" s="6"/>
      <c r="JC86" s="6"/>
      <c r="JD86" s="6"/>
      <c r="JE86" s="6"/>
      <c r="JF86" s="6"/>
      <c r="JG86" s="6"/>
      <c r="JH86" s="6"/>
      <c r="JI86" s="6"/>
      <c r="JJ86" s="6"/>
      <c r="JK86" s="6"/>
      <c r="JL86" s="6"/>
      <c r="JM86" s="6"/>
      <c r="JN86" s="6"/>
      <c r="JO86" s="6"/>
      <c r="JP86" s="6"/>
      <c r="JQ86" s="6"/>
      <c r="JR86" s="6"/>
      <c r="JS86" s="6"/>
      <c r="JT86" s="6"/>
      <c r="JU86" s="6"/>
      <c r="JV86" s="6"/>
      <c r="JW86" s="6"/>
      <c r="JX86" s="6"/>
      <c r="JY86" s="6"/>
      <c r="JZ86" s="6"/>
      <c r="KA86" s="6"/>
      <c r="KB86" s="6"/>
      <c r="KC86" s="6"/>
      <c r="KD86" s="6"/>
      <c r="KE86" s="6"/>
      <c r="KF86" s="6"/>
      <c r="KG86" s="6"/>
      <c r="KH86" s="6"/>
      <c r="KI86" s="6"/>
      <c r="KJ86" s="6"/>
      <c r="KK86" s="6"/>
      <c r="KL86" s="6"/>
      <c r="KM86" s="6"/>
      <c r="KN86" s="6"/>
      <c r="KO86" s="6"/>
      <c r="KP86" s="6"/>
      <c r="KQ86" s="6"/>
      <c r="KR86" s="6"/>
      <c r="KS86" s="6"/>
      <c r="KT86" s="6"/>
      <c r="KU86" s="6"/>
      <c r="KV86" s="6"/>
      <c r="KW86" s="6"/>
      <c r="KX86" s="6"/>
      <c r="KY86" s="6"/>
      <c r="KZ86" s="6"/>
      <c r="LA86" s="6"/>
      <c r="LB86" s="6"/>
      <c r="LC86" s="6"/>
      <c r="LD86" s="6"/>
      <c r="LE86" s="6"/>
      <c r="LF86" s="6"/>
      <c r="LG86" s="6"/>
      <c r="LH86" s="6"/>
      <c r="LI86" s="6"/>
      <c r="LJ86" s="6"/>
      <c r="LK86" s="6"/>
      <c r="LL86" s="6"/>
      <c r="LM86" s="6"/>
      <c r="LN86" s="6"/>
      <c r="LO86" s="6"/>
      <c r="LP86" s="6"/>
      <c r="LQ86" s="6"/>
      <c r="LR86" s="6"/>
      <c r="LS86" s="6"/>
      <c r="LT86" s="6"/>
      <c r="LU86" s="6"/>
      <c r="LV86" s="6"/>
      <c r="LW86" s="6"/>
      <c r="LX86" s="6"/>
      <c r="LY86" s="6"/>
      <c r="LZ86" s="6"/>
      <c r="MA86" s="6"/>
      <c r="MB86" s="6"/>
      <c r="MC86" s="6"/>
      <c r="MD86" s="6"/>
      <c r="ME86" s="6"/>
      <c r="MF86" s="6"/>
      <c r="MG86" s="6"/>
      <c r="MH86" s="6"/>
      <c r="MI86" s="6"/>
      <c r="MJ86" s="6"/>
      <c r="MK86" s="6"/>
      <c r="ML86" s="6"/>
      <c r="MM86" s="6"/>
      <c r="MN86" s="6"/>
      <c r="MO86" s="6"/>
      <c r="MP86" s="6"/>
      <c r="MQ86" s="6"/>
      <c r="MR86" s="6"/>
      <c r="MS86" s="6"/>
      <c r="MT86" s="6"/>
      <c r="MU86" s="6"/>
      <c r="MV86" s="6"/>
      <c r="MW86" s="6"/>
      <c r="MX86" s="6"/>
      <c r="MY86" s="6"/>
      <c r="MZ86" s="6"/>
      <c r="NA86" s="6"/>
      <c r="NB86" s="6"/>
      <c r="NC86" s="6"/>
      <c r="ND86" s="6"/>
      <c r="NE86" s="6"/>
      <c r="NF86" s="6"/>
      <c r="NG86" s="6"/>
      <c r="NH86" s="6"/>
      <c r="NI86" s="6"/>
      <c r="NJ86" s="6"/>
      <c r="NK86" s="6"/>
      <c r="NL86" s="6"/>
      <c r="NM86" s="6"/>
      <c r="NN86" s="6"/>
      <c r="NO86" s="6"/>
      <c r="NP86" s="6"/>
      <c r="NQ86" s="6"/>
      <c r="NR86" s="6"/>
      <c r="NS86" s="6"/>
      <c r="NT86" s="6"/>
      <c r="NU86" s="6"/>
      <c r="NV86" s="6"/>
      <c r="NW86" s="6"/>
      <c r="NX86" s="6"/>
      <c r="NY86" s="6"/>
      <c r="NZ86" s="6"/>
      <c r="OA86" s="6"/>
      <c r="OB86" s="6"/>
      <c r="OC86" s="6"/>
      <c r="OD86" s="6"/>
      <c r="OE86" s="6"/>
      <c r="OF86" s="6"/>
      <c r="OG86" s="6"/>
      <c r="OH86" s="6"/>
      <c r="OI86" s="6"/>
      <c r="OJ86" s="6"/>
      <c r="OK86" s="6"/>
      <c r="OL86" s="6"/>
      <c r="OM86" s="6"/>
      <c r="ON86" s="6"/>
      <c r="OO86" s="6"/>
      <c r="OP86" s="6"/>
      <c r="OQ86" s="6"/>
      <c r="OR86" s="6"/>
      <c r="OS86" s="6"/>
      <c r="OT86" s="6"/>
      <c r="OU86" s="6"/>
      <c r="OV86" s="6"/>
      <c r="OW86" s="6"/>
      <c r="OX86" s="6"/>
      <c r="OY86" s="6"/>
      <c r="OZ86" s="6"/>
      <c r="PA86" s="6"/>
      <c r="PB86" s="6"/>
      <c r="PC86" s="6"/>
      <c r="PD86" s="6"/>
      <c r="PE86" s="6"/>
      <c r="PF86" s="6"/>
      <c r="PG86" s="6"/>
      <c r="PH86" s="6"/>
      <c r="PI86" s="6"/>
      <c r="PJ86" s="6"/>
      <c r="PK86" s="6"/>
      <c r="PL86" s="6"/>
      <c r="PM86" s="6"/>
      <c r="PN86" s="6"/>
      <c r="PO86" s="6"/>
      <c r="PP86" s="6"/>
      <c r="PQ86" s="6"/>
      <c r="PR86" s="6"/>
      <c r="PS86" s="6"/>
      <c r="PT86" s="6"/>
      <c r="PU86" s="6"/>
      <c r="PV86" s="6"/>
      <c r="PW86" s="6"/>
      <c r="PX86" s="6"/>
      <c r="PY86" s="6"/>
      <c r="PZ86" s="6"/>
      <c r="QA86" s="6"/>
      <c r="QB86" s="6"/>
      <c r="QC86" s="6"/>
      <c r="QD86" s="6"/>
      <c r="QE86" s="6"/>
      <c r="QF86" s="6"/>
      <c r="QG86" s="6"/>
      <c r="QH86" s="6"/>
      <c r="QI86" s="6"/>
      <c r="QJ86" s="6"/>
      <c r="QK86" s="6"/>
      <c r="QL86" s="6"/>
      <c r="QM86" s="6"/>
      <c r="QN86" s="6"/>
      <c r="QO86" s="6"/>
      <c r="QP86" s="6"/>
      <c r="QQ86" s="6"/>
      <c r="QR86" s="6"/>
      <c r="QS86" s="6"/>
      <c r="QT86" s="6"/>
      <c r="QU86" s="6"/>
      <c r="QV86" s="6"/>
      <c r="QW86" s="6"/>
      <c r="QX86" s="6"/>
      <c r="QY86" s="6"/>
      <c r="QZ86" s="6"/>
      <c r="RA86" s="6"/>
      <c r="RB86" s="6"/>
      <c r="RC86" s="6"/>
      <c r="RD86" s="6"/>
      <c r="RE86" s="6"/>
      <c r="RF86" s="6"/>
      <c r="RG86" s="6"/>
      <c r="RH86" s="6"/>
      <c r="RI86" s="6"/>
      <c r="RJ86" s="6"/>
      <c r="RK86" s="6"/>
      <c r="RL86" s="6"/>
      <c r="RM86" s="6"/>
      <c r="RN86" s="6"/>
      <c r="RO86" s="6"/>
      <c r="RP86" s="6"/>
      <c r="RQ86" s="6"/>
      <c r="RR86" s="6"/>
      <c r="RS86" s="6"/>
      <c r="RT86" s="6"/>
      <c r="RU86" s="6"/>
      <c r="RV86" s="6"/>
      <c r="RW86" s="6"/>
      <c r="RX86" s="6"/>
      <c r="RY86" s="6"/>
      <c r="RZ86" s="6"/>
      <c r="SA86" s="6"/>
      <c r="SB86" s="6"/>
      <c r="SC86" s="6"/>
      <c r="SD86" s="6"/>
      <c r="SE86" s="6"/>
      <c r="SF86" s="6"/>
      <c r="SG86" s="6"/>
      <c r="SH86" s="6"/>
      <c r="SI86" s="6"/>
      <c r="SJ86" s="6"/>
      <c r="SK86" s="6"/>
      <c r="SL86" s="6"/>
      <c r="SM86" s="6"/>
      <c r="SN86" s="6"/>
      <c r="SO86" s="6"/>
      <c r="SP86" s="6"/>
      <c r="SQ86" s="6"/>
      <c r="SR86" s="6"/>
      <c r="SS86" s="6"/>
      <c r="ST86" s="6"/>
      <c r="SU86" s="6"/>
      <c r="SV86" s="6"/>
      <c r="SW86" s="6"/>
      <c r="SX86" s="6"/>
      <c r="SY86" s="6"/>
      <c r="SZ86" s="6"/>
      <c r="TA86" s="6"/>
      <c r="TB86" s="6"/>
      <c r="TC86" s="6"/>
      <c r="TD86" s="6"/>
      <c r="TE86" s="6"/>
      <c r="TF86" s="6"/>
      <c r="TG86" s="6"/>
      <c r="TH86" s="6"/>
      <c r="TI86" s="6"/>
      <c r="TJ86" s="6"/>
      <c r="TK86" s="6"/>
      <c r="TL86" s="6"/>
      <c r="TM86" s="6"/>
      <c r="TN86" s="6"/>
      <c r="TO86" s="6"/>
      <c r="TP86" s="6"/>
      <c r="TQ86" s="6"/>
      <c r="TR86" s="6"/>
      <c r="TS86" s="6"/>
      <c r="TT86" s="6"/>
      <c r="TU86" s="6"/>
      <c r="TV86" s="6"/>
      <c r="TW86" s="6"/>
      <c r="TX86" s="6"/>
      <c r="TY86" s="6"/>
      <c r="TZ86" s="6"/>
      <c r="UA86" s="6"/>
      <c r="UB86" s="6"/>
      <c r="UC86" s="6"/>
      <c r="UD86" s="6"/>
      <c r="UE86" s="6"/>
      <c r="UF86" s="6"/>
      <c r="UG86" s="6"/>
      <c r="UH86" s="6"/>
      <c r="UI86" s="6"/>
      <c r="UJ86" s="6"/>
      <c r="UK86" s="6"/>
      <c r="UL86" s="6"/>
      <c r="UM86" s="6"/>
      <c r="UN86" s="6"/>
      <c r="UO86" s="6"/>
      <c r="UP86" s="6"/>
      <c r="UQ86" s="6"/>
      <c r="UR86" s="6"/>
      <c r="US86" s="6"/>
      <c r="UT86" s="6"/>
      <c r="UU86" s="6"/>
      <c r="UV86" s="6"/>
      <c r="UW86" s="6"/>
      <c r="UX86" s="6"/>
      <c r="UY86" s="6"/>
      <c r="UZ86" s="6"/>
      <c r="VA86" s="6"/>
      <c r="VB86" s="6"/>
      <c r="VC86" s="6"/>
      <c r="VD86" s="6"/>
      <c r="VE86" s="6"/>
      <c r="VF86" s="6"/>
      <c r="VG86" s="6"/>
      <c r="VH86" s="6"/>
      <c r="VI86" s="6"/>
      <c r="VJ86" s="6"/>
    </row>
  </sheetData>
  <mergeCells count="2710">
    <mergeCell ref="C3:I3"/>
    <mergeCell ref="K3:Q3"/>
    <mergeCell ref="S3:Y3"/>
    <mergeCell ref="AA3:AG3"/>
    <mergeCell ref="AI3:AO3"/>
    <mergeCell ref="AQ3:AW3"/>
    <mergeCell ref="AY3:BE3"/>
    <mergeCell ref="BG3:BM3"/>
    <mergeCell ref="BO3:BU3"/>
    <mergeCell ref="BW3:CC3"/>
    <mergeCell ref="CE3:CK3"/>
    <mergeCell ref="CM3:CS3"/>
    <mergeCell ref="CU3:DA3"/>
    <mergeCell ref="DC3:DI3"/>
    <mergeCell ref="DK3:DQ3"/>
    <mergeCell ref="DS3:DY3"/>
    <mergeCell ref="EA3:EG3"/>
    <mergeCell ref="EI3:EO3"/>
    <mergeCell ref="EQ3:EW3"/>
    <mergeCell ref="EY3:FE3"/>
    <mergeCell ref="FG3:FM3"/>
    <mergeCell ref="FO3:FU3"/>
    <mergeCell ref="FW3:GC3"/>
    <mergeCell ref="GE3:GK3"/>
    <mergeCell ref="GO3:GU3"/>
    <mergeCell ref="GW3:HC3"/>
    <mergeCell ref="HE3:HK3"/>
    <mergeCell ref="HM3:HS3"/>
    <mergeCell ref="HU3:IA3"/>
    <mergeCell ref="IC3:II3"/>
    <mergeCell ref="IK3:IQ3"/>
    <mergeCell ref="IS3:IY3"/>
    <mergeCell ref="JA3:JG3"/>
    <mergeCell ref="JI3:JO3"/>
    <mergeCell ref="JQ3:JW3"/>
    <mergeCell ref="JY3:KE3"/>
    <mergeCell ref="KG3:KM3"/>
    <mergeCell ref="KO3:KU3"/>
    <mergeCell ref="KW3:LC3"/>
    <mergeCell ref="LE3:LK3"/>
    <mergeCell ref="LM3:LS3"/>
    <mergeCell ref="LU3:MA3"/>
    <mergeCell ref="MC3:MI3"/>
    <mergeCell ref="MK3:MQ3"/>
    <mergeCell ref="MS3:MY3"/>
    <mergeCell ref="NA3:NG3"/>
    <mergeCell ref="NI3:NO3"/>
    <mergeCell ref="NQ3:NW3"/>
    <mergeCell ref="OA3:OG3"/>
    <mergeCell ref="OI3:OO3"/>
    <mergeCell ref="OQ3:OW3"/>
    <mergeCell ref="OY3:PE3"/>
    <mergeCell ref="PG3:PM3"/>
    <mergeCell ref="PO3:PU3"/>
    <mergeCell ref="PW3:QC3"/>
    <mergeCell ref="QE3:QK3"/>
    <mergeCell ref="QM3:QS3"/>
    <mergeCell ref="QU3:RA3"/>
    <mergeCell ref="RC3:RI3"/>
    <mergeCell ref="RK3:RQ3"/>
    <mergeCell ref="RS3:RY3"/>
    <mergeCell ref="SA3:SG3"/>
    <mergeCell ref="SI3:SO3"/>
    <mergeCell ref="SQ3:SW3"/>
    <mergeCell ref="SY3:TE3"/>
    <mergeCell ref="TG3:TM3"/>
    <mergeCell ref="TO3:TU3"/>
    <mergeCell ref="TW3:UC3"/>
    <mergeCell ref="UE3:UK3"/>
    <mergeCell ref="UM3:US3"/>
    <mergeCell ref="UU3:VA3"/>
    <mergeCell ref="VC3:VI3"/>
    <mergeCell ref="C39:I39"/>
    <mergeCell ref="S39:Y39"/>
    <mergeCell ref="AI39:AO39"/>
    <mergeCell ref="BO39:BU39"/>
    <mergeCell ref="EA39:EG39"/>
    <mergeCell ref="FG39:FM39"/>
    <mergeCell ref="GO39:GU39"/>
    <mergeCell ref="HE39:HK39"/>
    <mergeCell ref="HU39:IA39"/>
    <mergeCell ref="JA39:JG39"/>
    <mergeCell ref="LM39:LS39"/>
    <mergeCell ref="MS39:MY39"/>
    <mergeCell ref="OA39:OG39"/>
    <mergeCell ref="OQ39:OW39"/>
    <mergeCell ref="PG39:PM39"/>
    <mergeCell ref="QM39:QS39"/>
    <mergeCell ref="UE39:UK39"/>
    <mergeCell ref="C40:I40"/>
    <mergeCell ref="K40:Q40"/>
    <mergeCell ref="S40:Y40"/>
    <mergeCell ref="AA40:AG40"/>
    <mergeCell ref="AI40:AO40"/>
    <mergeCell ref="AQ40:AW40"/>
    <mergeCell ref="AY40:BE40"/>
    <mergeCell ref="BG40:BM40"/>
    <mergeCell ref="BO40:BU40"/>
    <mergeCell ref="BW40:CC40"/>
    <mergeCell ref="CE40:CK40"/>
    <mergeCell ref="CM40:CS40"/>
    <mergeCell ref="CU40:DA40"/>
    <mergeCell ref="DC40:DI40"/>
    <mergeCell ref="DK40:DQ40"/>
    <mergeCell ref="DS40:DY40"/>
    <mergeCell ref="EA40:EG40"/>
    <mergeCell ref="EI40:EO40"/>
    <mergeCell ref="EQ40:EW40"/>
    <mergeCell ref="EY40:FE40"/>
    <mergeCell ref="FG40:FM40"/>
    <mergeCell ref="FO40:FU40"/>
    <mergeCell ref="FW40:GC40"/>
    <mergeCell ref="GE40:GK40"/>
    <mergeCell ref="GO40:GU40"/>
    <mergeCell ref="GW40:HC40"/>
    <mergeCell ref="HE40:HK40"/>
    <mergeCell ref="HM40:HS40"/>
    <mergeCell ref="HU40:IA40"/>
    <mergeCell ref="IC40:II40"/>
    <mergeCell ref="IK40:IQ40"/>
    <mergeCell ref="IS40:IY40"/>
    <mergeCell ref="JA40:JG40"/>
    <mergeCell ref="JI40:JO40"/>
    <mergeCell ref="JQ40:JW40"/>
    <mergeCell ref="JY40:KE40"/>
    <mergeCell ref="KG40:KM40"/>
    <mergeCell ref="KO40:KU40"/>
    <mergeCell ref="KW40:LC40"/>
    <mergeCell ref="LE40:LK40"/>
    <mergeCell ref="LM40:LS40"/>
    <mergeCell ref="LU40:MA40"/>
    <mergeCell ref="MC40:MI40"/>
    <mergeCell ref="MK40:MQ40"/>
    <mergeCell ref="MS40:MY40"/>
    <mergeCell ref="NA40:NG40"/>
    <mergeCell ref="NI40:NO40"/>
    <mergeCell ref="NQ40:NW40"/>
    <mergeCell ref="OA40:OG40"/>
    <mergeCell ref="OI40:OO40"/>
    <mergeCell ref="OQ40:OW40"/>
    <mergeCell ref="OY40:PE40"/>
    <mergeCell ref="PG40:PM40"/>
    <mergeCell ref="PO40:PU40"/>
    <mergeCell ref="PW40:QC40"/>
    <mergeCell ref="QE40:QK40"/>
    <mergeCell ref="QM40:QS40"/>
    <mergeCell ref="QU40:RA40"/>
    <mergeCell ref="RC40:RI40"/>
    <mergeCell ref="RK40:RQ40"/>
    <mergeCell ref="RS40:RY40"/>
    <mergeCell ref="SA40:SG40"/>
    <mergeCell ref="SI40:SO40"/>
    <mergeCell ref="SQ40:SW40"/>
    <mergeCell ref="SY40:TE40"/>
    <mergeCell ref="TG40:TM40"/>
    <mergeCell ref="TO40:TU40"/>
    <mergeCell ref="TW40:UC40"/>
    <mergeCell ref="UE40:UK40"/>
    <mergeCell ref="UM40:US40"/>
    <mergeCell ref="UU40:VA40"/>
    <mergeCell ref="VC40:VI40"/>
    <mergeCell ref="C41:I41"/>
    <mergeCell ref="K41:Q41"/>
    <mergeCell ref="S41:Y41"/>
    <mergeCell ref="AA41:AG41"/>
    <mergeCell ref="AI41:AO41"/>
    <mergeCell ref="AQ41:AW41"/>
    <mergeCell ref="AY41:BE41"/>
    <mergeCell ref="BG41:BM41"/>
    <mergeCell ref="BO41:BU41"/>
    <mergeCell ref="BW41:CC41"/>
    <mergeCell ref="CE41:CK41"/>
    <mergeCell ref="CM41:CS41"/>
    <mergeCell ref="CU41:DA41"/>
    <mergeCell ref="DC41:DI41"/>
    <mergeCell ref="DK41:DQ41"/>
    <mergeCell ref="DS41:DY41"/>
    <mergeCell ref="EA41:EG41"/>
    <mergeCell ref="EI41:EO41"/>
    <mergeCell ref="EQ41:EW41"/>
    <mergeCell ref="EY41:FE41"/>
    <mergeCell ref="FG41:FM41"/>
    <mergeCell ref="FO41:FU41"/>
    <mergeCell ref="FW41:GC41"/>
    <mergeCell ref="GE41:GK41"/>
    <mergeCell ref="GO41:GU41"/>
    <mergeCell ref="GW41:HC41"/>
    <mergeCell ref="HE41:HK41"/>
    <mergeCell ref="HM41:HS41"/>
    <mergeCell ref="HU41:IA41"/>
    <mergeCell ref="IC41:II41"/>
    <mergeCell ref="IK41:IQ41"/>
    <mergeCell ref="IS41:IY41"/>
    <mergeCell ref="JA41:JG41"/>
    <mergeCell ref="JI41:JO41"/>
    <mergeCell ref="JQ41:JW41"/>
    <mergeCell ref="JY41:KE41"/>
    <mergeCell ref="KG41:KM41"/>
    <mergeCell ref="KO41:KU41"/>
    <mergeCell ref="KW41:LC41"/>
    <mergeCell ref="LE41:LK41"/>
    <mergeCell ref="LM41:LS41"/>
    <mergeCell ref="LU41:MA41"/>
    <mergeCell ref="MC41:MI41"/>
    <mergeCell ref="MK41:MQ41"/>
    <mergeCell ref="MS41:MY41"/>
    <mergeCell ref="NA41:NG41"/>
    <mergeCell ref="NI41:NO41"/>
    <mergeCell ref="NQ41:NW41"/>
    <mergeCell ref="OA41:OG41"/>
    <mergeCell ref="OI41:OO41"/>
    <mergeCell ref="OQ41:OW41"/>
    <mergeCell ref="OY41:PE41"/>
    <mergeCell ref="PG41:PM41"/>
    <mergeCell ref="PO41:PU41"/>
    <mergeCell ref="PW41:QC41"/>
    <mergeCell ref="QE41:QK41"/>
    <mergeCell ref="QM41:QS41"/>
    <mergeCell ref="QU41:RA41"/>
    <mergeCell ref="RC41:RI41"/>
    <mergeCell ref="RK41:RQ41"/>
    <mergeCell ref="RS41:RY41"/>
    <mergeCell ref="SA41:SG41"/>
    <mergeCell ref="SI41:SO41"/>
    <mergeCell ref="SQ41:SW41"/>
    <mergeCell ref="SY41:TE41"/>
    <mergeCell ref="TG41:TM41"/>
    <mergeCell ref="TO41:TU41"/>
    <mergeCell ref="TW41:UC41"/>
    <mergeCell ref="UE41:UK41"/>
    <mergeCell ref="UM41:US41"/>
    <mergeCell ref="UU41:VA41"/>
    <mergeCell ref="VC41:VI41"/>
    <mergeCell ref="C42:I42"/>
    <mergeCell ref="K42:Q42"/>
    <mergeCell ref="S42:Y42"/>
    <mergeCell ref="AA42:AG42"/>
    <mergeCell ref="AI42:AO42"/>
    <mergeCell ref="AQ42:AW42"/>
    <mergeCell ref="AY42:BE42"/>
    <mergeCell ref="BG42:BM42"/>
    <mergeCell ref="BO42:BU42"/>
    <mergeCell ref="BW42:CC42"/>
    <mergeCell ref="CE42:CK42"/>
    <mergeCell ref="CM42:CS42"/>
    <mergeCell ref="CU42:DA42"/>
    <mergeCell ref="DC42:DI42"/>
    <mergeCell ref="DK42:DQ42"/>
    <mergeCell ref="DS42:DY42"/>
    <mergeCell ref="EA42:EG42"/>
    <mergeCell ref="EI42:EO42"/>
    <mergeCell ref="EQ42:EW42"/>
    <mergeCell ref="EY42:FE42"/>
    <mergeCell ref="FG42:FM42"/>
    <mergeCell ref="FO42:FU42"/>
    <mergeCell ref="FW42:GC42"/>
    <mergeCell ref="GE42:GK42"/>
    <mergeCell ref="GO42:GU42"/>
    <mergeCell ref="GW42:HC42"/>
    <mergeCell ref="HE42:HK42"/>
    <mergeCell ref="HM42:HS42"/>
    <mergeCell ref="HU42:IA42"/>
    <mergeCell ref="IC42:II42"/>
    <mergeCell ref="IK42:IQ42"/>
    <mergeCell ref="IS42:IY42"/>
    <mergeCell ref="JA42:JG42"/>
    <mergeCell ref="JI42:JO42"/>
    <mergeCell ref="JQ42:JW42"/>
    <mergeCell ref="JY42:KE42"/>
    <mergeCell ref="KG42:KM42"/>
    <mergeCell ref="KO42:KU42"/>
    <mergeCell ref="KW42:LC42"/>
    <mergeCell ref="LE42:LK42"/>
    <mergeCell ref="LM42:LS42"/>
    <mergeCell ref="LU42:MA42"/>
    <mergeCell ref="MC42:MI42"/>
    <mergeCell ref="MK42:MQ42"/>
    <mergeCell ref="MS42:MY42"/>
    <mergeCell ref="NA42:NG42"/>
    <mergeCell ref="NI42:NO42"/>
    <mergeCell ref="NQ42:NW42"/>
    <mergeCell ref="OA42:OG42"/>
    <mergeCell ref="OI42:OO42"/>
    <mergeCell ref="OQ42:OW42"/>
    <mergeCell ref="OY42:PE42"/>
    <mergeCell ref="PG42:PM42"/>
    <mergeCell ref="PO42:PU42"/>
    <mergeCell ref="PW42:QC42"/>
    <mergeCell ref="QE42:QK42"/>
    <mergeCell ref="QM42:QS42"/>
    <mergeCell ref="QU42:RA42"/>
    <mergeCell ref="RC42:RI42"/>
    <mergeCell ref="RK42:RQ42"/>
    <mergeCell ref="RS42:RY42"/>
    <mergeCell ref="SA42:SG42"/>
    <mergeCell ref="SI42:SO42"/>
    <mergeCell ref="SQ42:SW42"/>
    <mergeCell ref="SY42:TE42"/>
    <mergeCell ref="TG42:TM42"/>
    <mergeCell ref="TO42:TU42"/>
    <mergeCell ref="TW42:UC42"/>
    <mergeCell ref="UE42:UK42"/>
    <mergeCell ref="UM42:US42"/>
    <mergeCell ref="UU42:VA42"/>
    <mergeCell ref="VC42:VI42"/>
    <mergeCell ref="C43:I43"/>
    <mergeCell ref="K43:Q43"/>
    <mergeCell ref="S43:Y43"/>
    <mergeCell ref="AA43:AG43"/>
    <mergeCell ref="AI43:AO43"/>
    <mergeCell ref="AQ43:AW43"/>
    <mergeCell ref="AY43:BE43"/>
    <mergeCell ref="BG43:BM43"/>
    <mergeCell ref="BO43:BU43"/>
    <mergeCell ref="BW43:CC43"/>
    <mergeCell ref="CE43:CK43"/>
    <mergeCell ref="CM43:CS43"/>
    <mergeCell ref="CU43:DA43"/>
    <mergeCell ref="DC43:DI43"/>
    <mergeCell ref="DK43:DQ43"/>
    <mergeCell ref="DS43:DY43"/>
    <mergeCell ref="EA43:EG43"/>
    <mergeCell ref="EI43:EO43"/>
    <mergeCell ref="EQ43:EW43"/>
    <mergeCell ref="EY43:FE43"/>
    <mergeCell ref="FG43:FM43"/>
    <mergeCell ref="FO43:FU43"/>
    <mergeCell ref="FW43:GC43"/>
    <mergeCell ref="GE43:GK43"/>
    <mergeCell ref="GO43:GU43"/>
    <mergeCell ref="GW43:HC43"/>
    <mergeCell ref="HE43:HK43"/>
    <mergeCell ref="HM43:HS43"/>
    <mergeCell ref="HU43:IA43"/>
    <mergeCell ref="IC43:II43"/>
    <mergeCell ref="IK43:IQ43"/>
    <mergeCell ref="IS43:IY43"/>
    <mergeCell ref="JA43:JG43"/>
    <mergeCell ref="JI43:JO43"/>
    <mergeCell ref="JQ43:JW43"/>
    <mergeCell ref="JY43:KE43"/>
    <mergeCell ref="KG43:KM43"/>
    <mergeCell ref="KO43:KU43"/>
    <mergeCell ref="KW43:LC43"/>
    <mergeCell ref="LE43:LK43"/>
    <mergeCell ref="LM43:LS43"/>
    <mergeCell ref="LU43:MA43"/>
    <mergeCell ref="MC43:MI43"/>
    <mergeCell ref="MK43:MQ43"/>
    <mergeCell ref="MS43:MY43"/>
    <mergeCell ref="NA43:NG43"/>
    <mergeCell ref="NI43:NO43"/>
    <mergeCell ref="NQ43:NW43"/>
    <mergeCell ref="OA43:OG43"/>
    <mergeCell ref="OI43:OO43"/>
    <mergeCell ref="OQ43:OW43"/>
    <mergeCell ref="OY43:PE43"/>
    <mergeCell ref="PG43:PM43"/>
    <mergeCell ref="PO43:PU43"/>
    <mergeCell ref="PW43:QC43"/>
    <mergeCell ref="QE43:QK43"/>
    <mergeCell ref="QM43:QS43"/>
    <mergeCell ref="QU43:RA43"/>
    <mergeCell ref="RC43:RI43"/>
    <mergeCell ref="RK43:RQ43"/>
    <mergeCell ref="RS43:RY43"/>
    <mergeCell ref="SA43:SG43"/>
    <mergeCell ref="SI43:SO43"/>
    <mergeCell ref="SQ43:SW43"/>
    <mergeCell ref="SY43:TE43"/>
    <mergeCell ref="TG43:TM43"/>
    <mergeCell ref="TO43:TU43"/>
    <mergeCell ref="TW43:UC43"/>
    <mergeCell ref="UE43:UK43"/>
    <mergeCell ref="UM43:US43"/>
    <mergeCell ref="UU43:VA43"/>
    <mergeCell ref="VC43:VI43"/>
    <mergeCell ref="C44:I44"/>
    <mergeCell ref="K44:Q44"/>
    <mergeCell ref="S44:Y44"/>
    <mergeCell ref="AA44:AG44"/>
    <mergeCell ref="AI44:AO44"/>
    <mergeCell ref="AQ44:AW44"/>
    <mergeCell ref="AY44:BE44"/>
    <mergeCell ref="BG44:BM44"/>
    <mergeCell ref="BO44:BU44"/>
    <mergeCell ref="BW44:CC44"/>
    <mergeCell ref="CE44:CK44"/>
    <mergeCell ref="CM44:CS44"/>
    <mergeCell ref="CU44:DA44"/>
    <mergeCell ref="DC44:DI44"/>
    <mergeCell ref="DK44:DQ44"/>
    <mergeCell ref="DS44:DY44"/>
    <mergeCell ref="EA44:EG44"/>
    <mergeCell ref="EI44:EO44"/>
    <mergeCell ref="EQ44:EW44"/>
    <mergeCell ref="EY44:FE44"/>
    <mergeCell ref="FG44:FM44"/>
    <mergeCell ref="FO44:FU44"/>
    <mergeCell ref="FW44:GC44"/>
    <mergeCell ref="GE44:GK44"/>
    <mergeCell ref="GO44:GU44"/>
    <mergeCell ref="GW44:HC44"/>
    <mergeCell ref="HE44:HK44"/>
    <mergeCell ref="HM44:HS44"/>
    <mergeCell ref="HU44:IA44"/>
    <mergeCell ref="IC44:II44"/>
    <mergeCell ref="IK44:IQ44"/>
    <mergeCell ref="IS44:IY44"/>
    <mergeCell ref="JA44:JG44"/>
    <mergeCell ref="JI44:JO44"/>
    <mergeCell ref="JQ44:JW44"/>
    <mergeCell ref="JY44:KE44"/>
    <mergeCell ref="KG44:KM44"/>
    <mergeCell ref="KO44:KU44"/>
    <mergeCell ref="KW44:LC44"/>
    <mergeCell ref="LE44:LK44"/>
    <mergeCell ref="LM44:LS44"/>
    <mergeCell ref="LU44:MA44"/>
    <mergeCell ref="MC44:MI44"/>
    <mergeCell ref="MK44:MQ44"/>
    <mergeCell ref="MS44:MY44"/>
    <mergeCell ref="NA44:NG44"/>
    <mergeCell ref="NI44:NO44"/>
    <mergeCell ref="NQ44:NW44"/>
    <mergeCell ref="OA44:OG44"/>
    <mergeCell ref="OI44:OO44"/>
    <mergeCell ref="OQ44:OW44"/>
    <mergeCell ref="OY44:PE44"/>
    <mergeCell ref="PG44:PM44"/>
    <mergeCell ref="PO44:PU44"/>
    <mergeCell ref="PW44:QC44"/>
    <mergeCell ref="QE44:QK44"/>
    <mergeCell ref="QM44:QS44"/>
    <mergeCell ref="QU44:RA44"/>
    <mergeCell ref="RC44:RI44"/>
    <mergeCell ref="RK44:RQ44"/>
    <mergeCell ref="RS44:RY44"/>
    <mergeCell ref="SA44:SG44"/>
    <mergeCell ref="SI44:SO44"/>
    <mergeCell ref="SQ44:SW44"/>
    <mergeCell ref="SY44:TE44"/>
    <mergeCell ref="TG44:TM44"/>
    <mergeCell ref="TO44:TU44"/>
    <mergeCell ref="TW44:UC44"/>
    <mergeCell ref="UE44:UK44"/>
    <mergeCell ref="UM44:US44"/>
    <mergeCell ref="UU44:VA44"/>
    <mergeCell ref="VC44:VI44"/>
    <mergeCell ref="C45:I45"/>
    <mergeCell ref="K45:Q45"/>
    <mergeCell ref="S45:Y45"/>
    <mergeCell ref="AA45:AG45"/>
    <mergeCell ref="AI45:AO45"/>
    <mergeCell ref="AQ45:AW45"/>
    <mergeCell ref="AY45:BE45"/>
    <mergeCell ref="BG45:BM45"/>
    <mergeCell ref="BO45:BU45"/>
    <mergeCell ref="BW45:CC45"/>
    <mergeCell ref="CE45:CK45"/>
    <mergeCell ref="CM45:CS45"/>
    <mergeCell ref="CU45:DA45"/>
    <mergeCell ref="DC45:DI45"/>
    <mergeCell ref="DK45:DQ45"/>
    <mergeCell ref="DS45:DY45"/>
    <mergeCell ref="EA45:EG45"/>
    <mergeCell ref="EI45:EO45"/>
    <mergeCell ref="EQ45:EW45"/>
    <mergeCell ref="EY45:FE45"/>
    <mergeCell ref="FG45:FM45"/>
    <mergeCell ref="FO45:FU45"/>
    <mergeCell ref="FW45:GC45"/>
    <mergeCell ref="GE45:GK45"/>
    <mergeCell ref="GO45:GU45"/>
    <mergeCell ref="GW45:HC45"/>
    <mergeCell ref="HE45:HK45"/>
    <mergeCell ref="HM45:HS45"/>
    <mergeCell ref="HU45:IA45"/>
    <mergeCell ref="IC45:II45"/>
    <mergeCell ref="IK45:IQ45"/>
    <mergeCell ref="IS45:IY45"/>
    <mergeCell ref="JA45:JG45"/>
    <mergeCell ref="JI45:JO45"/>
    <mergeCell ref="JQ45:JW45"/>
    <mergeCell ref="JY45:KE45"/>
    <mergeCell ref="KG45:KM45"/>
    <mergeCell ref="KO45:KU45"/>
    <mergeCell ref="KW45:LC45"/>
    <mergeCell ref="LE45:LK45"/>
    <mergeCell ref="LM45:LS45"/>
    <mergeCell ref="LU45:MA45"/>
    <mergeCell ref="MC45:MI45"/>
    <mergeCell ref="MK45:MQ45"/>
    <mergeCell ref="MS45:MY45"/>
    <mergeCell ref="NA45:NG45"/>
    <mergeCell ref="NI45:NO45"/>
    <mergeCell ref="NQ45:NW45"/>
    <mergeCell ref="OA45:OG45"/>
    <mergeCell ref="OI45:OO45"/>
    <mergeCell ref="OQ45:OW45"/>
    <mergeCell ref="OY45:PE45"/>
    <mergeCell ref="PG45:PM45"/>
    <mergeCell ref="PO45:PU45"/>
    <mergeCell ref="PW45:QC45"/>
    <mergeCell ref="QE45:QK45"/>
    <mergeCell ref="QM45:QS45"/>
    <mergeCell ref="QU45:RA45"/>
    <mergeCell ref="RC45:RI45"/>
    <mergeCell ref="RK45:RQ45"/>
    <mergeCell ref="RS45:RY45"/>
    <mergeCell ref="SA45:SG45"/>
    <mergeCell ref="SI45:SO45"/>
    <mergeCell ref="SQ45:SW45"/>
    <mergeCell ref="SY45:TE45"/>
    <mergeCell ref="TG45:TM45"/>
    <mergeCell ref="TO45:TU45"/>
    <mergeCell ref="TW45:UC45"/>
    <mergeCell ref="UE45:UK45"/>
    <mergeCell ref="UM45:US45"/>
    <mergeCell ref="UU45:VA45"/>
    <mergeCell ref="VC45:VI45"/>
    <mergeCell ref="C46:I46"/>
    <mergeCell ref="K46:Q46"/>
    <mergeCell ref="S46:Y46"/>
    <mergeCell ref="AA46:AG46"/>
    <mergeCell ref="AI46:AO46"/>
    <mergeCell ref="AQ46:AW46"/>
    <mergeCell ref="AY46:BE46"/>
    <mergeCell ref="BG46:BM46"/>
    <mergeCell ref="BO46:BU46"/>
    <mergeCell ref="BW46:CC46"/>
    <mergeCell ref="CE46:CK46"/>
    <mergeCell ref="CM46:CS46"/>
    <mergeCell ref="CU46:DA46"/>
    <mergeCell ref="DC46:DI46"/>
    <mergeCell ref="DK46:DQ46"/>
    <mergeCell ref="DS46:DY46"/>
    <mergeCell ref="EA46:EG46"/>
    <mergeCell ref="EI46:EO46"/>
    <mergeCell ref="EQ46:EW46"/>
    <mergeCell ref="EY46:FE46"/>
    <mergeCell ref="FG46:FM46"/>
    <mergeCell ref="FO46:FU46"/>
    <mergeCell ref="FW46:GC46"/>
    <mergeCell ref="GE46:GK46"/>
    <mergeCell ref="GO46:GU46"/>
    <mergeCell ref="GW46:HC46"/>
    <mergeCell ref="HE46:HK46"/>
    <mergeCell ref="HM46:HS46"/>
    <mergeCell ref="HU46:IA46"/>
    <mergeCell ref="IC46:II46"/>
    <mergeCell ref="IK46:IQ46"/>
    <mergeCell ref="IS46:IY46"/>
    <mergeCell ref="JA46:JG46"/>
    <mergeCell ref="JI46:JO46"/>
    <mergeCell ref="JQ46:JW46"/>
    <mergeCell ref="JY46:KE46"/>
    <mergeCell ref="KG46:KM46"/>
    <mergeCell ref="KO46:KU46"/>
    <mergeCell ref="KW46:LC46"/>
    <mergeCell ref="LE46:LK46"/>
    <mergeCell ref="LM46:LS46"/>
    <mergeCell ref="LU46:MA46"/>
    <mergeCell ref="MC46:MI46"/>
    <mergeCell ref="MK46:MQ46"/>
    <mergeCell ref="MS46:MY46"/>
    <mergeCell ref="NA46:NG46"/>
    <mergeCell ref="NI46:NO46"/>
    <mergeCell ref="NQ46:NW46"/>
    <mergeCell ref="OA46:OG46"/>
    <mergeCell ref="OI46:OO46"/>
    <mergeCell ref="OQ46:OW46"/>
    <mergeCell ref="OY46:PE46"/>
    <mergeCell ref="PG46:PM46"/>
    <mergeCell ref="PO46:PU46"/>
    <mergeCell ref="PW46:QC46"/>
    <mergeCell ref="QE46:QK46"/>
    <mergeCell ref="QM46:QS46"/>
    <mergeCell ref="QU46:RA46"/>
    <mergeCell ref="RC46:RI46"/>
    <mergeCell ref="RK46:RQ46"/>
    <mergeCell ref="RS46:RY46"/>
    <mergeCell ref="SA46:SG46"/>
    <mergeCell ref="SI46:SO46"/>
    <mergeCell ref="SQ46:SW46"/>
    <mergeCell ref="SY46:TE46"/>
    <mergeCell ref="TG46:TM46"/>
    <mergeCell ref="TO46:TU46"/>
    <mergeCell ref="TW46:UC46"/>
    <mergeCell ref="UE46:UK46"/>
    <mergeCell ref="UM46:US46"/>
    <mergeCell ref="UU46:VA46"/>
    <mergeCell ref="VC46:VI46"/>
    <mergeCell ref="C47:I47"/>
    <mergeCell ref="K47:Q47"/>
    <mergeCell ref="S47:Y47"/>
    <mergeCell ref="AA47:AG47"/>
    <mergeCell ref="AI47:AO47"/>
    <mergeCell ref="AQ47:AW47"/>
    <mergeCell ref="AY47:BE47"/>
    <mergeCell ref="BG47:BM47"/>
    <mergeCell ref="BO47:BU47"/>
    <mergeCell ref="BW47:CC47"/>
    <mergeCell ref="CE47:CK47"/>
    <mergeCell ref="CM47:CS47"/>
    <mergeCell ref="CU47:DA47"/>
    <mergeCell ref="DC47:DI47"/>
    <mergeCell ref="DK47:DQ47"/>
    <mergeCell ref="DS47:DY47"/>
    <mergeCell ref="EA47:EG47"/>
    <mergeCell ref="EI47:EO47"/>
    <mergeCell ref="EQ47:EW47"/>
    <mergeCell ref="EY47:FE47"/>
    <mergeCell ref="FG47:FM47"/>
    <mergeCell ref="FO47:FU47"/>
    <mergeCell ref="FW47:GC47"/>
    <mergeCell ref="GE47:GK47"/>
    <mergeCell ref="GO47:GU47"/>
    <mergeCell ref="GW47:HC47"/>
    <mergeCell ref="HE47:HK47"/>
    <mergeCell ref="HM47:HS47"/>
    <mergeCell ref="HU47:IA47"/>
    <mergeCell ref="IC47:II47"/>
    <mergeCell ref="IK47:IQ47"/>
    <mergeCell ref="IS47:IY47"/>
    <mergeCell ref="JA47:JG47"/>
    <mergeCell ref="JI47:JO47"/>
    <mergeCell ref="JQ47:JW47"/>
    <mergeCell ref="JY47:KE47"/>
    <mergeCell ref="KG47:KM47"/>
    <mergeCell ref="KO47:KU47"/>
    <mergeCell ref="KW47:LC47"/>
    <mergeCell ref="LE47:LK47"/>
    <mergeCell ref="LM47:LS47"/>
    <mergeCell ref="LU47:MA47"/>
    <mergeCell ref="MC47:MI47"/>
    <mergeCell ref="MK47:MQ47"/>
    <mergeCell ref="MS47:MY47"/>
    <mergeCell ref="NA47:NG47"/>
    <mergeCell ref="NI47:NO47"/>
    <mergeCell ref="NQ47:NW47"/>
    <mergeCell ref="OA47:OG47"/>
    <mergeCell ref="OI47:OO47"/>
    <mergeCell ref="OQ47:OW47"/>
    <mergeCell ref="OY47:PE47"/>
    <mergeCell ref="PG47:PM47"/>
    <mergeCell ref="PO47:PU47"/>
    <mergeCell ref="PW47:QC47"/>
    <mergeCell ref="QE47:QK47"/>
    <mergeCell ref="QM47:QS47"/>
    <mergeCell ref="QU47:RA47"/>
    <mergeCell ref="RC47:RI47"/>
    <mergeCell ref="RK47:RQ47"/>
    <mergeCell ref="RS47:RY47"/>
    <mergeCell ref="SA47:SG47"/>
    <mergeCell ref="SI47:SO47"/>
    <mergeCell ref="SQ47:SW47"/>
    <mergeCell ref="SY47:TE47"/>
    <mergeCell ref="TG47:TM47"/>
    <mergeCell ref="TO47:TU47"/>
    <mergeCell ref="TW47:UC47"/>
    <mergeCell ref="UE47:UK47"/>
    <mergeCell ref="UM47:US47"/>
    <mergeCell ref="UU47:VA47"/>
    <mergeCell ref="VC47:VI47"/>
    <mergeCell ref="C48:I48"/>
    <mergeCell ref="K48:Q48"/>
    <mergeCell ref="S48:Y48"/>
    <mergeCell ref="AA48:AG48"/>
    <mergeCell ref="AI48:AO48"/>
    <mergeCell ref="AQ48:AW48"/>
    <mergeCell ref="AY48:BE48"/>
    <mergeCell ref="BG48:BM48"/>
    <mergeCell ref="BO48:BU48"/>
    <mergeCell ref="BW48:CC48"/>
    <mergeCell ref="CE48:CK48"/>
    <mergeCell ref="CM48:CS48"/>
    <mergeCell ref="CU48:DA48"/>
    <mergeCell ref="DC48:DI48"/>
    <mergeCell ref="DK48:DQ48"/>
    <mergeCell ref="DS48:DY48"/>
    <mergeCell ref="EA48:EG48"/>
    <mergeCell ref="EI48:EO48"/>
    <mergeCell ref="EQ48:EW48"/>
    <mergeCell ref="EY48:FE48"/>
    <mergeCell ref="FG48:FM48"/>
    <mergeCell ref="FO48:FU48"/>
    <mergeCell ref="FW48:GC48"/>
    <mergeCell ref="GE48:GK48"/>
    <mergeCell ref="GO48:GU48"/>
    <mergeCell ref="GW48:HC48"/>
    <mergeCell ref="HE48:HK48"/>
    <mergeCell ref="HM48:HS48"/>
    <mergeCell ref="HU48:IA48"/>
    <mergeCell ref="IC48:II48"/>
    <mergeCell ref="IK48:IQ48"/>
    <mergeCell ref="IS48:IY48"/>
    <mergeCell ref="JA48:JG48"/>
    <mergeCell ref="JI48:JO48"/>
    <mergeCell ref="JQ48:JW48"/>
    <mergeCell ref="JY48:KE48"/>
    <mergeCell ref="KG48:KM48"/>
    <mergeCell ref="KO48:KU48"/>
    <mergeCell ref="KW48:LC48"/>
    <mergeCell ref="LE48:LK48"/>
    <mergeCell ref="LM48:LS48"/>
    <mergeCell ref="LU48:MA48"/>
    <mergeCell ref="MC48:MI48"/>
    <mergeCell ref="MK48:MQ48"/>
    <mergeCell ref="MS48:MY48"/>
    <mergeCell ref="NA48:NG48"/>
    <mergeCell ref="NI48:NO48"/>
    <mergeCell ref="NQ48:NW48"/>
    <mergeCell ref="OA48:OG48"/>
    <mergeCell ref="OI48:OO48"/>
    <mergeCell ref="OQ48:OW48"/>
    <mergeCell ref="OY48:PE48"/>
    <mergeCell ref="PG48:PM48"/>
    <mergeCell ref="PO48:PU48"/>
    <mergeCell ref="PW48:QC48"/>
    <mergeCell ref="QE48:QK48"/>
    <mergeCell ref="QM48:QS48"/>
    <mergeCell ref="QU48:RA48"/>
    <mergeCell ref="RC48:RI48"/>
    <mergeCell ref="RK48:RQ48"/>
    <mergeCell ref="RS48:RY48"/>
    <mergeCell ref="SA48:SG48"/>
    <mergeCell ref="SI48:SO48"/>
    <mergeCell ref="SQ48:SW48"/>
    <mergeCell ref="SY48:TE48"/>
    <mergeCell ref="TG48:TM48"/>
    <mergeCell ref="TO48:TU48"/>
    <mergeCell ref="TW48:UC48"/>
    <mergeCell ref="UE48:UK48"/>
    <mergeCell ref="UM48:US48"/>
    <mergeCell ref="UU48:VA48"/>
    <mergeCell ref="VC48:VI48"/>
    <mergeCell ref="C49:I49"/>
    <mergeCell ref="K49:Q49"/>
    <mergeCell ref="S49:Y49"/>
    <mergeCell ref="AA49:AG49"/>
    <mergeCell ref="AI49:AO49"/>
    <mergeCell ref="AQ49:AW49"/>
    <mergeCell ref="AY49:BE49"/>
    <mergeCell ref="BG49:BM49"/>
    <mergeCell ref="BO49:BU49"/>
    <mergeCell ref="BW49:CC49"/>
    <mergeCell ref="CE49:CK49"/>
    <mergeCell ref="CM49:CS49"/>
    <mergeCell ref="CU49:DA49"/>
    <mergeCell ref="DC49:DI49"/>
    <mergeCell ref="DK49:DQ49"/>
    <mergeCell ref="DS49:DY49"/>
    <mergeCell ref="EA49:EG49"/>
    <mergeCell ref="EI49:EO49"/>
    <mergeCell ref="EQ49:EW49"/>
    <mergeCell ref="EY49:FE49"/>
    <mergeCell ref="FG49:FM49"/>
    <mergeCell ref="FO49:FU49"/>
    <mergeCell ref="FW49:GC49"/>
    <mergeCell ref="GE49:GK49"/>
    <mergeCell ref="GO49:GU49"/>
    <mergeCell ref="GW49:HC49"/>
    <mergeCell ref="HE49:HK49"/>
    <mergeCell ref="HM49:HS49"/>
    <mergeCell ref="HU49:IA49"/>
    <mergeCell ref="IC49:II49"/>
    <mergeCell ref="IK49:IQ49"/>
    <mergeCell ref="IS49:IY49"/>
    <mergeCell ref="JA49:JG49"/>
    <mergeCell ref="JI49:JO49"/>
    <mergeCell ref="JQ49:JW49"/>
    <mergeCell ref="JY49:KE49"/>
    <mergeCell ref="KG49:KM49"/>
    <mergeCell ref="KO49:KU49"/>
    <mergeCell ref="KW49:LC49"/>
    <mergeCell ref="LE49:LK49"/>
    <mergeCell ref="LM49:LS49"/>
    <mergeCell ref="LU49:MA49"/>
    <mergeCell ref="MC49:MI49"/>
    <mergeCell ref="MK49:MQ49"/>
    <mergeCell ref="MS49:MY49"/>
    <mergeCell ref="NA49:NG49"/>
    <mergeCell ref="NI49:NO49"/>
    <mergeCell ref="NQ49:NW49"/>
    <mergeCell ref="OA49:OG49"/>
    <mergeCell ref="OI49:OO49"/>
    <mergeCell ref="OQ49:OW49"/>
    <mergeCell ref="OY49:PE49"/>
    <mergeCell ref="PG49:PM49"/>
    <mergeCell ref="PO49:PU49"/>
    <mergeCell ref="PW49:QC49"/>
    <mergeCell ref="QE49:QK49"/>
    <mergeCell ref="QM49:QS49"/>
    <mergeCell ref="QU49:RA49"/>
    <mergeCell ref="RC49:RI49"/>
    <mergeCell ref="RK49:RQ49"/>
    <mergeCell ref="RS49:RY49"/>
    <mergeCell ref="SA49:SG49"/>
    <mergeCell ref="SI49:SO49"/>
    <mergeCell ref="SQ49:SW49"/>
    <mergeCell ref="SY49:TE49"/>
    <mergeCell ref="TG49:TM49"/>
    <mergeCell ref="TO49:TU49"/>
    <mergeCell ref="TW49:UC49"/>
    <mergeCell ref="UE49:UK49"/>
    <mergeCell ref="UM49:US49"/>
    <mergeCell ref="UU49:VA49"/>
    <mergeCell ref="VC49:VI49"/>
    <mergeCell ref="C50:I50"/>
    <mergeCell ref="K50:Q50"/>
    <mergeCell ref="S50:Y50"/>
    <mergeCell ref="AA50:AG50"/>
    <mergeCell ref="AI50:AO50"/>
    <mergeCell ref="AQ50:AW50"/>
    <mergeCell ref="AY50:BE50"/>
    <mergeCell ref="BG50:BM50"/>
    <mergeCell ref="BO50:BU50"/>
    <mergeCell ref="BW50:CC50"/>
    <mergeCell ref="CE50:CK50"/>
    <mergeCell ref="CM50:CS50"/>
    <mergeCell ref="CU50:DA50"/>
    <mergeCell ref="DC50:DI50"/>
    <mergeCell ref="DK50:DQ50"/>
    <mergeCell ref="DS50:DY50"/>
    <mergeCell ref="EA50:EG50"/>
    <mergeCell ref="EI50:EO50"/>
    <mergeCell ref="EQ50:EW50"/>
    <mergeCell ref="EY50:FE50"/>
    <mergeCell ref="FG50:FM50"/>
    <mergeCell ref="FO50:FU50"/>
    <mergeCell ref="FW50:GC50"/>
    <mergeCell ref="GE50:GK50"/>
    <mergeCell ref="GO50:GU50"/>
    <mergeCell ref="GW50:HC50"/>
    <mergeCell ref="HE50:HK50"/>
    <mergeCell ref="HM50:HS50"/>
    <mergeCell ref="HU50:IA50"/>
    <mergeCell ref="IC50:II50"/>
    <mergeCell ref="IK50:IQ50"/>
    <mergeCell ref="IS50:IY50"/>
    <mergeCell ref="JA50:JG50"/>
    <mergeCell ref="JI50:JO50"/>
    <mergeCell ref="JQ50:JW50"/>
    <mergeCell ref="JY50:KE50"/>
    <mergeCell ref="KG50:KM50"/>
    <mergeCell ref="KO50:KU50"/>
    <mergeCell ref="KW50:LC50"/>
    <mergeCell ref="LE50:LK50"/>
    <mergeCell ref="LM50:LS50"/>
    <mergeCell ref="LU50:MA50"/>
    <mergeCell ref="MC50:MI50"/>
    <mergeCell ref="MK50:MQ50"/>
    <mergeCell ref="MS50:MY50"/>
    <mergeCell ref="NA50:NG50"/>
    <mergeCell ref="NI50:NO50"/>
    <mergeCell ref="NQ50:NW50"/>
    <mergeCell ref="OA50:OG50"/>
    <mergeCell ref="OI50:OO50"/>
    <mergeCell ref="OQ50:OW50"/>
    <mergeCell ref="OY50:PE50"/>
    <mergeCell ref="PG50:PM50"/>
    <mergeCell ref="PO50:PU50"/>
    <mergeCell ref="PW50:QC50"/>
    <mergeCell ref="QE50:QK50"/>
    <mergeCell ref="QM50:QS50"/>
    <mergeCell ref="QU50:RA50"/>
    <mergeCell ref="RC50:RI50"/>
    <mergeCell ref="RK50:RQ50"/>
    <mergeCell ref="RS50:RY50"/>
    <mergeCell ref="SA50:SG50"/>
    <mergeCell ref="SI50:SO50"/>
    <mergeCell ref="SQ50:SW50"/>
    <mergeCell ref="SY50:TE50"/>
    <mergeCell ref="TG50:TM50"/>
    <mergeCell ref="TO50:TU50"/>
    <mergeCell ref="TW50:UC50"/>
    <mergeCell ref="UE50:UK50"/>
    <mergeCell ref="UM50:US50"/>
    <mergeCell ref="UU50:VA50"/>
    <mergeCell ref="VC50:VI50"/>
    <mergeCell ref="C51:I51"/>
    <mergeCell ref="K51:Q51"/>
    <mergeCell ref="S51:Y51"/>
    <mergeCell ref="AA51:AG51"/>
    <mergeCell ref="AI51:AO51"/>
    <mergeCell ref="AQ51:AW51"/>
    <mergeCell ref="AY51:BE51"/>
    <mergeCell ref="BG51:BM51"/>
    <mergeCell ref="BO51:BU51"/>
    <mergeCell ref="BW51:CC51"/>
    <mergeCell ref="CE51:CK51"/>
    <mergeCell ref="CM51:CS51"/>
    <mergeCell ref="CU51:DA51"/>
    <mergeCell ref="DC51:DI51"/>
    <mergeCell ref="DK51:DQ51"/>
    <mergeCell ref="DS51:DY51"/>
    <mergeCell ref="EA51:EG51"/>
    <mergeCell ref="EI51:EO51"/>
    <mergeCell ref="EQ51:EW51"/>
    <mergeCell ref="EY51:FE51"/>
    <mergeCell ref="FG51:FM51"/>
    <mergeCell ref="FO51:FU51"/>
    <mergeCell ref="FW51:GC51"/>
    <mergeCell ref="GE51:GK51"/>
    <mergeCell ref="GO51:GU51"/>
    <mergeCell ref="GW51:HC51"/>
    <mergeCell ref="HE51:HK51"/>
    <mergeCell ref="HM51:HS51"/>
    <mergeCell ref="HU51:IA51"/>
    <mergeCell ref="IC51:II51"/>
    <mergeCell ref="IK51:IQ51"/>
    <mergeCell ref="IS51:IY51"/>
    <mergeCell ref="JA51:JG51"/>
    <mergeCell ref="JI51:JO51"/>
    <mergeCell ref="JQ51:JW51"/>
    <mergeCell ref="JY51:KE51"/>
    <mergeCell ref="KG51:KM51"/>
    <mergeCell ref="KO51:KU51"/>
    <mergeCell ref="KW51:LC51"/>
    <mergeCell ref="LE51:LK51"/>
    <mergeCell ref="LM51:LS51"/>
    <mergeCell ref="LU51:MA51"/>
    <mergeCell ref="MC51:MI51"/>
    <mergeCell ref="MK51:MQ51"/>
    <mergeCell ref="MS51:MY51"/>
    <mergeCell ref="NA51:NG51"/>
    <mergeCell ref="NI51:NO51"/>
    <mergeCell ref="NQ51:NW51"/>
    <mergeCell ref="OA51:OG51"/>
    <mergeCell ref="OI51:OO51"/>
    <mergeCell ref="OQ51:OW51"/>
    <mergeCell ref="OY51:PE51"/>
    <mergeCell ref="PG51:PM51"/>
    <mergeCell ref="PO51:PU51"/>
    <mergeCell ref="PW51:QC51"/>
    <mergeCell ref="QE51:QK51"/>
    <mergeCell ref="QM51:QS51"/>
    <mergeCell ref="QU51:RA51"/>
    <mergeCell ref="RC51:RI51"/>
    <mergeCell ref="RK51:RQ51"/>
    <mergeCell ref="RS51:RY51"/>
    <mergeCell ref="SA51:SG51"/>
    <mergeCell ref="SI51:SO51"/>
    <mergeCell ref="SQ51:SW51"/>
    <mergeCell ref="SY51:TE51"/>
    <mergeCell ref="TG51:TM51"/>
    <mergeCell ref="TO51:TU51"/>
    <mergeCell ref="TW51:UC51"/>
    <mergeCell ref="UE51:UK51"/>
    <mergeCell ref="UM51:US51"/>
    <mergeCell ref="UU51:VA51"/>
    <mergeCell ref="VC51:VI51"/>
    <mergeCell ref="C52:I52"/>
    <mergeCell ref="K52:Q52"/>
    <mergeCell ref="S52:Y52"/>
    <mergeCell ref="AA52:AG52"/>
    <mergeCell ref="AI52:AO52"/>
    <mergeCell ref="AQ52:AW52"/>
    <mergeCell ref="AY52:BE52"/>
    <mergeCell ref="BG52:BM52"/>
    <mergeCell ref="BO52:BU52"/>
    <mergeCell ref="BW52:CC52"/>
    <mergeCell ref="CE52:CK52"/>
    <mergeCell ref="CM52:CS52"/>
    <mergeCell ref="CU52:DA52"/>
    <mergeCell ref="DC52:DI52"/>
    <mergeCell ref="DK52:DQ52"/>
    <mergeCell ref="DS52:DY52"/>
    <mergeCell ref="EA52:EG52"/>
    <mergeCell ref="EI52:EO52"/>
    <mergeCell ref="EQ52:EW52"/>
    <mergeCell ref="EY52:FE52"/>
    <mergeCell ref="FG52:FM52"/>
    <mergeCell ref="FO52:FU52"/>
    <mergeCell ref="FW52:GC52"/>
    <mergeCell ref="GE52:GK52"/>
    <mergeCell ref="GO52:GU52"/>
    <mergeCell ref="GW52:HC52"/>
    <mergeCell ref="HE52:HK52"/>
    <mergeCell ref="HM52:HS52"/>
    <mergeCell ref="HU52:IA52"/>
    <mergeCell ref="IC52:II52"/>
    <mergeCell ref="IK52:IQ52"/>
    <mergeCell ref="IS52:IY52"/>
    <mergeCell ref="JA52:JG52"/>
    <mergeCell ref="JI52:JO52"/>
    <mergeCell ref="JQ52:JW52"/>
    <mergeCell ref="JY52:KE52"/>
    <mergeCell ref="KG52:KM52"/>
    <mergeCell ref="KO52:KU52"/>
    <mergeCell ref="KW52:LC52"/>
    <mergeCell ref="LE52:LK52"/>
    <mergeCell ref="LM52:LS52"/>
    <mergeCell ref="LU52:MA52"/>
    <mergeCell ref="MC52:MI52"/>
    <mergeCell ref="MK52:MQ52"/>
    <mergeCell ref="MS52:MY52"/>
    <mergeCell ref="NA52:NG52"/>
    <mergeCell ref="NI52:NO52"/>
    <mergeCell ref="NQ52:NW52"/>
    <mergeCell ref="OA52:OG52"/>
    <mergeCell ref="OI52:OO52"/>
    <mergeCell ref="OQ52:OW52"/>
    <mergeCell ref="OY52:PE52"/>
    <mergeCell ref="PG52:PM52"/>
    <mergeCell ref="PO52:PU52"/>
    <mergeCell ref="PW52:QC52"/>
    <mergeCell ref="QE52:QK52"/>
    <mergeCell ref="QM52:QS52"/>
    <mergeCell ref="QU52:RA52"/>
    <mergeCell ref="RC52:RI52"/>
    <mergeCell ref="RK52:RQ52"/>
    <mergeCell ref="RS52:RY52"/>
    <mergeCell ref="SA52:SG52"/>
    <mergeCell ref="SI52:SO52"/>
    <mergeCell ref="SQ52:SW52"/>
    <mergeCell ref="SY52:TE52"/>
    <mergeCell ref="TG52:TM52"/>
    <mergeCell ref="TO52:TU52"/>
    <mergeCell ref="TW52:UC52"/>
    <mergeCell ref="UE52:UK52"/>
    <mergeCell ref="UM52:US52"/>
    <mergeCell ref="UU52:VA52"/>
    <mergeCell ref="VC52:VI52"/>
    <mergeCell ref="C53:I53"/>
    <mergeCell ref="K53:Q53"/>
    <mergeCell ref="S53:Y53"/>
    <mergeCell ref="AA53:AG53"/>
    <mergeCell ref="AI53:AO53"/>
    <mergeCell ref="AQ53:AW53"/>
    <mergeCell ref="AY53:BE53"/>
    <mergeCell ref="BG53:BM53"/>
    <mergeCell ref="BO53:BU53"/>
    <mergeCell ref="BW53:CC53"/>
    <mergeCell ref="CE53:CK53"/>
    <mergeCell ref="CM53:CS53"/>
    <mergeCell ref="CU53:DA53"/>
    <mergeCell ref="DC53:DI53"/>
    <mergeCell ref="DK53:DQ53"/>
    <mergeCell ref="DS53:DY53"/>
    <mergeCell ref="EA53:EG53"/>
    <mergeCell ref="EI53:EO53"/>
    <mergeCell ref="EQ53:EW53"/>
    <mergeCell ref="EY53:FE53"/>
    <mergeCell ref="FG53:FM53"/>
    <mergeCell ref="FO53:FU53"/>
    <mergeCell ref="FW53:GC53"/>
    <mergeCell ref="GE53:GK53"/>
    <mergeCell ref="GO53:GU53"/>
    <mergeCell ref="GW53:HC53"/>
    <mergeCell ref="HE53:HK53"/>
    <mergeCell ref="HM53:HS53"/>
    <mergeCell ref="HU53:IA53"/>
    <mergeCell ref="IC53:II53"/>
    <mergeCell ref="IK53:IQ53"/>
    <mergeCell ref="IS53:IY53"/>
    <mergeCell ref="JA53:JG53"/>
    <mergeCell ref="JI53:JO53"/>
    <mergeCell ref="JQ53:JW53"/>
    <mergeCell ref="JY53:KE53"/>
    <mergeCell ref="KG53:KM53"/>
    <mergeCell ref="KO53:KU53"/>
    <mergeCell ref="KW53:LC53"/>
    <mergeCell ref="LE53:LK53"/>
    <mergeCell ref="LM53:LS53"/>
    <mergeCell ref="LU53:MA53"/>
    <mergeCell ref="MC53:MI53"/>
    <mergeCell ref="MK53:MQ53"/>
    <mergeCell ref="MS53:MY53"/>
    <mergeCell ref="NA53:NG53"/>
    <mergeCell ref="NI53:NO53"/>
    <mergeCell ref="NQ53:NW53"/>
    <mergeCell ref="OA53:OG53"/>
    <mergeCell ref="OI53:OO53"/>
    <mergeCell ref="OQ53:OW53"/>
    <mergeCell ref="OY53:PE53"/>
    <mergeCell ref="PG53:PM53"/>
    <mergeCell ref="PO53:PU53"/>
    <mergeCell ref="PW53:QC53"/>
    <mergeCell ref="QE53:QK53"/>
    <mergeCell ref="QM53:QS53"/>
    <mergeCell ref="QU53:RA53"/>
    <mergeCell ref="RC53:RI53"/>
    <mergeCell ref="RK53:RQ53"/>
    <mergeCell ref="RS53:RY53"/>
    <mergeCell ref="SA53:SG53"/>
    <mergeCell ref="SI53:SO53"/>
    <mergeCell ref="SQ53:SW53"/>
    <mergeCell ref="SY53:TE53"/>
    <mergeCell ref="TG53:TM53"/>
    <mergeCell ref="TO53:TU53"/>
    <mergeCell ref="TW53:UC53"/>
    <mergeCell ref="UE53:UK53"/>
    <mergeCell ref="UM53:US53"/>
    <mergeCell ref="UU53:VA53"/>
    <mergeCell ref="VC53:VI53"/>
    <mergeCell ref="C54:I54"/>
    <mergeCell ref="K54:Q54"/>
    <mergeCell ref="S54:Y54"/>
    <mergeCell ref="AA54:AG54"/>
    <mergeCell ref="AI54:AO54"/>
    <mergeCell ref="AQ54:AW54"/>
    <mergeCell ref="AY54:BE54"/>
    <mergeCell ref="BG54:BM54"/>
    <mergeCell ref="BO54:BU54"/>
    <mergeCell ref="BW54:CC54"/>
    <mergeCell ref="CE54:CK54"/>
    <mergeCell ref="CM54:CS54"/>
    <mergeCell ref="CU54:DA54"/>
    <mergeCell ref="DC54:DI54"/>
    <mergeCell ref="DK54:DQ54"/>
    <mergeCell ref="DS54:DY54"/>
    <mergeCell ref="EA54:EG54"/>
    <mergeCell ref="EI54:EO54"/>
    <mergeCell ref="EQ54:EW54"/>
    <mergeCell ref="EY54:FE54"/>
    <mergeCell ref="FG54:FM54"/>
    <mergeCell ref="FO54:FU54"/>
    <mergeCell ref="FW54:GC54"/>
    <mergeCell ref="GE54:GK54"/>
    <mergeCell ref="GO54:GU54"/>
    <mergeCell ref="GW54:HC54"/>
    <mergeCell ref="HE54:HK54"/>
    <mergeCell ref="HM54:HS54"/>
    <mergeCell ref="HU54:IA54"/>
    <mergeCell ref="IC54:II54"/>
    <mergeCell ref="IK54:IQ54"/>
    <mergeCell ref="IS54:IY54"/>
    <mergeCell ref="JA54:JG54"/>
    <mergeCell ref="JI54:JO54"/>
    <mergeCell ref="JQ54:JW54"/>
    <mergeCell ref="JY54:KE54"/>
    <mergeCell ref="KG54:KM54"/>
    <mergeCell ref="KO54:KU54"/>
    <mergeCell ref="KW54:LC54"/>
    <mergeCell ref="LE54:LK54"/>
    <mergeCell ref="LM54:LS54"/>
    <mergeCell ref="LU54:MA54"/>
    <mergeCell ref="MC54:MI54"/>
    <mergeCell ref="MK54:MQ54"/>
    <mergeCell ref="MS54:MY54"/>
    <mergeCell ref="NA54:NG54"/>
    <mergeCell ref="NI54:NO54"/>
    <mergeCell ref="NQ54:NW54"/>
    <mergeCell ref="OA54:OG54"/>
    <mergeCell ref="OI54:OO54"/>
    <mergeCell ref="OQ54:OW54"/>
    <mergeCell ref="OY54:PE54"/>
    <mergeCell ref="PG54:PM54"/>
    <mergeCell ref="PO54:PU54"/>
    <mergeCell ref="PW54:QC54"/>
    <mergeCell ref="QE54:QK54"/>
    <mergeCell ref="QM54:QS54"/>
    <mergeCell ref="QU54:RA54"/>
    <mergeCell ref="RC54:RI54"/>
    <mergeCell ref="RK54:RQ54"/>
    <mergeCell ref="RS54:RY54"/>
    <mergeCell ref="SA54:SG54"/>
    <mergeCell ref="SI54:SO54"/>
    <mergeCell ref="SQ54:SW54"/>
    <mergeCell ref="SY54:TE54"/>
    <mergeCell ref="TG54:TM54"/>
    <mergeCell ref="TO54:TU54"/>
    <mergeCell ref="TW54:UC54"/>
    <mergeCell ref="UE54:UK54"/>
    <mergeCell ref="UM54:US54"/>
    <mergeCell ref="UU54:VA54"/>
    <mergeCell ref="VC54:VI54"/>
    <mergeCell ref="C55:I55"/>
    <mergeCell ref="K55:Q55"/>
    <mergeCell ref="S55:Y55"/>
    <mergeCell ref="AA55:AG55"/>
    <mergeCell ref="AI55:AO55"/>
    <mergeCell ref="AQ55:AW55"/>
    <mergeCell ref="AY55:BE55"/>
    <mergeCell ref="BG55:BM55"/>
    <mergeCell ref="BO55:BU55"/>
    <mergeCell ref="BW55:CC55"/>
    <mergeCell ref="CE55:CK55"/>
    <mergeCell ref="CM55:CS55"/>
    <mergeCell ref="CU55:DA55"/>
    <mergeCell ref="DC55:DI55"/>
    <mergeCell ref="DK55:DQ55"/>
    <mergeCell ref="DS55:DY55"/>
    <mergeCell ref="EA55:EG55"/>
    <mergeCell ref="EI55:EO55"/>
    <mergeCell ref="EQ55:EW55"/>
    <mergeCell ref="EY55:FE55"/>
    <mergeCell ref="FG55:FM55"/>
    <mergeCell ref="FO55:FU55"/>
    <mergeCell ref="FW55:GC55"/>
    <mergeCell ref="GE55:GK55"/>
    <mergeCell ref="GO55:GU55"/>
    <mergeCell ref="GW55:HC55"/>
    <mergeCell ref="HE55:HK55"/>
    <mergeCell ref="HM55:HS55"/>
    <mergeCell ref="HU55:IA55"/>
    <mergeCell ref="IC55:II55"/>
    <mergeCell ref="IK55:IQ55"/>
    <mergeCell ref="IS55:IY55"/>
    <mergeCell ref="JA55:JG55"/>
    <mergeCell ref="JI55:JO55"/>
    <mergeCell ref="JQ55:JW55"/>
    <mergeCell ref="JY55:KE55"/>
    <mergeCell ref="KG55:KM55"/>
    <mergeCell ref="KO55:KU55"/>
    <mergeCell ref="KW55:LC55"/>
    <mergeCell ref="LE55:LK55"/>
    <mergeCell ref="LM55:LS55"/>
    <mergeCell ref="LU55:MA55"/>
    <mergeCell ref="MC55:MI55"/>
    <mergeCell ref="MK55:MQ55"/>
    <mergeCell ref="MS55:MY55"/>
    <mergeCell ref="NA55:NG55"/>
    <mergeCell ref="NI55:NO55"/>
    <mergeCell ref="NQ55:NW55"/>
    <mergeCell ref="OA55:OG55"/>
    <mergeCell ref="OI55:OO55"/>
    <mergeCell ref="OQ55:OW55"/>
    <mergeCell ref="OY55:PE55"/>
    <mergeCell ref="PG55:PM55"/>
    <mergeCell ref="PO55:PU55"/>
    <mergeCell ref="PW55:QC55"/>
    <mergeCell ref="QE55:QK55"/>
    <mergeCell ref="QM55:QS55"/>
    <mergeCell ref="QU55:RA55"/>
    <mergeCell ref="RC55:RI55"/>
    <mergeCell ref="RK55:RQ55"/>
    <mergeCell ref="RS55:RY55"/>
    <mergeCell ref="SA55:SG55"/>
    <mergeCell ref="SI55:SO55"/>
    <mergeCell ref="SQ55:SW55"/>
    <mergeCell ref="SY55:TE55"/>
    <mergeCell ref="TG55:TM55"/>
    <mergeCell ref="TO55:TU55"/>
    <mergeCell ref="TW55:UC55"/>
    <mergeCell ref="UE55:UK55"/>
    <mergeCell ref="UM55:US55"/>
    <mergeCell ref="UU55:VA55"/>
    <mergeCell ref="VC55:VI55"/>
    <mergeCell ref="C56:I56"/>
    <mergeCell ref="K56:Q56"/>
    <mergeCell ref="S56:Y56"/>
    <mergeCell ref="AA56:AG56"/>
    <mergeCell ref="AI56:AO56"/>
    <mergeCell ref="AQ56:AW56"/>
    <mergeCell ref="AY56:BE56"/>
    <mergeCell ref="BG56:BM56"/>
    <mergeCell ref="BO56:BU56"/>
    <mergeCell ref="BW56:CC56"/>
    <mergeCell ref="CE56:CK56"/>
    <mergeCell ref="CM56:CS56"/>
    <mergeCell ref="CU56:DA56"/>
    <mergeCell ref="DC56:DI56"/>
    <mergeCell ref="DK56:DQ56"/>
    <mergeCell ref="DS56:DY56"/>
    <mergeCell ref="EA56:EG56"/>
    <mergeCell ref="EI56:EO56"/>
    <mergeCell ref="EQ56:EW56"/>
    <mergeCell ref="EY56:FE56"/>
    <mergeCell ref="FG56:FM56"/>
    <mergeCell ref="FO56:FU56"/>
    <mergeCell ref="FW56:GC56"/>
    <mergeCell ref="GE56:GK56"/>
    <mergeCell ref="GO56:GU56"/>
    <mergeCell ref="GW56:HC56"/>
    <mergeCell ref="HE56:HK56"/>
    <mergeCell ref="HM56:HS56"/>
    <mergeCell ref="HU56:IA56"/>
    <mergeCell ref="IC56:II56"/>
    <mergeCell ref="IK56:IQ56"/>
    <mergeCell ref="IS56:IY56"/>
    <mergeCell ref="JA56:JG56"/>
    <mergeCell ref="JI56:JO56"/>
    <mergeCell ref="JQ56:JW56"/>
    <mergeCell ref="JY56:KE56"/>
    <mergeCell ref="KG56:KM56"/>
    <mergeCell ref="KO56:KU56"/>
    <mergeCell ref="KW56:LC56"/>
    <mergeCell ref="LE56:LK56"/>
    <mergeCell ref="LM56:LS56"/>
    <mergeCell ref="LU56:MA56"/>
    <mergeCell ref="MC56:MI56"/>
    <mergeCell ref="MK56:MQ56"/>
    <mergeCell ref="MS56:MY56"/>
    <mergeCell ref="NA56:NG56"/>
    <mergeCell ref="NI56:NO56"/>
    <mergeCell ref="NQ56:NW56"/>
    <mergeCell ref="OA56:OG56"/>
    <mergeCell ref="OI56:OO56"/>
    <mergeCell ref="OQ56:OW56"/>
    <mergeCell ref="OY56:PE56"/>
    <mergeCell ref="PG56:PM56"/>
    <mergeCell ref="PO56:PU56"/>
    <mergeCell ref="PW56:QC56"/>
    <mergeCell ref="QE56:QK56"/>
    <mergeCell ref="QM56:QS56"/>
    <mergeCell ref="QU56:RA56"/>
    <mergeCell ref="RC56:RI56"/>
    <mergeCell ref="RK56:RQ56"/>
    <mergeCell ref="RS56:RY56"/>
    <mergeCell ref="SA56:SG56"/>
    <mergeCell ref="SI56:SO56"/>
    <mergeCell ref="SQ56:SW56"/>
    <mergeCell ref="SY56:TE56"/>
    <mergeCell ref="TG56:TM56"/>
    <mergeCell ref="TO56:TU56"/>
    <mergeCell ref="TW56:UC56"/>
    <mergeCell ref="UE56:UK56"/>
    <mergeCell ref="UM56:US56"/>
    <mergeCell ref="UU56:VA56"/>
    <mergeCell ref="VC56:VI56"/>
    <mergeCell ref="C57:I57"/>
    <mergeCell ref="K57:Q57"/>
    <mergeCell ref="S57:Y57"/>
    <mergeCell ref="AA57:AG57"/>
    <mergeCell ref="AI57:AO57"/>
    <mergeCell ref="AQ57:AW57"/>
    <mergeCell ref="AY57:BE57"/>
    <mergeCell ref="BG57:BM57"/>
    <mergeCell ref="BO57:BU57"/>
    <mergeCell ref="BW57:CC57"/>
    <mergeCell ref="CE57:CK57"/>
    <mergeCell ref="CM57:CS57"/>
    <mergeCell ref="CU57:DA57"/>
    <mergeCell ref="DC57:DI57"/>
    <mergeCell ref="DK57:DQ57"/>
    <mergeCell ref="DS57:DY57"/>
    <mergeCell ref="EA57:EG57"/>
    <mergeCell ref="EI57:EO57"/>
    <mergeCell ref="EQ57:EW57"/>
    <mergeCell ref="EY57:FE57"/>
    <mergeCell ref="FG57:FM57"/>
    <mergeCell ref="FO57:FU57"/>
    <mergeCell ref="FW57:GC57"/>
    <mergeCell ref="GE57:GK57"/>
    <mergeCell ref="GO57:GU57"/>
    <mergeCell ref="GW57:HC57"/>
    <mergeCell ref="HE57:HK57"/>
    <mergeCell ref="HM57:HS57"/>
    <mergeCell ref="HU57:IA57"/>
    <mergeCell ref="IC57:II57"/>
    <mergeCell ref="IK57:IQ57"/>
    <mergeCell ref="IS57:IY57"/>
    <mergeCell ref="JA57:JG57"/>
    <mergeCell ref="JI57:JO57"/>
    <mergeCell ref="JQ57:JW57"/>
    <mergeCell ref="JY57:KE57"/>
    <mergeCell ref="KG57:KM57"/>
    <mergeCell ref="KO57:KU57"/>
    <mergeCell ref="KW57:LC57"/>
    <mergeCell ref="LE57:LK57"/>
    <mergeCell ref="LM57:LS57"/>
    <mergeCell ref="LU57:MA57"/>
    <mergeCell ref="MC57:MI57"/>
    <mergeCell ref="MK57:MQ57"/>
    <mergeCell ref="MS57:MY57"/>
    <mergeCell ref="NA57:NG57"/>
    <mergeCell ref="NI57:NO57"/>
    <mergeCell ref="NQ57:NW57"/>
    <mergeCell ref="OA57:OG57"/>
    <mergeCell ref="OI57:OO57"/>
    <mergeCell ref="OQ57:OW57"/>
    <mergeCell ref="OY57:PE57"/>
    <mergeCell ref="PG57:PM57"/>
    <mergeCell ref="PO57:PU57"/>
    <mergeCell ref="PW57:QC57"/>
    <mergeCell ref="QE57:QK57"/>
    <mergeCell ref="QM57:QS57"/>
    <mergeCell ref="QU57:RA57"/>
    <mergeCell ref="RC57:RI57"/>
    <mergeCell ref="RK57:RQ57"/>
    <mergeCell ref="RS57:RY57"/>
    <mergeCell ref="SA57:SG57"/>
    <mergeCell ref="SI57:SO57"/>
    <mergeCell ref="SQ57:SW57"/>
    <mergeCell ref="SY57:TE57"/>
    <mergeCell ref="TG57:TM57"/>
    <mergeCell ref="TO57:TU57"/>
    <mergeCell ref="TW57:UC57"/>
    <mergeCell ref="UE57:UK57"/>
    <mergeCell ref="UM57:US57"/>
    <mergeCell ref="UU57:VA57"/>
    <mergeCell ref="VC57:VI57"/>
    <mergeCell ref="C58:I58"/>
    <mergeCell ref="K58:Q58"/>
    <mergeCell ref="S58:Y58"/>
    <mergeCell ref="AA58:AG58"/>
    <mergeCell ref="AI58:AO58"/>
    <mergeCell ref="AQ58:AW58"/>
    <mergeCell ref="AY58:BE58"/>
    <mergeCell ref="BG58:BM58"/>
    <mergeCell ref="BO58:BU58"/>
    <mergeCell ref="BW58:CC58"/>
    <mergeCell ref="CE58:CK58"/>
    <mergeCell ref="CM58:CS58"/>
    <mergeCell ref="CU58:DA58"/>
    <mergeCell ref="DC58:DI58"/>
    <mergeCell ref="DK58:DQ58"/>
    <mergeCell ref="DS58:DY58"/>
    <mergeCell ref="EA58:EG58"/>
    <mergeCell ref="EI58:EO58"/>
    <mergeCell ref="EQ58:EW58"/>
    <mergeCell ref="EY58:FE58"/>
    <mergeCell ref="FG58:FM58"/>
    <mergeCell ref="FO58:FU58"/>
    <mergeCell ref="FW58:GC58"/>
    <mergeCell ref="GE58:GK58"/>
    <mergeCell ref="GO58:GU58"/>
    <mergeCell ref="GW58:HC58"/>
    <mergeCell ref="HE58:HK58"/>
    <mergeCell ref="HM58:HS58"/>
    <mergeCell ref="HU58:IA58"/>
    <mergeCell ref="IC58:II58"/>
    <mergeCell ref="IK58:IQ58"/>
    <mergeCell ref="IS58:IY58"/>
    <mergeCell ref="JA58:JG58"/>
    <mergeCell ref="JI58:JO58"/>
    <mergeCell ref="JQ58:JW58"/>
    <mergeCell ref="JY58:KE58"/>
    <mergeCell ref="KG58:KM58"/>
    <mergeCell ref="KO58:KU58"/>
    <mergeCell ref="KW58:LC58"/>
    <mergeCell ref="LE58:LK58"/>
    <mergeCell ref="LM58:LS58"/>
    <mergeCell ref="LU58:MA58"/>
    <mergeCell ref="MC58:MI58"/>
    <mergeCell ref="MK58:MQ58"/>
    <mergeCell ref="MS58:MY58"/>
    <mergeCell ref="NA58:NG58"/>
    <mergeCell ref="NI58:NO58"/>
    <mergeCell ref="NQ58:NW58"/>
    <mergeCell ref="OA58:OG58"/>
    <mergeCell ref="OI58:OO58"/>
    <mergeCell ref="OQ58:OW58"/>
    <mergeCell ref="OY58:PE58"/>
    <mergeCell ref="PG58:PM58"/>
    <mergeCell ref="PO58:PU58"/>
    <mergeCell ref="PW58:QC58"/>
    <mergeCell ref="QE58:QK58"/>
    <mergeCell ref="QM58:QS58"/>
    <mergeCell ref="QU58:RA58"/>
    <mergeCell ref="RC58:RI58"/>
    <mergeCell ref="RK58:RQ58"/>
    <mergeCell ref="RS58:RY58"/>
    <mergeCell ref="SA58:SG58"/>
    <mergeCell ref="SI58:SO58"/>
    <mergeCell ref="SQ58:SW58"/>
    <mergeCell ref="SY58:TE58"/>
    <mergeCell ref="TG58:TM58"/>
    <mergeCell ref="TO58:TU58"/>
    <mergeCell ref="TW58:UC58"/>
    <mergeCell ref="UE58:UK58"/>
    <mergeCell ref="UM58:US58"/>
    <mergeCell ref="UU58:VA58"/>
    <mergeCell ref="VC58:VI58"/>
    <mergeCell ref="C59:I59"/>
    <mergeCell ref="K59:Q59"/>
    <mergeCell ref="S59:Y59"/>
    <mergeCell ref="AA59:AG59"/>
    <mergeCell ref="AI59:AO59"/>
    <mergeCell ref="AQ59:AW59"/>
    <mergeCell ref="AY59:BE59"/>
    <mergeCell ref="BG59:BM59"/>
    <mergeCell ref="BO59:BU59"/>
    <mergeCell ref="BW59:CC59"/>
    <mergeCell ref="CE59:CK59"/>
    <mergeCell ref="CM59:CS59"/>
    <mergeCell ref="CU59:DA59"/>
    <mergeCell ref="DC59:DI59"/>
    <mergeCell ref="DK59:DQ59"/>
    <mergeCell ref="DS59:DY59"/>
    <mergeCell ref="EA59:EG59"/>
    <mergeCell ref="EI59:EO59"/>
    <mergeCell ref="EQ59:EW59"/>
    <mergeCell ref="EY59:FE59"/>
    <mergeCell ref="FG59:FM59"/>
    <mergeCell ref="FO59:FU59"/>
    <mergeCell ref="FW59:GC59"/>
    <mergeCell ref="GE59:GK59"/>
    <mergeCell ref="GO59:GU59"/>
    <mergeCell ref="GW59:HC59"/>
    <mergeCell ref="HE59:HK59"/>
    <mergeCell ref="HM59:HS59"/>
    <mergeCell ref="HU59:IA59"/>
    <mergeCell ref="IC59:II59"/>
    <mergeCell ref="IK59:IQ59"/>
    <mergeCell ref="IS59:IY59"/>
    <mergeCell ref="JA59:JG59"/>
    <mergeCell ref="JI59:JO59"/>
    <mergeCell ref="JQ59:JW59"/>
    <mergeCell ref="JY59:KE59"/>
    <mergeCell ref="KG59:KM59"/>
    <mergeCell ref="KO59:KU59"/>
    <mergeCell ref="KW59:LC59"/>
    <mergeCell ref="LE59:LK59"/>
    <mergeCell ref="LM59:LS59"/>
    <mergeCell ref="LU59:MA59"/>
    <mergeCell ref="MC59:MI59"/>
    <mergeCell ref="MK59:MQ59"/>
    <mergeCell ref="MS59:MY59"/>
    <mergeCell ref="NA59:NG59"/>
    <mergeCell ref="NI59:NO59"/>
    <mergeCell ref="NQ59:NW59"/>
    <mergeCell ref="OA59:OG59"/>
    <mergeCell ref="OI59:OO59"/>
    <mergeCell ref="OQ59:OW59"/>
    <mergeCell ref="OY59:PE59"/>
    <mergeCell ref="PG59:PM59"/>
    <mergeCell ref="PO59:PU59"/>
    <mergeCell ref="PW59:QC59"/>
    <mergeCell ref="QE59:QK59"/>
    <mergeCell ref="QM59:QS59"/>
    <mergeCell ref="QU59:RA59"/>
    <mergeCell ref="RC59:RI59"/>
    <mergeCell ref="RK59:RQ59"/>
    <mergeCell ref="RS59:RY59"/>
    <mergeCell ref="SA59:SG59"/>
    <mergeCell ref="SI59:SO59"/>
    <mergeCell ref="SQ59:SW59"/>
    <mergeCell ref="SY59:TE59"/>
    <mergeCell ref="TG59:TM59"/>
    <mergeCell ref="TO59:TU59"/>
    <mergeCell ref="TW59:UC59"/>
    <mergeCell ref="UE59:UK59"/>
    <mergeCell ref="UM59:US59"/>
    <mergeCell ref="UU59:VA59"/>
    <mergeCell ref="VC59:VI59"/>
    <mergeCell ref="C60:I60"/>
    <mergeCell ref="K60:Q60"/>
    <mergeCell ref="S60:Y60"/>
    <mergeCell ref="AA60:AG60"/>
    <mergeCell ref="AI60:AO60"/>
    <mergeCell ref="AQ60:AW60"/>
    <mergeCell ref="AY60:BE60"/>
    <mergeCell ref="BG60:BM60"/>
    <mergeCell ref="BO60:BU60"/>
    <mergeCell ref="BW60:CC60"/>
    <mergeCell ref="CE60:CK60"/>
    <mergeCell ref="CM60:CS60"/>
    <mergeCell ref="CU60:DA60"/>
    <mergeCell ref="DC60:DI60"/>
    <mergeCell ref="DK60:DQ60"/>
    <mergeCell ref="DS60:DY60"/>
    <mergeCell ref="EA60:EG60"/>
    <mergeCell ref="EI60:EO60"/>
    <mergeCell ref="EQ60:EW60"/>
    <mergeCell ref="EY60:FE60"/>
    <mergeCell ref="FG60:FM60"/>
    <mergeCell ref="FO60:FU60"/>
    <mergeCell ref="FW60:GC60"/>
    <mergeCell ref="GE60:GK60"/>
    <mergeCell ref="GO60:GU60"/>
    <mergeCell ref="GW60:HC60"/>
    <mergeCell ref="HE60:HK60"/>
    <mergeCell ref="HM60:HS60"/>
    <mergeCell ref="HU60:IA60"/>
    <mergeCell ref="IC60:II60"/>
    <mergeCell ref="IK60:IQ60"/>
    <mergeCell ref="IS60:IY60"/>
    <mergeCell ref="JA60:JG60"/>
    <mergeCell ref="JI60:JO60"/>
    <mergeCell ref="JQ60:JW60"/>
    <mergeCell ref="JY60:KE60"/>
    <mergeCell ref="KG60:KM60"/>
    <mergeCell ref="KO60:KU60"/>
    <mergeCell ref="KW60:LC60"/>
    <mergeCell ref="LE60:LK60"/>
    <mergeCell ref="LM60:LS60"/>
    <mergeCell ref="LU60:MA60"/>
    <mergeCell ref="MC60:MI60"/>
    <mergeCell ref="MK60:MQ60"/>
    <mergeCell ref="MS60:MY60"/>
    <mergeCell ref="NA60:NG60"/>
    <mergeCell ref="NI60:NO60"/>
    <mergeCell ref="NQ60:NW60"/>
    <mergeCell ref="OA60:OG60"/>
    <mergeCell ref="OI60:OO60"/>
    <mergeCell ref="OQ60:OW60"/>
    <mergeCell ref="OY60:PE60"/>
    <mergeCell ref="PG60:PM60"/>
    <mergeCell ref="PO60:PU60"/>
    <mergeCell ref="PW60:QC60"/>
    <mergeCell ref="QE60:QK60"/>
    <mergeCell ref="QM60:QS60"/>
    <mergeCell ref="QU60:RA60"/>
    <mergeCell ref="RC60:RI60"/>
    <mergeCell ref="RK60:RQ60"/>
    <mergeCell ref="RS60:RY60"/>
    <mergeCell ref="SA60:SG60"/>
    <mergeCell ref="SI60:SO60"/>
    <mergeCell ref="SQ60:SW60"/>
    <mergeCell ref="SY60:TE60"/>
    <mergeCell ref="TG60:TM60"/>
    <mergeCell ref="TO60:TU60"/>
    <mergeCell ref="TW60:UC60"/>
    <mergeCell ref="UE60:UK60"/>
    <mergeCell ref="UM60:US60"/>
    <mergeCell ref="UU60:VA60"/>
    <mergeCell ref="VC60:VI60"/>
    <mergeCell ref="C61:I61"/>
    <mergeCell ref="K61:Q61"/>
    <mergeCell ref="S61:Y61"/>
    <mergeCell ref="AA61:AG61"/>
    <mergeCell ref="AI61:AO61"/>
    <mergeCell ref="AQ61:AW61"/>
    <mergeCell ref="AY61:BE61"/>
    <mergeCell ref="BG61:BM61"/>
    <mergeCell ref="BO61:BU61"/>
    <mergeCell ref="BW61:CC61"/>
    <mergeCell ref="CE61:CK61"/>
    <mergeCell ref="CM61:CS61"/>
    <mergeCell ref="CU61:DA61"/>
    <mergeCell ref="DC61:DI61"/>
    <mergeCell ref="DK61:DQ61"/>
    <mergeCell ref="DS61:DY61"/>
    <mergeCell ref="EA61:EG61"/>
    <mergeCell ref="EI61:EO61"/>
    <mergeCell ref="EQ61:EW61"/>
    <mergeCell ref="EY61:FE61"/>
    <mergeCell ref="FG61:FM61"/>
    <mergeCell ref="FO61:FU61"/>
    <mergeCell ref="FW61:GC61"/>
    <mergeCell ref="GE61:GK61"/>
    <mergeCell ref="GO61:GU61"/>
    <mergeCell ref="GW61:HC61"/>
    <mergeCell ref="HE61:HK61"/>
    <mergeCell ref="HM61:HS61"/>
    <mergeCell ref="HU61:IA61"/>
    <mergeCell ref="IC61:II61"/>
    <mergeCell ref="IK61:IQ61"/>
    <mergeCell ref="IS61:IY61"/>
    <mergeCell ref="JA61:JG61"/>
    <mergeCell ref="JI61:JO61"/>
    <mergeCell ref="JQ61:JW61"/>
    <mergeCell ref="JY61:KE61"/>
    <mergeCell ref="KG61:KM61"/>
    <mergeCell ref="KO61:KU61"/>
    <mergeCell ref="KW61:LC61"/>
    <mergeCell ref="LE61:LK61"/>
    <mergeCell ref="LM61:LS61"/>
    <mergeCell ref="LU61:MA61"/>
    <mergeCell ref="MC61:MI61"/>
    <mergeCell ref="MK61:MQ61"/>
    <mergeCell ref="MS61:MY61"/>
    <mergeCell ref="NA61:NG61"/>
    <mergeCell ref="NI61:NO61"/>
    <mergeCell ref="NQ61:NW61"/>
    <mergeCell ref="OA61:OG61"/>
    <mergeCell ref="OI61:OO61"/>
    <mergeCell ref="OQ61:OW61"/>
    <mergeCell ref="OY61:PE61"/>
    <mergeCell ref="PG61:PM61"/>
    <mergeCell ref="PO61:PU61"/>
    <mergeCell ref="PW61:QC61"/>
    <mergeCell ref="QE61:QK61"/>
    <mergeCell ref="QM61:QS61"/>
    <mergeCell ref="QU61:RA61"/>
    <mergeCell ref="RC61:RI61"/>
    <mergeCell ref="RK61:RQ61"/>
    <mergeCell ref="RS61:RY61"/>
    <mergeCell ref="SA61:SG61"/>
    <mergeCell ref="SI61:SO61"/>
    <mergeCell ref="SQ61:SW61"/>
    <mergeCell ref="SY61:TE61"/>
    <mergeCell ref="TG61:TM61"/>
    <mergeCell ref="TO61:TU61"/>
    <mergeCell ref="TW61:UC61"/>
    <mergeCell ref="UE61:UK61"/>
    <mergeCell ref="UM61:US61"/>
    <mergeCell ref="UU61:VA61"/>
    <mergeCell ref="VC61:VI61"/>
    <mergeCell ref="C62:I62"/>
    <mergeCell ref="K62:Q62"/>
    <mergeCell ref="S62:Y62"/>
    <mergeCell ref="AA62:AG62"/>
    <mergeCell ref="AI62:AO62"/>
    <mergeCell ref="AQ62:AW62"/>
    <mergeCell ref="AY62:BE62"/>
    <mergeCell ref="BG62:BM62"/>
    <mergeCell ref="BO62:BU62"/>
    <mergeCell ref="BW62:CC62"/>
    <mergeCell ref="CE62:CK62"/>
    <mergeCell ref="CM62:CS62"/>
    <mergeCell ref="CU62:DA62"/>
    <mergeCell ref="DC62:DI62"/>
    <mergeCell ref="DK62:DQ62"/>
    <mergeCell ref="DS62:DY62"/>
    <mergeCell ref="EA62:EG62"/>
    <mergeCell ref="EI62:EO62"/>
    <mergeCell ref="EQ62:EW62"/>
    <mergeCell ref="EY62:FE62"/>
    <mergeCell ref="FG62:FM62"/>
    <mergeCell ref="FO62:FU62"/>
    <mergeCell ref="FW62:GC62"/>
    <mergeCell ref="GE62:GK62"/>
    <mergeCell ref="GO62:GU62"/>
    <mergeCell ref="GW62:HC62"/>
    <mergeCell ref="HE62:HK62"/>
    <mergeCell ref="HM62:HS62"/>
    <mergeCell ref="HU62:IA62"/>
    <mergeCell ref="IC62:II62"/>
    <mergeCell ref="IK62:IQ62"/>
    <mergeCell ref="IS62:IY62"/>
    <mergeCell ref="JA62:JG62"/>
    <mergeCell ref="JI62:JO62"/>
    <mergeCell ref="JQ62:JW62"/>
    <mergeCell ref="JY62:KE62"/>
    <mergeCell ref="KG62:KM62"/>
    <mergeCell ref="KO62:KU62"/>
    <mergeCell ref="KW62:LC62"/>
    <mergeCell ref="LE62:LK62"/>
    <mergeCell ref="LM62:LS62"/>
    <mergeCell ref="LU62:MA62"/>
    <mergeCell ref="MC62:MI62"/>
    <mergeCell ref="MK62:MQ62"/>
    <mergeCell ref="MS62:MY62"/>
    <mergeCell ref="NA62:NG62"/>
    <mergeCell ref="NI62:NO62"/>
    <mergeCell ref="NQ62:NW62"/>
    <mergeCell ref="OA62:OG62"/>
    <mergeCell ref="OI62:OO62"/>
    <mergeCell ref="OQ62:OW62"/>
    <mergeCell ref="OY62:PE62"/>
    <mergeCell ref="PG62:PM62"/>
    <mergeCell ref="PO62:PU62"/>
    <mergeCell ref="PW62:QC62"/>
    <mergeCell ref="QE62:QK62"/>
    <mergeCell ref="QM62:QS62"/>
    <mergeCell ref="QU62:RA62"/>
    <mergeCell ref="RC62:RI62"/>
    <mergeCell ref="RK62:RQ62"/>
    <mergeCell ref="RS62:RY62"/>
    <mergeCell ref="SA62:SG62"/>
    <mergeCell ref="SI62:SO62"/>
    <mergeCell ref="SQ62:SW62"/>
    <mergeCell ref="SY62:TE62"/>
    <mergeCell ref="TG62:TM62"/>
    <mergeCell ref="TO62:TU62"/>
    <mergeCell ref="TW62:UC62"/>
    <mergeCell ref="UE62:UK62"/>
    <mergeCell ref="UM62:US62"/>
    <mergeCell ref="UU62:VA62"/>
    <mergeCell ref="VC62:VI62"/>
    <mergeCell ref="C63:I63"/>
    <mergeCell ref="K63:Q63"/>
    <mergeCell ref="S63:Y63"/>
    <mergeCell ref="AA63:AG63"/>
    <mergeCell ref="AI63:AO63"/>
    <mergeCell ref="AQ63:AW63"/>
    <mergeCell ref="AY63:BE63"/>
    <mergeCell ref="BG63:BM63"/>
    <mergeCell ref="BO63:BU63"/>
    <mergeCell ref="BW63:CC63"/>
    <mergeCell ref="CE63:CK63"/>
    <mergeCell ref="CM63:CS63"/>
    <mergeCell ref="CU63:DA63"/>
    <mergeCell ref="DC63:DI63"/>
    <mergeCell ref="DK63:DQ63"/>
    <mergeCell ref="DS63:DY63"/>
    <mergeCell ref="EA63:EG63"/>
    <mergeCell ref="EI63:EO63"/>
    <mergeCell ref="EQ63:EW63"/>
    <mergeCell ref="EY63:FE63"/>
    <mergeCell ref="FG63:FM63"/>
    <mergeCell ref="FO63:FU63"/>
    <mergeCell ref="FW63:GC63"/>
    <mergeCell ref="GE63:GK63"/>
    <mergeCell ref="GO63:GU63"/>
    <mergeCell ref="GW63:HC63"/>
    <mergeCell ref="HE63:HK63"/>
    <mergeCell ref="HM63:HS63"/>
    <mergeCell ref="HU63:IA63"/>
    <mergeCell ref="IC63:II63"/>
    <mergeCell ref="IK63:IQ63"/>
    <mergeCell ref="IS63:IY63"/>
    <mergeCell ref="JA63:JG63"/>
    <mergeCell ref="JI63:JO63"/>
    <mergeCell ref="JQ63:JW63"/>
    <mergeCell ref="JY63:KE63"/>
    <mergeCell ref="KG63:KM63"/>
    <mergeCell ref="KO63:KU63"/>
    <mergeCell ref="KW63:LC63"/>
    <mergeCell ref="LE63:LK63"/>
    <mergeCell ref="LM63:LS63"/>
    <mergeCell ref="LU63:MA63"/>
    <mergeCell ref="MC63:MI63"/>
    <mergeCell ref="MK63:MQ63"/>
    <mergeCell ref="MS63:MY63"/>
    <mergeCell ref="NA63:NG63"/>
    <mergeCell ref="NI63:NO63"/>
    <mergeCell ref="NQ63:NW63"/>
    <mergeCell ref="OA63:OG63"/>
    <mergeCell ref="OI63:OO63"/>
    <mergeCell ref="OQ63:OW63"/>
    <mergeCell ref="OY63:PE63"/>
    <mergeCell ref="PG63:PM63"/>
    <mergeCell ref="PO63:PU63"/>
    <mergeCell ref="PW63:QC63"/>
    <mergeCell ref="QE63:QK63"/>
    <mergeCell ref="QM63:QS63"/>
    <mergeCell ref="QU63:RA63"/>
    <mergeCell ref="RC63:RI63"/>
    <mergeCell ref="RK63:RQ63"/>
    <mergeCell ref="RS63:RY63"/>
    <mergeCell ref="SA63:SG63"/>
    <mergeCell ref="SI63:SO63"/>
    <mergeCell ref="SQ63:SW63"/>
    <mergeCell ref="SY63:TE63"/>
    <mergeCell ref="TG63:TM63"/>
    <mergeCell ref="TO63:TU63"/>
    <mergeCell ref="TW63:UC63"/>
    <mergeCell ref="UE63:UK63"/>
    <mergeCell ref="UM63:US63"/>
    <mergeCell ref="UU63:VA63"/>
    <mergeCell ref="VC63:VI63"/>
    <mergeCell ref="C64:I64"/>
    <mergeCell ref="K64:Q64"/>
    <mergeCell ref="S64:Y64"/>
    <mergeCell ref="AA64:AG64"/>
    <mergeCell ref="AI64:AO64"/>
    <mergeCell ref="AQ64:AW64"/>
    <mergeCell ref="AY64:BE64"/>
    <mergeCell ref="BG64:BM64"/>
    <mergeCell ref="BO64:BU64"/>
    <mergeCell ref="BW64:CC64"/>
    <mergeCell ref="CE64:CK64"/>
    <mergeCell ref="CM64:CS64"/>
    <mergeCell ref="CU64:DA64"/>
    <mergeCell ref="DC64:DI64"/>
    <mergeCell ref="DK64:DQ64"/>
    <mergeCell ref="DS64:DY64"/>
    <mergeCell ref="EA64:EG64"/>
    <mergeCell ref="EI64:EO64"/>
    <mergeCell ref="EQ64:EW64"/>
    <mergeCell ref="EY64:FE64"/>
    <mergeCell ref="FG64:FM64"/>
    <mergeCell ref="FO64:FU64"/>
    <mergeCell ref="FW64:GC64"/>
    <mergeCell ref="GE64:GK64"/>
    <mergeCell ref="GO64:GU64"/>
    <mergeCell ref="GW64:HC64"/>
    <mergeCell ref="HE64:HK64"/>
    <mergeCell ref="HM64:HS64"/>
    <mergeCell ref="HU64:IA64"/>
    <mergeCell ref="IC64:II64"/>
    <mergeCell ref="IK64:IQ64"/>
    <mergeCell ref="IS64:IY64"/>
    <mergeCell ref="JA64:JG64"/>
    <mergeCell ref="JI64:JO64"/>
    <mergeCell ref="JQ64:JW64"/>
    <mergeCell ref="JY64:KE64"/>
    <mergeCell ref="KG64:KM64"/>
    <mergeCell ref="KO64:KU64"/>
    <mergeCell ref="KW64:LC64"/>
    <mergeCell ref="LE64:LK64"/>
    <mergeCell ref="LM64:LS64"/>
    <mergeCell ref="LU64:MA64"/>
    <mergeCell ref="MC64:MI64"/>
    <mergeCell ref="MK64:MQ64"/>
    <mergeCell ref="MS64:MY64"/>
    <mergeCell ref="NA64:NG64"/>
    <mergeCell ref="NI64:NO64"/>
    <mergeCell ref="NQ64:NW64"/>
    <mergeCell ref="OA64:OG64"/>
    <mergeCell ref="OI64:OO64"/>
    <mergeCell ref="OQ64:OW64"/>
    <mergeCell ref="OY64:PE64"/>
    <mergeCell ref="PG64:PM64"/>
    <mergeCell ref="PO64:PU64"/>
    <mergeCell ref="PW64:QC64"/>
    <mergeCell ref="QE64:QK64"/>
    <mergeCell ref="QM64:QS64"/>
    <mergeCell ref="QU64:RA64"/>
    <mergeCell ref="RC64:RI64"/>
    <mergeCell ref="RK64:RQ64"/>
    <mergeCell ref="RS64:RY64"/>
    <mergeCell ref="SA64:SG64"/>
    <mergeCell ref="SI64:SO64"/>
    <mergeCell ref="SQ64:SW64"/>
    <mergeCell ref="SY64:TE64"/>
    <mergeCell ref="TG64:TM64"/>
    <mergeCell ref="TO64:TU64"/>
    <mergeCell ref="TW64:UC64"/>
    <mergeCell ref="UE64:UK64"/>
    <mergeCell ref="UM64:US64"/>
    <mergeCell ref="UU64:VA64"/>
    <mergeCell ref="VC64:VI64"/>
    <mergeCell ref="C65:I65"/>
    <mergeCell ref="K65:Q65"/>
    <mergeCell ref="S65:Y65"/>
    <mergeCell ref="AA65:AG65"/>
    <mergeCell ref="AI65:AO65"/>
    <mergeCell ref="AQ65:AW65"/>
    <mergeCell ref="AY65:BE65"/>
    <mergeCell ref="BG65:BM65"/>
    <mergeCell ref="BO65:BU65"/>
    <mergeCell ref="BW65:CC65"/>
    <mergeCell ref="CE65:CK65"/>
    <mergeCell ref="CM65:CS65"/>
    <mergeCell ref="CU65:DA65"/>
    <mergeCell ref="DC65:DI65"/>
    <mergeCell ref="DK65:DQ65"/>
    <mergeCell ref="DS65:DY65"/>
    <mergeCell ref="EA65:EG65"/>
    <mergeCell ref="EI65:EO65"/>
    <mergeCell ref="EQ65:EW65"/>
    <mergeCell ref="EY65:FE65"/>
    <mergeCell ref="FG65:FM65"/>
    <mergeCell ref="FO65:FU65"/>
    <mergeCell ref="FW65:GC65"/>
    <mergeCell ref="GE65:GK65"/>
    <mergeCell ref="GO65:GU65"/>
    <mergeCell ref="GW65:HC65"/>
    <mergeCell ref="HE65:HK65"/>
    <mergeCell ref="HM65:HS65"/>
    <mergeCell ref="HU65:IA65"/>
    <mergeCell ref="IC65:II65"/>
    <mergeCell ref="IK65:IQ65"/>
    <mergeCell ref="IS65:IY65"/>
    <mergeCell ref="JA65:JG65"/>
    <mergeCell ref="JI65:JO65"/>
    <mergeCell ref="JQ65:JW65"/>
    <mergeCell ref="JY65:KE65"/>
    <mergeCell ref="KG65:KM65"/>
    <mergeCell ref="KO65:KU65"/>
    <mergeCell ref="KW65:LC65"/>
    <mergeCell ref="LE65:LK65"/>
    <mergeCell ref="LM65:LS65"/>
    <mergeCell ref="LU65:MA65"/>
    <mergeCell ref="MC65:MI65"/>
    <mergeCell ref="MK65:MQ65"/>
    <mergeCell ref="MS65:MY65"/>
    <mergeCell ref="NA65:NG65"/>
    <mergeCell ref="NI65:NO65"/>
    <mergeCell ref="NQ65:NW65"/>
    <mergeCell ref="OA65:OG65"/>
    <mergeCell ref="OI65:OO65"/>
    <mergeCell ref="OQ65:OW65"/>
    <mergeCell ref="OY65:PE65"/>
    <mergeCell ref="PG65:PM65"/>
    <mergeCell ref="PO65:PU65"/>
    <mergeCell ref="PW65:QC65"/>
    <mergeCell ref="QE65:QK65"/>
    <mergeCell ref="QM65:QS65"/>
    <mergeCell ref="QU65:RA65"/>
    <mergeCell ref="RC65:RI65"/>
    <mergeCell ref="RK65:RQ65"/>
    <mergeCell ref="RS65:RY65"/>
    <mergeCell ref="SA65:SG65"/>
    <mergeCell ref="SI65:SO65"/>
    <mergeCell ref="SQ65:SW65"/>
    <mergeCell ref="SY65:TE65"/>
    <mergeCell ref="TG65:TM65"/>
    <mergeCell ref="TO65:TU65"/>
    <mergeCell ref="TW65:UC65"/>
    <mergeCell ref="UE65:UK65"/>
    <mergeCell ref="UM65:US65"/>
    <mergeCell ref="UU65:VA65"/>
    <mergeCell ref="VC65:VI65"/>
    <mergeCell ref="C66:I66"/>
    <mergeCell ref="K66:Q66"/>
    <mergeCell ref="S66:Y66"/>
    <mergeCell ref="AA66:AG66"/>
    <mergeCell ref="AI66:AO66"/>
    <mergeCell ref="AQ66:AW66"/>
    <mergeCell ref="AY66:BE66"/>
    <mergeCell ref="BG66:BM66"/>
    <mergeCell ref="BO66:BU66"/>
    <mergeCell ref="BW66:CC66"/>
    <mergeCell ref="CE66:CK66"/>
    <mergeCell ref="CM66:CS66"/>
    <mergeCell ref="CU66:DA66"/>
    <mergeCell ref="DC66:DI66"/>
    <mergeCell ref="DK66:DQ66"/>
    <mergeCell ref="DS66:DY66"/>
    <mergeCell ref="EA66:EG66"/>
    <mergeCell ref="EI66:EO66"/>
    <mergeCell ref="EQ66:EW66"/>
    <mergeCell ref="EY66:FE66"/>
    <mergeCell ref="FG66:FM66"/>
    <mergeCell ref="FO66:FU66"/>
    <mergeCell ref="FW66:GC66"/>
    <mergeCell ref="GE66:GK66"/>
    <mergeCell ref="GO66:GU66"/>
    <mergeCell ref="GW66:HC66"/>
    <mergeCell ref="HE66:HK66"/>
    <mergeCell ref="HM66:HS66"/>
    <mergeCell ref="HU66:IA66"/>
    <mergeCell ref="IC66:II66"/>
    <mergeCell ref="IK66:IQ66"/>
    <mergeCell ref="IS66:IY66"/>
    <mergeCell ref="JA66:JG66"/>
    <mergeCell ref="JI66:JO66"/>
    <mergeCell ref="JQ66:JW66"/>
    <mergeCell ref="JY66:KE66"/>
    <mergeCell ref="KG66:KM66"/>
    <mergeCell ref="KO66:KU66"/>
    <mergeCell ref="KW66:LC66"/>
    <mergeCell ref="LE66:LK66"/>
    <mergeCell ref="LM66:LS66"/>
    <mergeCell ref="LU66:MA66"/>
    <mergeCell ref="MC66:MI66"/>
    <mergeCell ref="MK66:MQ66"/>
    <mergeCell ref="MS66:MY66"/>
    <mergeCell ref="NA66:NG66"/>
    <mergeCell ref="NI66:NO66"/>
    <mergeCell ref="NQ66:NW66"/>
    <mergeCell ref="OA66:OG66"/>
    <mergeCell ref="OI66:OO66"/>
    <mergeCell ref="OQ66:OW66"/>
    <mergeCell ref="OY66:PE66"/>
    <mergeCell ref="PG66:PM66"/>
    <mergeCell ref="PO66:PU66"/>
    <mergeCell ref="PW66:QC66"/>
    <mergeCell ref="QE66:QK66"/>
    <mergeCell ref="QM66:QS66"/>
    <mergeCell ref="QU66:RA66"/>
    <mergeCell ref="RC66:RI66"/>
    <mergeCell ref="RK66:RQ66"/>
    <mergeCell ref="RS66:RY66"/>
    <mergeCell ref="SA66:SG66"/>
    <mergeCell ref="SI66:SO66"/>
    <mergeCell ref="SQ66:SW66"/>
    <mergeCell ref="SY66:TE66"/>
    <mergeCell ref="TG66:TM66"/>
    <mergeCell ref="TO66:TU66"/>
    <mergeCell ref="TW66:UC66"/>
    <mergeCell ref="UE66:UK66"/>
    <mergeCell ref="UM66:US66"/>
    <mergeCell ref="UU66:VA66"/>
    <mergeCell ref="VC66:VI66"/>
    <mergeCell ref="C67:I67"/>
    <mergeCell ref="K67:Q67"/>
    <mergeCell ref="S67:Y67"/>
    <mergeCell ref="AA67:AG67"/>
    <mergeCell ref="AI67:AO67"/>
    <mergeCell ref="AQ67:AW67"/>
    <mergeCell ref="AY67:BE67"/>
    <mergeCell ref="BG67:BM67"/>
    <mergeCell ref="BO67:BU67"/>
    <mergeCell ref="BW67:CC67"/>
    <mergeCell ref="CE67:CK67"/>
    <mergeCell ref="CM67:CS67"/>
    <mergeCell ref="CU67:DA67"/>
    <mergeCell ref="DC67:DI67"/>
    <mergeCell ref="DK67:DQ67"/>
    <mergeCell ref="DS67:DY67"/>
    <mergeCell ref="EA67:EG67"/>
    <mergeCell ref="EI67:EO67"/>
    <mergeCell ref="EQ67:EW67"/>
    <mergeCell ref="EY67:FE67"/>
    <mergeCell ref="FG67:FM67"/>
    <mergeCell ref="FO67:FU67"/>
    <mergeCell ref="FW67:GC67"/>
    <mergeCell ref="GE67:GK67"/>
    <mergeCell ref="GO67:GU67"/>
    <mergeCell ref="GW67:HC67"/>
    <mergeCell ref="HE67:HK67"/>
    <mergeCell ref="HM67:HS67"/>
    <mergeCell ref="HU67:IA67"/>
    <mergeCell ref="IC67:II67"/>
    <mergeCell ref="IK67:IQ67"/>
    <mergeCell ref="IS67:IY67"/>
    <mergeCell ref="JA67:JG67"/>
    <mergeCell ref="JI67:JO67"/>
    <mergeCell ref="JQ67:JW67"/>
    <mergeCell ref="JY67:KE67"/>
    <mergeCell ref="KG67:KM67"/>
    <mergeCell ref="KO67:KU67"/>
    <mergeCell ref="KW67:LC67"/>
    <mergeCell ref="LE67:LK67"/>
    <mergeCell ref="LM67:LS67"/>
    <mergeCell ref="LU67:MA67"/>
    <mergeCell ref="MC67:MI67"/>
    <mergeCell ref="MK67:MQ67"/>
    <mergeCell ref="MS67:MY67"/>
    <mergeCell ref="NA67:NG67"/>
    <mergeCell ref="NI67:NO67"/>
    <mergeCell ref="NQ67:NW67"/>
    <mergeCell ref="OA67:OG67"/>
    <mergeCell ref="OI67:OO67"/>
    <mergeCell ref="OQ67:OW67"/>
    <mergeCell ref="OY67:PE67"/>
    <mergeCell ref="PG67:PM67"/>
    <mergeCell ref="PO67:PU67"/>
    <mergeCell ref="PW67:QC67"/>
    <mergeCell ref="QE67:QK67"/>
    <mergeCell ref="QM67:QS67"/>
    <mergeCell ref="QU67:RA67"/>
    <mergeCell ref="RC67:RI67"/>
    <mergeCell ref="RK67:RQ67"/>
    <mergeCell ref="RS67:RY67"/>
    <mergeCell ref="SA67:SG67"/>
    <mergeCell ref="SI67:SO67"/>
    <mergeCell ref="SQ67:SW67"/>
    <mergeCell ref="SY67:TE67"/>
    <mergeCell ref="TG67:TM67"/>
    <mergeCell ref="TO67:TU67"/>
    <mergeCell ref="TW67:UC67"/>
    <mergeCell ref="UE67:UK67"/>
    <mergeCell ref="UM67:US67"/>
    <mergeCell ref="UU67:VA67"/>
    <mergeCell ref="VC67:VI67"/>
    <mergeCell ref="C70:I70"/>
    <mergeCell ref="K70:Q70"/>
    <mergeCell ref="S70:Y70"/>
    <mergeCell ref="AA70:AG70"/>
    <mergeCell ref="AI70:AO70"/>
    <mergeCell ref="AQ70:AW70"/>
    <mergeCell ref="AY70:BE70"/>
    <mergeCell ref="BG70:BM70"/>
    <mergeCell ref="BO70:BU70"/>
    <mergeCell ref="BW70:CC70"/>
    <mergeCell ref="CE70:CK70"/>
    <mergeCell ref="CM70:CS70"/>
    <mergeCell ref="CU70:DA70"/>
    <mergeCell ref="DC70:DI70"/>
    <mergeCell ref="DK70:DQ70"/>
    <mergeCell ref="DS70:DY70"/>
    <mergeCell ref="EA70:EG70"/>
    <mergeCell ref="EI70:EO70"/>
    <mergeCell ref="EQ70:EW70"/>
    <mergeCell ref="EY70:FE70"/>
    <mergeCell ref="FG70:FM70"/>
    <mergeCell ref="FO70:FU70"/>
    <mergeCell ref="FW70:GC70"/>
    <mergeCell ref="GE70:GK70"/>
    <mergeCell ref="GO70:GU70"/>
    <mergeCell ref="GW70:HC70"/>
    <mergeCell ref="HE70:HK70"/>
    <mergeCell ref="HM70:HS70"/>
    <mergeCell ref="HU70:IA70"/>
    <mergeCell ref="IC70:II70"/>
    <mergeCell ref="IK70:IQ70"/>
    <mergeCell ref="IS70:IY70"/>
    <mergeCell ref="JA70:JG70"/>
    <mergeCell ref="JI70:JO70"/>
    <mergeCell ref="JQ70:JW70"/>
    <mergeCell ref="JY70:KE70"/>
    <mergeCell ref="KG70:KM70"/>
    <mergeCell ref="KO70:KU70"/>
    <mergeCell ref="KW70:LC70"/>
    <mergeCell ref="LE70:LK70"/>
    <mergeCell ref="LM70:LS70"/>
    <mergeCell ref="LU70:MA70"/>
    <mergeCell ref="MC70:MI70"/>
    <mergeCell ref="MK70:MQ70"/>
    <mergeCell ref="MS70:MY70"/>
    <mergeCell ref="NA70:NG70"/>
    <mergeCell ref="NI70:NO70"/>
    <mergeCell ref="NQ70:NW70"/>
    <mergeCell ref="OA70:OG70"/>
    <mergeCell ref="OI70:OO70"/>
    <mergeCell ref="OQ70:OW70"/>
    <mergeCell ref="OY70:PE70"/>
    <mergeCell ref="PG70:PM70"/>
    <mergeCell ref="PO70:PU70"/>
    <mergeCell ref="PW70:QC70"/>
    <mergeCell ref="QE70:QK70"/>
    <mergeCell ref="QM70:QS70"/>
    <mergeCell ref="QU70:RA70"/>
    <mergeCell ref="RC70:RI70"/>
    <mergeCell ref="RK70:RQ70"/>
    <mergeCell ref="RS70:RY70"/>
    <mergeCell ref="SA70:SG70"/>
    <mergeCell ref="SI70:SO70"/>
    <mergeCell ref="SQ70:SW70"/>
    <mergeCell ref="SY70:TE70"/>
    <mergeCell ref="TG70:TM70"/>
    <mergeCell ref="TO70:TU70"/>
    <mergeCell ref="TW70:UC70"/>
    <mergeCell ref="UE70:UK70"/>
    <mergeCell ref="UM70:US70"/>
    <mergeCell ref="UU70:VA70"/>
    <mergeCell ref="VC70:VI70"/>
    <mergeCell ref="C71:I71"/>
    <mergeCell ref="K71:Q71"/>
    <mergeCell ref="S71:Y71"/>
    <mergeCell ref="AA71:AG71"/>
    <mergeCell ref="AI71:AO71"/>
    <mergeCell ref="AQ71:AW71"/>
    <mergeCell ref="AY71:BE71"/>
    <mergeCell ref="BG71:BM71"/>
    <mergeCell ref="BO71:BU71"/>
    <mergeCell ref="BW71:CC71"/>
    <mergeCell ref="CE71:CK71"/>
    <mergeCell ref="CM71:CS71"/>
    <mergeCell ref="CU71:DA71"/>
    <mergeCell ref="DC71:DI71"/>
    <mergeCell ref="DK71:DQ71"/>
    <mergeCell ref="DS71:DY71"/>
    <mergeCell ref="EA71:EG71"/>
    <mergeCell ref="EI71:EO71"/>
    <mergeCell ref="EQ71:EW71"/>
    <mergeCell ref="EY71:FE71"/>
    <mergeCell ref="FG71:FM71"/>
    <mergeCell ref="FO71:FU71"/>
    <mergeCell ref="FW71:GC71"/>
    <mergeCell ref="GE71:GK71"/>
    <mergeCell ref="GO71:GU71"/>
    <mergeCell ref="GW71:HC71"/>
    <mergeCell ref="HE71:HK71"/>
    <mergeCell ref="HM71:HS71"/>
    <mergeCell ref="HU71:IA71"/>
    <mergeCell ref="IC71:II71"/>
    <mergeCell ref="IK71:IQ71"/>
    <mergeCell ref="IS71:IY71"/>
    <mergeCell ref="JA71:JG71"/>
    <mergeCell ref="JI71:JO71"/>
    <mergeCell ref="JQ71:JW71"/>
    <mergeCell ref="JY71:KE71"/>
    <mergeCell ref="KG71:KM71"/>
    <mergeCell ref="KO71:KU71"/>
    <mergeCell ref="KW71:LC71"/>
    <mergeCell ref="LE71:LK71"/>
    <mergeCell ref="LM71:LS71"/>
    <mergeCell ref="LU71:MA71"/>
    <mergeCell ref="MC71:MI71"/>
    <mergeCell ref="MK71:MQ71"/>
    <mergeCell ref="MS71:MY71"/>
    <mergeCell ref="NA71:NG71"/>
    <mergeCell ref="NI71:NO71"/>
    <mergeCell ref="NQ71:NW71"/>
    <mergeCell ref="OA71:OG71"/>
    <mergeCell ref="OI71:OO71"/>
    <mergeCell ref="OQ71:OW71"/>
    <mergeCell ref="OY71:PE71"/>
    <mergeCell ref="PG71:PM71"/>
    <mergeCell ref="PO71:PU71"/>
    <mergeCell ref="PW71:QC71"/>
    <mergeCell ref="QE71:QK71"/>
    <mergeCell ref="QM71:QS71"/>
    <mergeCell ref="QU71:RA71"/>
    <mergeCell ref="RC71:RI71"/>
    <mergeCell ref="RK71:RQ71"/>
    <mergeCell ref="RS71:RY71"/>
    <mergeCell ref="SA71:SG71"/>
    <mergeCell ref="SI71:SO71"/>
    <mergeCell ref="SQ71:SW71"/>
    <mergeCell ref="SY71:TE71"/>
    <mergeCell ref="TG71:TM71"/>
    <mergeCell ref="TO71:TU71"/>
    <mergeCell ref="TW71:UC71"/>
    <mergeCell ref="UE71:UK71"/>
    <mergeCell ref="UM71:US71"/>
    <mergeCell ref="UU71:VA71"/>
    <mergeCell ref="VC71:VI71"/>
    <mergeCell ref="S72:Y72"/>
    <mergeCell ref="AY72:BE72"/>
    <mergeCell ref="CE72:CK72"/>
    <mergeCell ref="DK72:DQ72"/>
    <mergeCell ref="EQ72:EW72"/>
    <mergeCell ref="FW72:GC72"/>
    <mergeCell ref="HE72:HK72"/>
    <mergeCell ref="IK72:IQ72"/>
    <mergeCell ref="JQ72:JW72"/>
    <mergeCell ref="KW72:LC72"/>
    <mergeCell ref="MC72:MI72"/>
    <mergeCell ref="NI72:NO72"/>
    <mergeCell ref="OQ72:OW72"/>
    <mergeCell ref="PW72:QC72"/>
    <mergeCell ref="RC72:RI72"/>
    <mergeCell ref="SI72:SO72"/>
    <mergeCell ref="TO72:TU72"/>
    <mergeCell ref="UU72:VA72"/>
    <mergeCell ref="S73:Y73"/>
    <mergeCell ref="AY73:BE73"/>
    <mergeCell ref="CE73:CK73"/>
    <mergeCell ref="DK73:DQ73"/>
    <mergeCell ref="EQ73:EW73"/>
    <mergeCell ref="FW73:GC73"/>
    <mergeCell ref="HE73:HK73"/>
    <mergeCell ref="IK73:IQ73"/>
    <mergeCell ref="JQ73:JW73"/>
    <mergeCell ref="KW73:LC73"/>
    <mergeCell ref="MC73:MI73"/>
    <mergeCell ref="NI73:NO73"/>
    <mergeCell ref="OQ73:OW73"/>
    <mergeCell ref="PW73:QC73"/>
    <mergeCell ref="RC73:RI73"/>
    <mergeCell ref="SI73:SO73"/>
    <mergeCell ref="TO73:TU73"/>
    <mergeCell ref="UU73:VA73"/>
    <mergeCell ref="C74:H74"/>
    <mergeCell ref="K74:P74"/>
    <mergeCell ref="S74:Y74"/>
    <mergeCell ref="AA74:AF74"/>
    <mergeCell ref="AI74:AN74"/>
    <mergeCell ref="AQ74:AV74"/>
    <mergeCell ref="AY74:BE74"/>
    <mergeCell ref="BG74:BL74"/>
    <mergeCell ref="BO74:BT74"/>
    <mergeCell ref="BW74:CB74"/>
    <mergeCell ref="CE74:CK74"/>
    <mergeCell ref="CM74:CR74"/>
    <mergeCell ref="CU74:CZ74"/>
    <mergeCell ref="DC74:DH74"/>
    <mergeCell ref="DK74:DQ74"/>
    <mergeCell ref="DS74:DX74"/>
    <mergeCell ref="EA74:EF74"/>
    <mergeCell ref="EI74:EN74"/>
    <mergeCell ref="EQ74:EW74"/>
    <mergeCell ref="EY74:FD74"/>
    <mergeCell ref="FG74:FL74"/>
    <mergeCell ref="FO74:FT74"/>
    <mergeCell ref="FW74:GC74"/>
    <mergeCell ref="GE74:GJ74"/>
    <mergeCell ref="GO74:GT74"/>
    <mergeCell ref="GW74:HB74"/>
    <mergeCell ref="HE74:HK74"/>
    <mergeCell ref="HM74:HR74"/>
    <mergeCell ref="HU74:HZ74"/>
    <mergeCell ref="IC74:IH74"/>
    <mergeCell ref="IK74:IQ74"/>
    <mergeCell ref="IS74:IX74"/>
    <mergeCell ref="JA74:JF74"/>
    <mergeCell ref="JI74:JN74"/>
    <mergeCell ref="JQ74:JW74"/>
    <mergeCell ref="JY74:KD74"/>
    <mergeCell ref="KG74:KL74"/>
    <mergeCell ref="KO74:KT74"/>
    <mergeCell ref="KW74:LC74"/>
    <mergeCell ref="LE74:LJ74"/>
    <mergeCell ref="LM74:LR74"/>
    <mergeCell ref="LU74:LZ74"/>
    <mergeCell ref="MC74:MI74"/>
    <mergeCell ref="MK74:MP74"/>
    <mergeCell ref="MS74:MX74"/>
    <mergeCell ref="NA74:NF74"/>
    <mergeCell ref="NI74:NO74"/>
    <mergeCell ref="NQ74:NV74"/>
    <mergeCell ref="OA74:OF74"/>
    <mergeCell ref="OI74:ON74"/>
    <mergeCell ref="OQ74:OW74"/>
    <mergeCell ref="OY74:PD74"/>
    <mergeCell ref="PG74:PL74"/>
    <mergeCell ref="PO74:PT74"/>
    <mergeCell ref="PW74:QC74"/>
    <mergeCell ref="QE74:QJ74"/>
    <mergeCell ref="QM74:QR74"/>
    <mergeCell ref="QU74:QZ74"/>
    <mergeCell ref="RC74:RI74"/>
    <mergeCell ref="RK74:RP74"/>
    <mergeCell ref="RS74:RX74"/>
    <mergeCell ref="SA74:SF74"/>
    <mergeCell ref="SI74:SO74"/>
    <mergeCell ref="SQ74:SV74"/>
    <mergeCell ref="SY74:TD74"/>
    <mergeCell ref="TG74:TL74"/>
    <mergeCell ref="TO74:TU74"/>
    <mergeCell ref="TW74:UB74"/>
    <mergeCell ref="UE74:UJ74"/>
    <mergeCell ref="UM74:UR74"/>
    <mergeCell ref="UU74:VA74"/>
    <mergeCell ref="VC74:VH74"/>
    <mergeCell ref="C75:H75"/>
    <mergeCell ref="K75:P75"/>
    <mergeCell ref="S75:Y75"/>
    <mergeCell ref="AA75:AF75"/>
    <mergeCell ref="AI75:AN75"/>
    <mergeCell ref="AQ75:AV75"/>
    <mergeCell ref="AY75:BE75"/>
    <mergeCell ref="BG75:BL75"/>
    <mergeCell ref="BO75:BT75"/>
    <mergeCell ref="BW75:CB75"/>
    <mergeCell ref="CE75:CK75"/>
    <mergeCell ref="CM75:CR75"/>
    <mergeCell ref="CU75:CZ75"/>
    <mergeCell ref="DC75:DH75"/>
    <mergeCell ref="DK75:DQ75"/>
    <mergeCell ref="DS75:DX75"/>
    <mergeCell ref="EA75:EF75"/>
    <mergeCell ref="EI75:EN75"/>
    <mergeCell ref="EQ75:EW75"/>
    <mergeCell ref="EY75:FD75"/>
    <mergeCell ref="FG75:FL75"/>
    <mergeCell ref="FO75:FT75"/>
    <mergeCell ref="FW75:GC75"/>
    <mergeCell ref="GE75:GJ75"/>
    <mergeCell ref="GO75:GT75"/>
    <mergeCell ref="GW75:HB75"/>
    <mergeCell ref="HE75:HK75"/>
    <mergeCell ref="HM75:HR75"/>
    <mergeCell ref="HU75:HZ75"/>
    <mergeCell ref="IC75:IH75"/>
    <mergeCell ref="IK75:IQ75"/>
    <mergeCell ref="IS75:IX75"/>
    <mergeCell ref="JA75:JF75"/>
    <mergeCell ref="JI75:JN75"/>
    <mergeCell ref="JQ75:JW75"/>
    <mergeCell ref="JY75:KD75"/>
    <mergeCell ref="KG75:KL75"/>
    <mergeCell ref="KO75:KT75"/>
    <mergeCell ref="KW75:LC75"/>
    <mergeCell ref="LE75:LJ75"/>
    <mergeCell ref="LM75:LR75"/>
    <mergeCell ref="LU75:LZ75"/>
    <mergeCell ref="MC75:MI75"/>
    <mergeCell ref="MK75:MP75"/>
    <mergeCell ref="MS75:MX75"/>
    <mergeCell ref="NA75:NF75"/>
    <mergeCell ref="NI75:NO75"/>
    <mergeCell ref="NQ75:NV75"/>
    <mergeCell ref="OA75:OF75"/>
    <mergeCell ref="OI75:ON75"/>
    <mergeCell ref="OQ75:OW75"/>
    <mergeCell ref="OY75:PD75"/>
    <mergeCell ref="PG75:PL75"/>
    <mergeCell ref="PO75:PT75"/>
    <mergeCell ref="PW75:QC75"/>
    <mergeCell ref="QE75:QJ75"/>
    <mergeCell ref="QM75:QR75"/>
    <mergeCell ref="QU75:QZ75"/>
    <mergeCell ref="RC75:RI75"/>
    <mergeCell ref="RK75:RP75"/>
    <mergeCell ref="RS75:RX75"/>
    <mergeCell ref="SA75:SF75"/>
    <mergeCell ref="SI75:SO75"/>
    <mergeCell ref="SQ75:SV75"/>
    <mergeCell ref="SY75:TD75"/>
    <mergeCell ref="TG75:TL75"/>
    <mergeCell ref="TO75:TU75"/>
    <mergeCell ref="TW75:UB75"/>
    <mergeCell ref="UE75:UJ75"/>
    <mergeCell ref="UM75:UR75"/>
    <mergeCell ref="UU75:VA75"/>
    <mergeCell ref="VC75:VH75"/>
    <mergeCell ref="C76:Q76"/>
    <mergeCell ref="S76:AG76"/>
    <mergeCell ref="AI76:AW76"/>
    <mergeCell ref="AY76:BM76"/>
    <mergeCell ref="BO76:CC76"/>
    <mergeCell ref="CE76:CS76"/>
    <mergeCell ref="CU76:DI76"/>
    <mergeCell ref="DK76:DY76"/>
    <mergeCell ref="EA76:EO76"/>
    <mergeCell ref="EQ76:FE76"/>
    <mergeCell ref="FG76:FU76"/>
    <mergeCell ref="FW76:GK76"/>
    <mergeCell ref="GO76:HC76"/>
    <mergeCell ref="HE76:HS76"/>
    <mergeCell ref="HU76:II76"/>
    <mergeCell ref="IK76:IY76"/>
    <mergeCell ref="JA76:JO76"/>
    <mergeCell ref="JQ76:KE76"/>
    <mergeCell ref="KG76:KU76"/>
    <mergeCell ref="KW76:LK76"/>
    <mergeCell ref="LM76:MA76"/>
    <mergeCell ref="MC76:MQ76"/>
    <mergeCell ref="MS76:NG76"/>
    <mergeCell ref="NI76:NW76"/>
    <mergeCell ref="OA76:OO76"/>
    <mergeCell ref="OQ76:PE76"/>
    <mergeCell ref="PG76:PU76"/>
    <mergeCell ref="PW76:QK76"/>
    <mergeCell ref="QM76:RA76"/>
    <mergeCell ref="RC76:RQ76"/>
    <mergeCell ref="RS76:SG76"/>
    <mergeCell ref="SI76:SW76"/>
    <mergeCell ref="SY76:TM76"/>
    <mergeCell ref="TO76:UC76"/>
    <mergeCell ref="UE76:US76"/>
    <mergeCell ref="UU76:VI76"/>
    <mergeCell ref="C77:Q77"/>
    <mergeCell ref="S77:AG77"/>
    <mergeCell ref="AI77:AW77"/>
    <mergeCell ref="AY77:BM77"/>
    <mergeCell ref="BO77:CC77"/>
    <mergeCell ref="CE77:CS77"/>
    <mergeCell ref="CU77:DI77"/>
    <mergeCell ref="DK77:DY77"/>
    <mergeCell ref="EA77:EO77"/>
    <mergeCell ref="EQ77:FE77"/>
    <mergeCell ref="FG77:FU77"/>
    <mergeCell ref="FW77:GK77"/>
    <mergeCell ref="GO77:HC77"/>
    <mergeCell ref="HE77:HS77"/>
    <mergeCell ref="HU77:II77"/>
    <mergeCell ref="IK77:IY77"/>
    <mergeCell ref="JA77:JO77"/>
    <mergeCell ref="JQ77:KE77"/>
    <mergeCell ref="KG77:KU77"/>
    <mergeCell ref="KW77:LK77"/>
    <mergeCell ref="LM77:MA77"/>
    <mergeCell ref="MC77:MQ77"/>
    <mergeCell ref="MS77:NG77"/>
    <mergeCell ref="NI77:NW77"/>
    <mergeCell ref="OA77:OO77"/>
    <mergeCell ref="OQ77:PE77"/>
    <mergeCell ref="PG77:PU77"/>
    <mergeCell ref="PW77:QK77"/>
    <mergeCell ref="QM77:RA77"/>
    <mergeCell ref="RC77:RQ77"/>
    <mergeCell ref="RS77:SG77"/>
    <mergeCell ref="SI77:SW77"/>
    <mergeCell ref="SY77:TM77"/>
    <mergeCell ref="TO77:UC77"/>
    <mergeCell ref="UE77:US77"/>
    <mergeCell ref="UU77:VI77"/>
    <mergeCell ref="C78:Q78"/>
    <mergeCell ref="S78:AG78"/>
    <mergeCell ref="AI78:AW78"/>
    <mergeCell ref="AY78:BM78"/>
    <mergeCell ref="BO78:CC78"/>
    <mergeCell ref="CE78:CS78"/>
    <mergeCell ref="CU78:DI78"/>
    <mergeCell ref="DK78:DY78"/>
    <mergeCell ref="EA78:EO78"/>
    <mergeCell ref="EQ78:FE78"/>
    <mergeCell ref="FG78:FU78"/>
    <mergeCell ref="FW78:GK78"/>
    <mergeCell ref="GO78:HC78"/>
    <mergeCell ref="HE78:HS78"/>
    <mergeCell ref="HU78:II78"/>
    <mergeCell ref="IK78:IY78"/>
    <mergeCell ref="JA78:JO78"/>
    <mergeCell ref="JQ78:KE78"/>
    <mergeCell ref="KG78:KU78"/>
    <mergeCell ref="KW78:LK78"/>
    <mergeCell ref="LM78:MA78"/>
    <mergeCell ref="MC78:MQ78"/>
    <mergeCell ref="MS78:NG78"/>
    <mergeCell ref="NI78:NW78"/>
    <mergeCell ref="OA78:OO78"/>
    <mergeCell ref="OQ78:PE78"/>
    <mergeCell ref="PG78:PU78"/>
    <mergeCell ref="PW78:QK78"/>
    <mergeCell ref="QM78:RA78"/>
    <mergeCell ref="RC78:RQ78"/>
    <mergeCell ref="RS78:SG78"/>
    <mergeCell ref="SI78:SW78"/>
    <mergeCell ref="SY78:TM78"/>
    <mergeCell ref="TO78:UC78"/>
    <mergeCell ref="UE78:US78"/>
    <mergeCell ref="UU78:VI78"/>
    <mergeCell ref="C79:Q79"/>
    <mergeCell ref="S79:AG79"/>
    <mergeCell ref="AI79:AW79"/>
    <mergeCell ref="AY79:BM79"/>
    <mergeCell ref="BO79:CC79"/>
    <mergeCell ref="CE79:CS79"/>
    <mergeCell ref="CU79:DI79"/>
    <mergeCell ref="DK79:DY79"/>
    <mergeCell ref="EA79:EO79"/>
    <mergeCell ref="EQ79:FE79"/>
    <mergeCell ref="FG79:FU79"/>
    <mergeCell ref="FW79:GK79"/>
    <mergeCell ref="GO79:HC79"/>
    <mergeCell ref="HE79:HS79"/>
    <mergeCell ref="HU79:II79"/>
    <mergeCell ref="IK79:IY79"/>
    <mergeCell ref="JA79:JO79"/>
    <mergeCell ref="JQ79:KE79"/>
    <mergeCell ref="KG79:KU79"/>
    <mergeCell ref="KW79:LK79"/>
    <mergeCell ref="LM79:MA79"/>
    <mergeCell ref="MC79:MQ79"/>
    <mergeCell ref="MS79:NG79"/>
    <mergeCell ref="NI79:NW79"/>
    <mergeCell ref="OA79:OO79"/>
    <mergeCell ref="OQ79:PE79"/>
    <mergeCell ref="PG79:PU79"/>
    <mergeCell ref="PW79:QK79"/>
    <mergeCell ref="QM79:RA79"/>
    <mergeCell ref="RC79:RQ79"/>
    <mergeCell ref="RS79:SG79"/>
    <mergeCell ref="SI79:SW79"/>
    <mergeCell ref="SY79:TM79"/>
    <mergeCell ref="TO79:UC79"/>
    <mergeCell ref="UE79:US79"/>
    <mergeCell ref="UU79:VI79"/>
    <mergeCell ref="C81:Q81"/>
    <mergeCell ref="S81:AG81"/>
    <mergeCell ref="AI81:AW81"/>
    <mergeCell ref="AY81:BM81"/>
    <mergeCell ref="BO81:CC81"/>
    <mergeCell ref="CE81:CS81"/>
    <mergeCell ref="CU81:DI81"/>
    <mergeCell ref="DK81:DY81"/>
    <mergeCell ref="EA81:EO81"/>
    <mergeCell ref="EQ81:FE81"/>
    <mergeCell ref="FG81:FU81"/>
    <mergeCell ref="FW81:GK81"/>
    <mergeCell ref="GO81:HC81"/>
    <mergeCell ref="HE81:HS81"/>
    <mergeCell ref="HU81:II81"/>
    <mergeCell ref="IK81:IY81"/>
    <mergeCell ref="JA81:JO81"/>
    <mergeCell ref="JQ81:KE81"/>
    <mergeCell ref="KG81:KU81"/>
    <mergeCell ref="KW81:LK81"/>
    <mergeCell ref="LM81:MA81"/>
    <mergeCell ref="MC81:MQ81"/>
    <mergeCell ref="MS81:NG81"/>
    <mergeCell ref="NI81:NW81"/>
    <mergeCell ref="OA81:OO81"/>
    <mergeCell ref="OQ81:PE81"/>
    <mergeCell ref="PG81:PU81"/>
    <mergeCell ref="PW81:QK81"/>
    <mergeCell ref="QM81:RA81"/>
    <mergeCell ref="RC81:RQ81"/>
    <mergeCell ref="RS81:SG81"/>
    <mergeCell ref="SI81:SW81"/>
    <mergeCell ref="SY81:TM81"/>
    <mergeCell ref="TO81:UC81"/>
    <mergeCell ref="UE81:US81"/>
    <mergeCell ref="UU81:VI81"/>
    <mergeCell ref="C82:I82"/>
    <mergeCell ref="J82:P82"/>
    <mergeCell ref="X82:AD82"/>
    <mergeCell ref="AL82:AR82"/>
    <mergeCell ref="AZ82:BF82"/>
    <mergeCell ref="BG82:BM82"/>
    <mergeCell ref="BN82:BT82"/>
    <mergeCell ref="BU82:CA82"/>
    <mergeCell ref="CB82:CH82"/>
    <mergeCell ref="CI82:CO82"/>
    <mergeCell ref="CW82:DC82"/>
    <mergeCell ref="DD82:DJ82"/>
    <mergeCell ref="DK82:DQ82"/>
    <mergeCell ref="DR82:DX82"/>
    <mergeCell ref="DY82:EE82"/>
    <mergeCell ref="EF82:EL82"/>
    <mergeCell ref="EM82:ES82"/>
    <mergeCell ref="ET82:EZ82"/>
    <mergeCell ref="FA82:FG82"/>
    <mergeCell ref="FH82:FN82"/>
    <mergeCell ref="FO82:FU82"/>
    <mergeCell ref="FV82:GB82"/>
    <mergeCell ref="GC82:GI82"/>
    <mergeCell ref="GQ82:GW82"/>
    <mergeCell ref="GX82:HD82"/>
    <mergeCell ref="HE82:HK82"/>
    <mergeCell ref="HL82:HR82"/>
    <mergeCell ref="HS82:HY82"/>
    <mergeCell ref="HZ82:IF82"/>
    <mergeCell ref="IG82:IM82"/>
    <mergeCell ref="IN82:IT82"/>
    <mergeCell ref="IU82:JA82"/>
    <mergeCell ref="JB82:JH82"/>
    <mergeCell ref="JI82:JO82"/>
    <mergeCell ref="JP82:JV82"/>
    <mergeCell ref="JW82:KC82"/>
    <mergeCell ref="KD82:KJ82"/>
    <mergeCell ref="KK82:KQ82"/>
    <mergeCell ref="KR82:KX82"/>
    <mergeCell ref="KY82:LE82"/>
    <mergeCell ref="LF82:LL82"/>
    <mergeCell ref="LM82:LS82"/>
    <mergeCell ref="LT82:LZ82"/>
    <mergeCell ref="MA82:MG82"/>
    <mergeCell ref="MH82:MN82"/>
    <mergeCell ref="MO82:MU82"/>
    <mergeCell ref="MV82:NB82"/>
    <mergeCell ref="NC82:NI82"/>
    <mergeCell ref="NJ82:NP82"/>
    <mergeCell ref="NQ82:NW82"/>
    <mergeCell ref="C83:I83"/>
    <mergeCell ref="J83:P83"/>
    <mergeCell ref="X83:AD83"/>
    <mergeCell ref="AL83:AR83"/>
    <mergeCell ref="AZ83:BF83"/>
    <mergeCell ref="BG83:BM83"/>
    <mergeCell ref="BN83:BT83"/>
    <mergeCell ref="BU83:CA83"/>
    <mergeCell ref="CB83:CH83"/>
    <mergeCell ref="CI83:CO83"/>
    <mergeCell ref="CW83:DC83"/>
    <mergeCell ref="DD83:DJ83"/>
    <mergeCell ref="DK83:DQ83"/>
    <mergeCell ref="DR83:DX83"/>
    <mergeCell ref="DY83:EE83"/>
    <mergeCell ref="EF83:EL83"/>
    <mergeCell ref="EM83:ES83"/>
    <mergeCell ref="ET83:EZ83"/>
    <mergeCell ref="FA83:FG83"/>
    <mergeCell ref="FH83:FN83"/>
    <mergeCell ref="FO83:FU83"/>
    <mergeCell ref="FV83:GB83"/>
    <mergeCell ref="GC83:GI83"/>
    <mergeCell ref="GQ83:GW83"/>
    <mergeCell ref="GX83:HD83"/>
    <mergeCell ref="HE83:HK83"/>
    <mergeCell ref="HL83:HR83"/>
    <mergeCell ref="HS83:HY83"/>
    <mergeCell ref="HZ83:IF83"/>
    <mergeCell ref="IG83:IM83"/>
    <mergeCell ref="IN83:IT83"/>
    <mergeCell ref="IU83:JA83"/>
    <mergeCell ref="JB83:JH83"/>
    <mergeCell ref="JI83:JO83"/>
    <mergeCell ref="JP83:JV83"/>
    <mergeCell ref="JW83:KC83"/>
    <mergeCell ref="KD83:KJ83"/>
    <mergeCell ref="KK83:KQ83"/>
    <mergeCell ref="KR83:KX83"/>
    <mergeCell ref="KY83:LE83"/>
    <mergeCell ref="LF83:LL83"/>
    <mergeCell ref="LM83:LS83"/>
    <mergeCell ref="LT83:LZ83"/>
    <mergeCell ref="MA83:MG83"/>
    <mergeCell ref="MH83:MN83"/>
    <mergeCell ref="MO83:MU83"/>
    <mergeCell ref="MV83:NB83"/>
    <mergeCell ref="NC83:NI83"/>
    <mergeCell ref="NJ83:NP83"/>
    <mergeCell ref="NQ83:NW83"/>
    <mergeCell ref="OB83:OE8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00"/>
  <sheetViews>
    <sheetView showFormulas="false" showGridLines="true" showRowColHeaders="true" showZeros="true" rightToLeft="false" tabSelected="fals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ColWidth="14.43359375" defaultRowHeight="15" zeroHeight="false" outlineLevelRow="0" outlineLevelCol="0"/>
  <cols>
    <col collapsed="false" customWidth="true" hidden="false" outlineLevel="0" max="2" min="1" style="0" width="4.14"/>
    <col collapsed="false" customWidth="true" hidden="false" outlineLevel="0" max="3" min="3" style="0" width="15.71"/>
    <col collapsed="false" customWidth="true" hidden="false" outlineLevel="0" max="4" min="4" style="0" width="10.71"/>
    <col collapsed="false" customWidth="true" hidden="false" outlineLevel="0" max="5" min="5" style="0" width="16.85"/>
    <col collapsed="false" customWidth="true" hidden="false" outlineLevel="0" max="6" min="6" style="0" width="15.71"/>
    <col collapsed="false" customWidth="true" hidden="false" outlineLevel="0" max="7" min="7" style="0" width="16.85"/>
    <col collapsed="false" customWidth="true" hidden="true" outlineLevel="0" max="8" min="8" style="0" width="11.43"/>
    <col collapsed="false" customWidth="true" hidden="false" outlineLevel="0" max="9" min="9" style="0" width="4.29"/>
    <col collapsed="false" customWidth="true" hidden="false" outlineLevel="0" max="20" min="10" style="0" width="11.43"/>
  </cols>
  <sheetData>
    <row r="1" customFormat="false" ht="14.25" hidden="false" customHeight="true" outlineLevel="0" collapsed="false">
      <c r="A1" s="1"/>
      <c r="B1" s="1"/>
      <c r="C1" s="1"/>
      <c r="D1" s="1"/>
      <c r="E1" s="85"/>
      <c r="F1" s="85"/>
      <c r="G1" s="85"/>
      <c r="H1" s="1"/>
      <c r="I1" s="1"/>
      <c r="J1" s="1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customFormat="false" ht="21" hidden="false" customHeight="true" outlineLevel="0" collapsed="false">
      <c r="A2" s="1"/>
      <c r="B2" s="1"/>
      <c r="C2" s="187" t="s">
        <v>176</v>
      </c>
      <c r="D2" s="187"/>
      <c r="E2" s="187"/>
      <c r="F2" s="187"/>
      <c r="G2" s="187"/>
      <c r="H2" s="1"/>
      <c r="I2" s="1"/>
      <c r="J2" s="1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customFormat="false" ht="20.25" hidden="false" customHeight="true" outlineLevel="0" collapsed="false">
      <c r="A3" s="1"/>
      <c r="B3" s="1"/>
      <c r="C3" s="1"/>
      <c r="D3" s="1"/>
      <c r="E3" s="85"/>
      <c r="F3" s="85"/>
      <c r="G3" s="85"/>
      <c r="H3" s="1"/>
      <c r="I3" s="1"/>
      <c r="J3" s="1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customFormat="false" ht="14.25" hidden="false" customHeight="true" outlineLevel="0" collapsed="false">
      <c r="A4" s="1"/>
      <c r="B4" s="1"/>
      <c r="C4" s="188" t="s">
        <v>29</v>
      </c>
      <c r="D4" s="188" t="s">
        <v>177</v>
      </c>
      <c r="E4" s="189" t="s">
        <v>174</v>
      </c>
      <c r="F4" s="189" t="s">
        <v>178</v>
      </c>
      <c r="G4" s="189" t="s">
        <v>179</v>
      </c>
      <c r="H4" s="3" t="s">
        <v>42</v>
      </c>
      <c r="I4" s="1"/>
      <c r="J4" s="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customFormat="false" ht="14.25" hidden="false" customHeight="true" outlineLevel="0" collapsed="false">
      <c r="A5" s="1"/>
      <c r="B5" s="1"/>
      <c r="C5" s="190" t="s">
        <v>42</v>
      </c>
      <c r="D5" s="190" t="n">
        <v>2024</v>
      </c>
      <c r="E5" s="191" t="n">
        <f aca="false">Ingresos!AB24</f>
        <v>0</v>
      </c>
      <c r="F5" s="192" t="n">
        <f aca="false">'Costos de producción'!C78+'Costos de producción'!K78</f>
        <v>0</v>
      </c>
      <c r="G5" s="192" t="n">
        <f aca="false">+E5-F5</f>
        <v>0</v>
      </c>
      <c r="H5" s="3" t="s">
        <v>43</v>
      </c>
      <c r="I5" s="1"/>
      <c r="J5" s="1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customFormat="false" ht="14.25" hidden="false" customHeight="true" outlineLevel="0" collapsed="false">
      <c r="A6" s="1"/>
      <c r="B6" s="1"/>
      <c r="C6" s="190" t="s">
        <v>43</v>
      </c>
      <c r="D6" s="190" t="n">
        <v>2024</v>
      </c>
      <c r="E6" s="191" t="n">
        <f aca="false">Ingresos!AB44</f>
        <v>0</v>
      </c>
      <c r="F6" s="192" t="n">
        <f aca="false">'Costos de producción'!S78+'Costos de producción'!AA78</f>
        <v>0</v>
      </c>
      <c r="G6" s="192" t="n">
        <f aca="false">+E6-F6</f>
        <v>0</v>
      </c>
      <c r="H6" s="3" t="s">
        <v>44</v>
      </c>
      <c r="I6" s="1"/>
      <c r="J6" s="1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customFormat="false" ht="14.25" hidden="false" customHeight="true" outlineLevel="0" collapsed="false">
      <c r="A7" s="1"/>
      <c r="B7" s="1"/>
      <c r="C7" s="190" t="s">
        <v>44</v>
      </c>
      <c r="D7" s="190" t="n">
        <v>2024</v>
      </c>
      <c r="E7" s="191" t="n">
        <f aca="false">Ingresos!AB64</f>
        <v>0</v>
      </c>
      <c r="F7" s="192" t="n">
        <f aca="false">'Costos de producción'!AI78+'Costos de producción'!AQ78</f>
        <v>0</v>
      </c>
      <c r="G7" s="192" t="n">
        <f aca="false">+E7-F7</f>
        <v>0</v>
      </c>
      <c r="H7" s="3" t="s">
        <v>45</v>
      </c>
      <c r="I7" s="1"/>
      <c r="J7" s="1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customFormat="false" ht="14.25" hidden="false" customHeight="true" outlineLevel="0" collapsed="false">
      <c r="A8" s="1"/>
      <c r="B8" s="1"/>
      <c r="C8" s="190" t="s">
        <v>45</v>
      </c>
      <c r="D8" s="190" t="n">
        <v>2024</v>
      </c>
      <c r="E8" s="191" t="n">
        <f aca="false">Ingresos!AB84</f>
        <v>0</v>
      </c>
      <c r="F8" s="191" t="n">
        <f aca="false">'Costos de producción'!AY78+'Costos de producción'!BG78</f>
        <v>0</v>
      </c>
      <c r="G8" s="192" t="n">
        <f aca="false">+E8-F8</f>
        <v>0</v>
      </c>
      <c r="H8" s="3" t="s">
        <v>46</v>
      </c>
      <c r="I8" s="1"/>
      <c r="J8" s="1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customFormat="false" ht="14.25" hidden="false" customHeight="true" outlineLevel="0" collapsed="false">
      <c r="A9" s="1"/>
      <c r="B9" s="1"/>
      <c r="C9" s="190" t="s">
        <v>46</v>
      </c>
      <c r="D9" s="190" t="n">
        <v>2024</v>
      </c>
      <c r="E9" s="191" t="n">
        <f aca="false">Ingresos!AB104</f>
        <v>0</v>
      </c>
      <c r="F9" s="191" t="n">
        <f aca="false">'Costos de producción'!BO78+'Costos de producción'!BW78</f>
        <v>0</v>
      </c>
      <c r="G9" s="192" t="n">
        <f aca="false">+E9-F9</f>
        <v>0</v>
      </c>
      <c r="H9" s="3" t="s">
        <v>47</v>
      </c>
      <c r="I9" s="1"/>
      <c r="J9" s="1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customFormat="false" ht="14.25" hidden="false" customHeight="true" outlineLevel="0" collapsed="false">
      <c r="A10" s="1"/>
      <c r="B10" s="1"/>
      <c r="C10" s="190" t="s">
        <v>47</v>
      </c>
      <c r="D10" s="190" t="n">
        <v>2024</v>
      </c>
      <c r="E10" s="191" t="n">
        <f aca="false">Ingresos!AB124</f>
        <v>0</v>
      </c>
      <c r="F10" s="191" t="n">
        <f aca="false">'Costos de producción'!CE78+'Costos de producción'!CM78</f>
        <v>0</v>
      </c>
      <c r="G10" s="192" t="n">
        <f aca="false">+E10-F10</f>
        <v>0</v>
      </c>
      <c r="H10" s="3" t="s">
        <v>48</v>
      </c>
      <c r="I10" s="1"/>
      <c r="J10" s="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customFormat="false" ht="14.25" hidden="false" customHeight="true" outlineLevel="0" collapsed="false">
      <c r="A11" s="1"/>
      <c r="B11" s="1"/>
      <c r="C11" s="190" t="s">
        <v>48</v>
      </c>
      <c r="D11" s="190" t="n">
        <v>2024</v>
      </c>
      <c r="E11" s="191" t="n">
        <f aca="false">Ingresos!AB144</f>
        <v>0</v>
      </c>
      <c r="F11" s="191" t="n">
        <f aca="false">'Costos de producción'!CU78+'Costos de producción'!DC78</f>
        <v>0</v>
      </c>
      <c r="G11" s="192" t="n">
        <f aca="false">+E11-F11</f>
        <v>0</v>
      </c>
      <c r="H11" s="3" t="s">
        <v>49</v>
      </c>
      <c r="I11" s="1"/>
      <c r="J11" s="1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customFormat="false" ht="14.25" hidden="false" customHeight="true" outlineLevel="0" collapsed="false">
      <c r="A12" s="1"/>
      <c r="B12" s="1"/>
      <c r="C12" s="190" t="s">
        <v>49</v>
      </c>
      <c r="D12" s="190" t="n">
        <v>2024</v>
      </c>
      <c r="E12" s="191" t="n">
        <f aca="false">Ingresos!AB164</f>
        <v>0</v>
      </c>
      <c r="F12" s="191" t="n">
        <f aca="false">'Costos de producción'!DK78+'Costos de producción'!DS78</f>
        <v>0</v>
      </c>
      <c r="G12" s="192" t="n">
        <f aca="false">+E12-F12</f>
        <v>0</v>
      </c>
      <c r="H12" s="3" t="s">
        <v>50</v>
      </c>
      <c r="I12" s="1"/>
      <c r="J12" s="1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customFormat="false" ht="14.25" hidden="false" customHeight="true" outlineLevel="0" collapsed="false">
      <c r="A13" s="1"/>
      <c r="B13" s="1"/>
      <c r="C13" s="190" t="s">
        <v>50</v>
      </c>
      <c r="D13" s="190" t="n">
        <v>2024</v>
      </c>
      <c r="E13" s="191" t="n">
        <f aca="false">Ingresos!AB184</f>
        <v>0</v>
      </c>
      <c r="F13" s="191" t="n">
        <f aca="false">'Costos de producción'!EA78+'Costos de producción'!EI78</f>
        <v>0</v>
      </c>
      <c r="G13" s="192" t="n">
        <f aca="false">+E13-F13</f>
        <v>0</v>
      </c>
      <c r="H13" s="3" t="s">
        <v>51</v>
      </c>
      <c r="I13" s="1"/>
      <c r="J13" s="1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customFormat="false" ht="14.25" hidden="false" customHeight="true" outlineLevel="0" collapsed="false">
      <c r="A14" s="1"/>
      <c r="B14" s="1"/>
      <c r="C14" s="190" t="s">
        <v>51</v>
      </c>
      <c r="D14" s="190" t="n">
        <v>2024</v>
      </c>
      <c r="E14" s="191" t="n">
        <f aca="false">Ingresos!AB204</f>
        <v>0</v>
      </c>
      <c r="F14" s="191" t="n">
        <f aca="false">'Costos de producción'!EQ78+'Costos de producción'!EY78</f>
        <v>0</v>
      </c>
      <c r="G14" s="192" t="n">
        <f aca="false">+E14-F14</f>
        <v>0</v>
      </c>
      <c r="H14" s="3" t="s">
        <v>52</v>
      </c>
      <c r="I14" s="1"/>
      <c r="J14" s="1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customFormat="false" ht="14.25" hidden="false" customHeight="true" outlineLevel="0" collapsed="false">
      <c r="A15" s="1"/>
      <c r="B15" s="1"/>
      <c r="C15" s="190" t="s">
        <v>52</v>
      </c>
      <c r="D15" s="190" t="n">
        <v>2024</v>
      </c>
      <c r="E15" s="191" t="n">
        <f aca="false">Ingresos!AB224</f>
        <v>0</v>
      </c>
      <c r="F15" s="191" t="n">
        <f aca="false">'Costos de producción'!FG78+'Costos de producción'!FO78</f>
        <v>0</v>
      </c>
      <c r="G15" s="192" t="n">
        <f aca="false">+E15-F15</f>
        <v>0</v>
      </c>
      <c r="H15" s="3" t="s">
        <v>53</v>
      </c>
      <c r="I15" s="1"/>
      <c r="J15" s="1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customFormat="false" ht="14.25" hidden="false" customHeight="true" outlineLevel="0" collapsed="false">
      <c r="A16" s="1"/>
      <c r="B16" s="1"/>
      <c r="C16" s="190" t="s">
        <v>53</v>
      </c>
      <c r="D16" s="190" t="n">
        <v>2024</v>
      </c>
      <c r="E16" s="191" t="n">
        <f aca="false">Ingresos!AB244</f>
        <v>0</v>
      </c>
      <c r="F16" s="191" t="n">
        <f aca="false">'Costos de producción'!FW78+'Costos de producción'!GE78</f>
        <v>0</v>
      </c>
      <c r="G16" s="192" t="n">
        <f aca="false">+E16-F16</f>
        <v>0</v>
      </c>
      <c r="H16" s="1"/>
      <c r="I16" s="1"/>
      <c r="J16" s="1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customFormat="false" ht="14.25" hidden="false" customHeight="true" outlineLevel="0" collapsed="false">
      <c r="A17" s="1"/>
      <c r="B17" s="1"/>
      <c r="C17" s="188" t="s">
        <v>180</v>
      </c>
      <c r="D17" s="188"/>
      <c r="E17" s="193" t="n">
        <f aca="false">SUM(E5:E16)</f>
        <v>0</v>
      </c>
      <c r="F17" s="193" t="n">
        <f aca="false">SUM(F5:F16)</f>
        <v>0</v>
      </c>
      <c r="G17" s="193" t="n">
        <f aca="false">SUM(G5:G16)</f>
        <v>0</v>
      </c>
      <c r="H17" s="1"/>
      <c r="I17" s="1"/>
      <c r="J17" s="1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customFormat="false" ht="14.25" hidden="false" customHeight="true" outlineLevel="0" collapsed="false">
      <c r="A18" s="1"/>
      <c r="B18" s="1"/>
      <c r="C18" s="194"/>
      <c r="D18" s="194"/>
      <c r="E18" s="85"/>
      <c r="F18" s="85"/>
      <c r="G18" s="85"/>
      <c r="H18" s="1"/>
      <c r="I18" s="1"/>
      <c r="J18" s="1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customFormat="false" ht="14.25" hidden="false" customHeight="true" outlineLevel="0" collapsed="false">
      <c r="A19" s="1"/>
      <c r="B19" s="1"/>
      <c r="C19" s="188" t="s">
        <v>29</v>
      </c>
      <c r="D19" s="188" t="s">
        <v>177</v>
      </c>
      <c r="E19" s="189" t="s">
        <v>174</v>
      </c>
      <c r="F19" s="189" t="s">
        <v>178</v>
      </c>
      <c r="G19" s="189" t="s">
        <v>179</v>
      </c>
      <c r="H19" s="1"/>
      <c r="I19" s="1"/>
      <c r="J19" s="1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customFormat="false" ht="14.25" hidden="false" customHeight="true" outlineLevel="0" collapsed="false">
      <c r="A20" s="1"/>
      <c r="B20" s="1"/>
      <c r="C20" s="190" t="s">
        <v>42</v>
      </c>
      <c r="D20" s="190" t="n">
        <v>2025</v>
      </c>
      <c r="E20" s="191" t="n">
        <f aca="false">Ingresos!AB264</f>
        <v>0</v>
      </c>
      <c r="F20" s="191" t="n">
        <f aca="false">'Costos de producción'!GO78+'Costos de producción'!GW78</f>
        <v>0</v>
      </c>
      <c r="G20" s="192" t="n">
        <f aca="false">+E20-F20</f>
        <v>0</v>
      </c>
      <c r="H20" s="1"/>
      <c r="I20" s="1"/>
      <c r="J20" s="1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customFormat="false" ht="14.25" hidden="false" customHeight="true" outlineLevel="0" collapsed="false">
      <c r="A21" s="1"/>
      <c r="B21" s="1"/>
      <c r="C21" s="190" t="s">
        <v>43</v>
      </c>
      <c r="D21" s="190" t="n">
        <v>2025</v>
      </c>
      <c r="E21" s="191" t="n">
        <f aca="false">Ingresos!AB284</f>
        <v>0</v>
      </c>
      <c r="F21" s="191" t="n">
        <f aca="false">'Costos de producción'!HE78+'Costos de producción'!HM78</f>
        <v>0</v>
      </c>
      <c r="G21" s="192" t="n">
        <f aca="false">+E21-F21</f>
        <v>0</v>
      </c>
      <c r="H21" s="1"/>
      <c r="I21" s="1"/>
      <c r="J21" s="1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customFormat="false" ht="14.25" hidden="false" customHeight="true" outlineLevel="0" collapsed="false">
      <c r="A22" s="1"/>
      <c r="B22" s="1"/>
      <c r="C22" s="190" t="s">
        <v>44</v>
      </c>
      <c r="D22" s="190" t="n">
        <v>2025</v>
      </c>
      <c r="E22" s="191" t="n">
        <f aca="false">Ingresos!AB304</f>
        <v>0</v>
      </c>
      <c r="F22" s="191" t="n">
        <f aca="false">'Costos de producción'!HU78+'Costos de producción'!IC78</f>
        <v>0</v>
      </c>
      <c r="G22" s="192" t="n">
        <f aca="false">+E22-F22</f>
        <v>0</v>
      </c>
      <c r="H22" s="1"/>
      <c r="I22" s="1"/>
      <c r="J22" s="1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customFormat="false" ht="14.25" hidden="false" customHeight="true" outlineLevel="0" collapsed="false">
      <c r="A23" s="1"/>
      <c r="B23" s="1"/>
      <c r="C23" s="190" t="s">
        <v>45</v>
      </c>
      <c r="D23" s="190" t="n">
        <v>2025</v>
      </c>
      <c r="E23" s="191" t="n">
        <f aca="false">Ingresos!AB324</f>
        <v>0</v>
      </c>
      <c r="F23" s="191" t="n">
        <f aca="false">'Costos de producción'!IK78+'Costos de producción'!IS78</f>
        <v>0</v>
      </c>
      <c r="G23" s="192" t="n">
        <f aca="false">+E23-F23</f>
        <v>0</v>
      </c>
      <c r="H23" s="1"/>
      <c r="I23" s="1"/>
      <c r="J23" s="1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customFormat="false" ht="14.25" hidden="false" customHeight="true" outlineLevel="0" collapsed="false">
      <c r="A24" s="1"/>
      <c r="B24" s="1"/>
      <c r="C24" s="190" t="s">
        <v>46</v>
      </c>
      <c r="D24" s="190" t="n">
        <v>2025</v>
      </c>
      <c r="E24" s="191" t="n">
        <f aca="false">Ingresos!AB344</f>
        <v>0</v>
      </c>
      <c r="F24" s="191" t="n">
        <f aca="false">'Costos de producción'!JA78+'Costos de producción'!JI78</f>
        <v>0</v>
      </c>
      <c r="G24" s="192" t="n">
        <f aca="false">+E24-F24</f>
        <v>0</v>
      </c>
      <c r="H24" s="1"/>
      <c r="I24" s="1"/>
      <c r="J24" s="1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customFormat="false" ht="14.25" hidden="false" customHeight="true" outlineLevel="0" collapsed="false">
      <c r="A25" s="1"/>
      <c r="B25" s="1"/>
      <c r="C25" s="190" t="s">
        <v>47</v>
      </c>
      <c r="D25" s="190" t="n">
        <v>2025</v>
      </c>
      <c r="E25" s="191" t="n">
        <f aca="false">Ingresos!AB364</f>
        <v>0</v>
      </c>
      <c r="F25" s="191" t="n">
        <f aca="false">'Costos de producción'!JQ78+'Costos de producción'!JY78</f>
        <v>0</v>
      </c>
      <c r="G25" s="192" t="n">
        <f aca="false">+E25-F25</f>
        <v>0</v>
      </c>
      <c r="H25" s="1"/>
      <c r="I25" s="1"/>
      <c r="J25" s="1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customFormat="false" ht="14.25" hidden="false" customHeight="true" outlineLevel="0" collapsed="false">
      <c r="A26" s="1"/>
      <c r="B26" s="1"/>
      <c r="C26" s="190" t="s">
        <v>48</v>
      </c>
      <c r="D26" s="190" t="n">
        <v>2025</v>
      </c>
      <c r="E26" s="191" t="n">
        <f aca="false">Ingresos!AB384</f>
        <v>0</v>
      </c>
      <c r="F26" s="191" t="n">
        <f aca="false">'Costos de producción'!KG78+'Costos de producción'!KO78</f>
        <v>0</v>
      </c>
      <c r="G26" s="192" t="n">
        <f aca="false">+E26-F26</f>
        <v>0</v>
      </c>
      <c r="H26" s="1"/>
      <c r="I26" s="1"/>
      <c r="J26" s="1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customFormat="false" ht="14.25" hidden="false" customHeight="true" outlineLevel="0" collapsed="false">
      <c r="A27" s="1"/>
      <c r="B27" s="1"/>
      <c r="C27" s="190" t="s">
        <v>49</v>
      </c>
      <c r="D27" s="190" t="n">
        <v>2025</v>
      </c>
      <c r="E27" s="191" t="n">
        <f aca="false">Ingresos!AB404</f>
        <v>0</v>
      </c>
      <c r="F27" s="191" t="n">
        <f aca="false">'Costos de producción'!KW78+'Costos de producción'!LE78</f>
        <v>0</v>
      </c>
      <c r="G27" s="192" t="n">
        <f aca="false">+E27-F27</f>
        <v>0</v>
      </c>
      <c r="H27" s="1"/>
      <c r="I27" s="1"/>
      <c r="J27" s="1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customFormat="false" ht="14.25" hidden="false" customHeight="true" outlineLevel="0" collapsed="false">
      <c r="A28" s="1"/>
      <c r="B28" s="1"/>
      <c r="C28" s="190" t="s">
        <v>50</v>
      </c>
      <c r="D28" s="190" t="n">
        <v>2025</v>
      </c>
      <c r="E28" s="191" t="n">
        <f aca="false">Ingresos!AB424</f>
        <v>0</v>
      </c>
      <c r="F28" s="191" t="n">
        <f aca="false">'Costos de producción'!LM78+'Costos de producción'!LU78</f>
        <v>0</v>
      </c>
      <c r="G28" s="192" t="n">
        <f aca="false">+E28-F28</f>
        <v>0</v>
      </c>
      <c r="H28" s="1"/>
      <c r="I28" s="1"/>
      <c r="J28" s="1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customFormat="false" ht="14.25" hidden="false" customHeight="true" outlineLevel="0" collapsed="false">
      <c r="A29" s="1"/>
      <c r="B29" s="1"/>
      <c r="C29" s="190" t="s">
        <v>51</v>
      </c>
      <c r="D29" s="190" t="n">
        <v>2025</v>
      </c>
      <c r="E29" s="191" t="n">
        <f aca="false">Ingresos!AB444</f>
        <v>0</v>
      </c>
      <c r="F29" s="191" t="n">
        <f aca="false">'Costos de producción'!MC78+'Costos de producción'!MK78</f>
        <v>0</v>
      </c>
      <c r="G29" s="192" t="n">
        <f aca="false">+E29-F29</f>
        <v>0</v>
      </c>
      <c r="H29" s="1"/>
      <c r="I29" s="1"/>
      <c r="J29" s="1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customFormat="false" ht="14.25" hidden="false" customHeight="true" outlineLevel="0" collapsed="false">
      <c r="A30" s="1"/>
      <c r="B30" s="1"/>
      <c r="C30" s="190" t="s">
        <v>52</v>
      </c>
      <c r="D30" s="190" t="n">
        <v>2025</v>
      </c>
      <c r="E30" s="191" t="n">
        <f aca="false">Ingresos!AB464</f>
        <v>0</v>
      </c>
      <c r="F30" s="191" t="n">
        <f aca="false">'Costos de producción'!MS78+'Costos de producción'!NA78</f>
        <v>0</v>
      </c>
      <c r="G30" s="192" t="n">
        <f aca="false">+E30-F30</f>
        <v>0</v>
      </c>
      <c r="H30" s="1"/>
      <c r="I30" s="1"/>
      <c r="J30" s="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customFormat="false" ht="14.25" hidden="false" customHeight="true" outlineLevel="0" collapsed="false">
      <c r="A31" s="1"/>
      <c r="B31" s="1"/>
      <c r="C31" s="190" t="s">
        <v>53</v>
      </c>
      <c r="D31" s="190" t="n">
        <v>2025</v>
      </c>
      <c r="E31" s="191" t="n">
        <f aca="false">Ingresos!AB484</f>
        <v>0</v>
      </c>
      <c r="F31" s="191" t="n">
        <f aca="false">'Costos de producción'!NI78+'Costos de producción'!NQ78</f>
        <v>0</v>
      </c>
      <c r="G31" s="192" t="n">
        <f aca="false">+E31-F31</f>
        <v>0</v>
      </c>
      <c r="H31" s="1"/>
      <c r="I31" s="1"/>
      <c r="J31" s="1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customFormat="false" ht="14.25" hidden="false" customHeight="true" outlineLevel="0" collapsed="false">
      <c r="A32" s="1"/>
      <c r="B32" s="1"/>
      <c r="C32" s="188" t="s">
        <v>180</v>
      </c>
      <c r="D32" s="188"/>
      <c r="E32" s="193" t="n">
        <f aca="false">SUM(E20:E31)</f>
        <v>0</v>
      </c>
      <c r="F32" s="193" t="n">
        <f aca="false">SUM(F20:F31)</f>
        <v>0</v>
      </c>
      <c r="G32" s="193" t="n">
        <f aca="false">SUM(G20:G31)</f>
        <v>0</v>
      </c>
      <c r="H32" s="1"/>
      <c r="I32" s="1"/>
      <c r="J32" s="1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customFormat="false" ht="14.25" hidden="false" customHeight="true" outlineLevel="0" collapsed="false">
      <c r="A33" s="1"/>
      <c r="B33" s="1"/>
      <c r="C33" s="195"/>
      <c r="D33" s="195"/>
      <c r="E33" s="159"/>
      <c r="F33" s="159"/>
      <c r="G33" s="159"/>
      <c r="H33" s="1"/>
      <c r="I33" s="1"/>
      <c r="J33" s="1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customFormat="false" ht="14.25" hidden="false" customHeight="true" outlineLevel="0" collapsed="false">
      <c r="A34" s="1"/>
      <c r="B34" s="1"/>
      <c r="C34" s="188" t="s">
        <v>29</v>
      </c>
      <c r="D34" s="188" t="s">
        <v>177</v>
      </c>
      <c r="E34" s="189" t="s">
        <v>174</v>
      </c>
      <c r="F34" s="189" t="s">
        <v>178</v>
      </c>
      <c r="G34" s="189" t="s">
        <v>179</v>
      </c>
      <c r="H34" s="1"/>
      <c r="I34" s="1"/>
      <c r="J34" s="1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customFormat="false" ht="14.25" hidden="false" customHeight="true" outlineLevel="0" collapsed="false">
      <c r="A35" s="1"/>
      <c r="B35" s="1"/>
      <c r="C35" s="190" t="s">
        <v>42</v>
      </c>
      <c r="D35" s="190" t="n">
        <v>2026</v>
      </c>
      <c r="E35" s="191" t="n">
        <f aca="false">Ingresos!AB504</f>
        <v>0</v>
      </c>
      <c r="F35" s="191" t="n">
        <f aca="false">'Costos de producción'!OA78+'Costos de producción'!OI78</f>
        <v>0</v>
      </c>
      <c r="G35" s="192" t="n">
        <f aca="false">+E35-F35</f>
        <v>0</v>
      </c>
      <c r="H35" s="1"/>
      <c r="I35" s="1"/>
      <c r="J35" s="1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customFormat="false" ht="14.25" hidden="false" customHeight="true" outlineLevel="0" collapsed="false">
      <c r="A36" s="1"/>
      <c r="B36" s="1"/>
      <c r="C36" s="190" t="s">
        <v>43</v>
      </c>
      <c r="D36" s="190" t="n">
        <v>2026</v>
      </c>
      <c r="E36" s="191" t="n">
        <f aca="false">Ingresos!AB524</f>
        <v>0</v>
      </c>
      <c r="F36" s="191" t="n">
        <f aca="false">'Costos de producción'!OQ78+'Costos de producción'!OY78</f>
        <v>0</v>
      </c>
      <c r="G36" s="192" t="n">
        <f aca="false">+E36-F36</f>
        <v>0</v>
      </c>
      <c r="H36" s="1"/>
      <c r="I36" s="1"/>
      <c r="J36" s="1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customFormat="false" ht="14.25" hidden="false" customHeight="true" outlineLevel="0" collapsed="false">
      <c r="A37" s="1"/>
      <c r="B37" s="1"/>
      <c r="C37" s="190" t="s">
        <v>44</v>
      </c>
      <c r="D37" s="190" t="n">
        <v>2026</v>
      </c>
      <c r="E37" s="191" t="n">
        <f aca="false">Ingresos!AB544</f>
        <v>0</v>
      </c>
      <c r="F37" s="191" t="n">
        <f aca="false">'Costos de producción'!PG78+'Costos de producción'!PO78</f>
        <v>0</v>
      </c>
      <c r="G37" s="192" t="n">
        <f aca="false">+E37-F37</f>
        <v>0</v>
      </c>
      <c r="H37" s="1"/>
      <c r="I37" s="1"/>
      <c r="J37" s="1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customFormat="false" ht="14.25" hidden="false" customHeight="true" outlineLevel="0" collapsed="false">
      <c r="A38" s="1"/>
      <c r="B38" s="1"/>
      <c r="C38" s="190" t="s">
        <v>45</v>
      </c>
      <c r="D38" s="190" t="n">
        <v>2026</v>
      </c>
      <c r="E38" s="191" t="n">
        <f aca="false">Ingresos!AB564</f>
        <v>0</v>
      </c>
      <c r="F38" s="191" t="n">
        <f aca="false">'Costos de producción'!PW78+'Costos de producción'!QE78</f>
        <v>0</v>
      </c>
      <c r="G38" s="192" t="n">
        <f aca="false">+E38-F38</f>
        <v>0</v>
      </c>
      <c r="H38" s="1"/>
      <c r="I38" s="1"/>
      <c r="J38" s="1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customFormat="false" ht="14.25" hidden="false" customHeight="true" outlineLevel="0" collapsed="false">
      <c r="A39" s="1"/>
      <c r="B39" s="1"/>
      <c r="C39" s="190" t="s">
        <v>46</v>
      </c>
      <c r="D39" s="190" t="n">
        <v>2026</v>
      </c>
      <c r="E39" s="191" t="n">
        <f aca="false">Ingresos!AB584</f>
        <v>0</v>
      </c>
      <c r="F39" s="191" t="n">
        <f aca="false">'Costos de producción'!QM78+'Costos de producción'!QU78</f>
        <v>0</v>
      </c>
      <c r="G39" s="192" t="n">
        <f aca="false">+E39-F39</f>
        <v>0</v>
      </c>
      <c r="H39" s="1"/>
      <c r="I39" s="1"/>
      <c r="J39" s="1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customFormat="false" ht="14.25" hidden="false" customHeight="true" outlineLevel="0" collapsed="false">
      <c r="A40" s="1"/>
      <c r="B40" s="1"/>
      <c r="C40" s="190" t="s">
        <v>47</v>
      </c>
      <c r="D40" s="190" t="n">
        <v>2026</v>
      </c>
      <c r="E40" s="191" t="n">
        <f aca="false">Ingresos!AB604</f>
        <v>0</v>
      </c>
      <c r="F40" s="191" t="n">
        <f aca="false">'Costos de producción'!RC78+'Costos de producción'!RK78</f>
        <v>0</v>
      </c>
      <c r="G40" s="192" t="n">
        <f aca="false">+E40-F40</f>
        <v>0</v>
      </c>
      <c r="H40" s="1"/>
      <c r="I40" s="1"/>
      <c r="J40" s="1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customFormat="false" ht="14.25" hidden="false" customHeight="true" outlineLevel="0" collapsed="false">
      <c r="A41" s="1"/>
      <c r="B41" s="1"/>
      <c r="C41" s="190" t="s">
        <v>48</v>
      </c>
      <c r="D41" s="190" t="n">
        <v>2026</v>
      </c>
      <c r="E41" s="191" t="n">
        <f aca="false">Ingresos!AB624</f>
        <v>0</v>
      </c>
      <c r="F41" s="191" t="n">
        <f aca="false">'Costos de producción'!RS78+'Costos de producción'!SA78</f>
        <v>0</v>
      </c>
      <c r="G41" s="192" t="n">
        <f aca="false">+E41-F41</f>
        <v>0</v>
      </c>
      <c r="H41" s="1"/>
      <c r="I41" s="1"/>
      <c r="J41" s="1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customFormat="false" ht="14.25" hidden="false" customHeight="true" outlineLevel="0" collapsed="false">
      <c r="A42" s="1"/>
      <c r="B42" s="1"/>
      <c r="C42" s="190" t="s">
        <v>49</v>
      </c>
      <c r="D42" s="190" t="n">
        <v>2026</v>
      </c>
      <c r="E42" s="191" t="n">
        <f aca="false">Ingresos!AB644</f>
        <v>0</v>
      </c>
      <c r="F42" s="191" t="n">
        <f aca="false">'Costos de producción'!SI78+'Costos de producción'!SQ78</f>
        <v>0</v>
      </c>
      <c r="G42" s="192" t="n">
        <f aca="false">+E42-F42</f>
        <v>0</v>
      </c>
      <c r="H42" s="1"/>
      <c r="I42" s="1"/>
      <c r="J42" s="1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customFormat="false" ht="14.25" hidden="false" customHeight="true" outlineLevel="0" collapsed="false">
      <c r="A43" s="1"/>
      <c r="B43" s="1"/>
      <c r="C43" s="190" t="s">
        <v>50</v>
      </c>
      <c r="D43" s="190" t="n">
        <v>2026</v>
      </c>
      <c r="E43" s="191" t="n">
        <f aca="false">Ingresos!AB664</f>
        <v>0</v>
      </c>
      <c r="F43" s="191" t="n">
        <f aca="false">'Costos de producción'!SY78+'Costos de producción'!TG78</f>
        <v>0</v>
      </c>
      <c r="G43" s="192" t="n">
        <f aca="false">+E43-F43</f>
        <v>0</v>
      </c>
      <c r="H43" s="1"/>
      <c r="I43" s="1"/>
      <c r="J43" s="1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customFormat="false" ht="14.25" hidden="false" customHeight="true" outlineLevel="0" collapsed="false">
      <c r="A44" s="1"/>
      <c r="B44" s="1"/>
      <c r="C44" s="190" t="s">
        <v>51</v>
      </c>
      <c r="D44" s="190" t="n">
        <v>2026</v>
      </c>
      <c r="E44" s="191" t="n">
        <f aca="false">Ingresos!AB684</f>
        <v>0</v>
      </c>
      <c r="F44" s="191" t="n">
        <f aca="false">'Costos de producción'!TO78+'Costos de producción'!TW78</f>
        <v>0</v>
      </c>
      <c r="G44" s="192" t="n">
        <f aca="false">+E44-F44</f>
        <v>0</v>
      </c>
      <c r="H44" s="1"/>
      <c r="I44" s="1"/>
      <c r="J44" s="1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customFormat="false" ht="14.25" hidden="false" customHeight="true" outlineLevel="0" collapsed="false">
      <c r="A45" s="1"/>
      <c r="B45" s="1"/>
      <c r="C45" s="190" t="s">
        <v>52</v>
      </c>
      <c r="D45" s="190" t="n">
        <v>2026</v>
      </c>
      <c r="E45" s="191" t="n">
        <f aca="false">Ingresos!AB704</f>
        <v>0</v>
      </c>
      <c r="F45" s="191" t="n">
        <f aca="false">'Costos de producción'!UE78+'Costos de producción'!UM78</f>
        <v>0</v>
      </c>
      <c r="G45" s="192" t="n">
        <f aca="false">+E45-F45</f>
        <v>0</v>
      </c>
      <c r="H45" s="1"/>
      <c r="I45" s="1"/>
      <c r="J45" s="1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customFormat="false" ht="14.25" hidden="false" customHeight="true" outlineLevel="0" collapsed="false">
      <c r="A46" s="1"/>
      <c r="B46" s="1"/>
      <c r="C46" s="190" t="s">
        <v>53</v>
      </c>
      <c r="D46" s="190" t="n">
        <v>2026</v>
      </c>
      <c r="E46" s="191" t="n">
        <f aca="false">Ingresos!AB724</f>
        <v>0</v>
      </c>
      <c r="F46" s="191" t="n">
        <f aca="false">'Costos de producción'!UU78+'Costos de producción'!VC78</f>
        <v>0</v>
      </c>
      <c r="G46" s="192" t="n">
        <f aca="false">+E46-F46</f>
        <v>0</v>
      </c>
      <c r="H46" s="1"/>
      <c r="I46" s="1"/>
      <c r="J46" s="1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customFormat="false" ht="14.25" hidden="false" customHeight="true" outlineLevel="0" collapsed="false">
      <c r="A47" s="1"/>
      <c r="B47" s="1"/>
      <c r="C47" s="188" t="s">
        <v>180</v>
      </c>
      <c r="D47" s="188"/>
      <c r="E47" s="193" t="n">
        <f aca="false">SUM(E35:E46)</f>
        <v>0</v>
      </c>
      <c r="F47" s="193" t="n">
        <f aca="false">SUM(F35:F46)</f>
        <v>0</v>
      </c>
      <c r="G47" s="193" t="n">
        <f aca="false">SUM(G35:G46)</f>
        <v>0</v>
      </c>
      <c r="H47" s="1"/>
      <c r="I47" s="1"/>
      <c r="J47" s="1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customFormat="false" ht="14.25" hidden="false" customHeight="true" outlineLevel="0" collapsed="false">
      <c r="A48" s="1"/>
      <c r="B48" s="1"/>
      <c r="C48" s="1"/>
      <c r="D48" s="1"/>
      <c r="E48" s="85"/>
      <c r="F48" s="85"/>
      <c r="G48" s="85"/>
      <c r="H48" s="1"/>
      <c r="I48" s="1"/>
      <c r="J48" s="1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customFormat="false" ht="14.25" hidden="false" customHeight="true" outlineLevel="0" collapsed="false">
      <c r="A49" s="1"/>
      <c r="B49" s="1"/>
      <c r="C49" s="1"/>
      <c r="D49" s="1"/>
      <c r="E49" s="85"/>
      <c r="F49" s="85"/>
      <c r="G49" s="85"/>
      <c r="H49" s="1"/>
      <c r="I49" s="1"/>
      <c r="J49" s="1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customFormat="false" ht="14.25" hidden="false" customHeight="true" outlineLevel="0" collapsed="false">
      <c r="A50" s="1"/>
      <c r="B50" s="1"/>
      <c r="C50" s="1"/>
      <c r="D50" s="1"/>
      <c r="E50" s="85"/>
      <c r="F50" s="85"/>
      <c r="G50" s="85"/>
      <c r="H50" s="1"/>
      <c r="I50" s="1"/>
      <c r="J50" s="1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customFormat="false" ht="14.25" hidden="false" customHeight="true" outlineLevel="0" collapsed="false">
      <c r="A51" s="1"/>
      <c r="B51" s="1"/>
      <c r="C51" s="196"/>
      <c r="D51" s="196"/>
      <c r="E51" s="197" t="s">
        <v>174</v>
      </c>
      <c r="F51" s="197" t="s">
        <v>178</v>
      </c>
      <c r="G51" s="197" t="s">
        <v>179</v>
      </c>
      <c r="H51" s="1"/>
      <c r="I51" s="1"/>
      <c r="J51" s="1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customFormat="false" ht="14.25" hidden="false" customHeight="true" outlineLevel="0" collapsed="false">
      <c r="A52" s="1"/>
      <c r="B52" s="1"/>
      <c r="C52" s="198"/>
      <c r="D52" s="198"/>
      <c r="E52" s="192" t="n">
        <f aca="false">E17+E32+E47</f>
        <v>0</v>
      </c>
      <c r="F52" s="85" t="n">
        <f aca="false">F17+F32+F47</f>
        <v>0</v>
      </c>
      <c r="G52" s="192" t="n">
        <f aca="false">+E52-F52</f>
        <v>0</v>
      </c>
      <c r="H52" s="1"/>
      <c r="I52" s="1"/>
      <c r="J52" s="1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customFormat="false" ht="14.25" hidden="false" customHeight="true" outlineLevel="0" collapsed="false">
      <c r="A53" s="1"/>
      <c r="B53" s="1"/>
      <c r="C53" s="199" t="s">
        <v>181</v>
      </c>
      <c r="D53" s="199"/>
      <c r="E53" s="193" t="n">
        <f aca="false">SUM(E52)</f>
        <v>0</v>
      </c>
      <c r="F53" s="193" t="n">
        <f aca="false">SUM(F52)</f>
        <v>0</v>
      </c>
      <c r="G53" s="193" t="n">
        <f aca="false">SUM(G52)</f>
        <v>0</v>
      </c>
      <c r="H53" s="1"/>
      <c r="I53" s="1"/>
      <c r="J53" s="1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customFormat="false" ht="14.25" hidden="false" customHeight="true" outlineLevel="0" collapsed="false">
      <c r="A54" s="1"/>
      <c r="B54" s="1"/>
      <c r="C54" s="1"/>
      <c r="D54" s="1"/>
      <c r="E54" s="85"/>
      <c r="F54" s="85"/>
      <c r="G54" s="85"/>
      <c r="H54" s="1"/>
      <c r="I54" s="1"/>
      <c r="J54" s="1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customFormat="false" ht="14.25" hidden="false" customHeight="true" outlineLevel="0" collapsed="false">
      <c r="A55" s="1"/>
      <c r="B55" s="1"/>
      <c r="C55" s="1"/>
      <c r="D55" s="1"/>
      <c r="E55" s="85"/>
      <c r="F55" s="85"/>
      <c r="G55" s="85"/>
      <c r="H55" s="1"/>
      <c r="I55" s="1"/>
      <c r="J55" s="1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customFormat="false" ht="14.25" hidden="false" customHeight="true" outlineLevel="0" collapsed="false">
      <c r="A56" s="6"/>
      <c r="B56" s="6"/>
      <c r="C56" s="6"/>
      <c r="D56" s="6"/>
      <c r="E56" s="200"/>
      <c r="F56" s="200"/>
      <c r="G56" s="200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customFormat="false" ht="14.25" hidden="false" customHeight="true" outlineLevel="0" collapsed="false">
      <c r="A57" s="1"/>
      <c r="B57" s="1"/>
      <c r="C57" s="1"/>
      <c r="D57" s="1"/>
      <c r="E57" s="85"/>
      <c r="F57" s="85"/>
      <c r="G57" s="85"/>
      <c r="H57" s="1"/>
      <c r="I57" s="1"/>
      <c r="J57" s="1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customFormat="false" ht="14.25" hidden="false" customHeight="true" outlineLevel="0" collapsed="false">
      <c r="A58" s="1"/>
      <c r="B58" s="6"/>
      <c r="C58" s="6"/>
      <c r="D58" s="6"/>
      <c r="E58" s="200"/>
      <c r="F58" s="200"/>
      <c r="G58" s="200"/>
      <c r="H58" s="6"/>
      <c r="I58" s="6"/>
      <c r="J58" s="1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customFormat="false" ht="14.25" hidden="false" customHeight="true" outlineLevel="0" collapsed="false">
      <c r="A59" s="1"/>
      <c r="B59" s="6"/>
      <c r="C59" s="1" t="s">
        <v>182</v>
      </c>
      <c r="D59" s="1"/>
      <c r="E59" s="85"/>
      <c r="F59" s="85"/>
      <c r="G59" s="85"/>
      <c r="H59" s="6"/>
      <c r="I59" s="6"/>
      <c r="J59" s="1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customFormat="false" ht="14.25" hidden="false" customHeight="true" outlineLevel="0" collapsed="false">
      <c r="A60" s="1"/>
      <c r="B60" s="6"/>
      <c r="C60" s="1" t="s">
        <v>183</v>
      </c>
      <c r="D60" s="1"/>
      <c r="E60" s="85"/>
      <c r="F60" s="85"/>
      <c r="G60" s="85"/>
      <c r="H60" s="6"/>
      <c r="I60" s="6"/>
      <c r="J60" s="1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customFormat="false" ht="14.25" hidden="false" customHeight="true" outlineLevel="0" collapsed="false">
      <c r="A61" s="1"/>
      <c r="B61" s="6"/>
      <c r="C61" s="1" t="s">
        <v>184</v>
      </c>
      <c r="D61" s="1"/>
      <c r="E61" s="85"/>
      <c r="F61" s="85"/>
      <c r="G61" s="85"/>
      <c r="H61" s="6"/>
      <c r="I61" s="6"/>
      <c r="J61" s="1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customFormat="false" ht="14.25" hidden="false" customHeight="true" outlineLevel="0" collapsed="false">
      <c r="A62" s="1"/>
      <c r="B62" s="6"/>
      <c r="C62" s="4" t="s">
        <v>185</v>
      </c>
      <c r="D62" s="1"/>
      <c r="E62" s="85"/>
      <c r="F62" s="85"/>
      <c r="G62" s="85"/>
      <c r="H62" s="6"/>
      <c r="I62" s="6"/>
      <c r="J62" s="1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customFormat="false" ht="14.25" hidden="false" customHeight="true" outlineLevel="0" collapsed="false">
      <c r="A63" s="1"/>
      <c r="B63" s="6"/>
      <c r="C63" s="6"/>
      <c r="D63" s="6"/>
      <c r="E63" s="200"/>
      <c r="F63" s="200"/>
      <c r="G63" s="200"/>
      <c r="H63" s="6"/>
      <c r="I63" s="6"/>
      <c r="J63" s="1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customFormat="false" ht="14.25" hidden="false" customHeight="true" outlineLevel="0" collapsed="false">
      <c r="A64" s="1"/>
      <c r="B64" s="1"/>
      <c r="C64" s="1"/>
      <c r="D64" s="1"/>
      <c r="E64" s="85"/>
      <c r="F64" s="85"/>
      <c r="G64" s="85"/>
      <c r="H64" s="1"/>
      <c r="I64" s="1"/>
      <c r="J64" s="1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customFormat="false" ht="14.25" hidden="false" customHeight="true" outlineLevel="0" collapsed="false">
      <c r="A65" s="1"/>
      <c r="B65" s="6"/>
      <c r="C65" s="6"/>
      <c r="D65" s="6"/>
      <c r="E65" s="200"/>
      <c r="F65" s="200"/>
      <c r="G65" s="200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customFormat="false" ht="14.25" hidden="false" customHeight="true" outlineLevel="0" collapsed="false">
      <c r="A66" s="1"/>
      <c r="B66" s="6"/>
      <c r="C66" s="6"/>
      <c r="D66" s="6"/>
      <c r="E66" s="200"/>
      <c r="F66" s="200"/>
      <c r="G66" s="200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customFormat="false" ht="14.25" hidden="false" customHeight="true" outlineLevel="0" collapsed="false">
      <c r="A67" s="1"/>
      <c r="B67" s="6"/>
      <c r="C67" s="6"/>
      <c r="D67" s="6"/>
      <c r="E67" s="200"/>
      <c r="F67" s="200"/>
      <c r="G67" s="200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customFormat="false" ht="14.25" hidden="false" customHeight="true" outlineLevel="0" collapsed="false">
      <c r="A68" s="1"/>
      <c r="B68" s="6"/>
      <c r="C68" s="6"/>
      <c r="D68" s="6"/>
      <c r="E68" s="200"/>
      <c r="F68" s="200"/>
      <c r="G68" s="200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customFormat="false" ht="14.25" hidden="false" customHeight="true" outlineLevel="0" collapsed="false">
      <c r="A69" s="1"/>
      <c r="B69" s="6"/>
      <c r="C69" s="6"/>
      <c r="D69" s="6"/>
      <c r="E69" s="200"/>
      <c r="F69" s="200"/>
      <c r="G69" s="200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customFormat="false" ht="14.25" hidden="false" customHeight="true" outlineLevel="0" collapsed="false">
      <c r="A70" s="1"/>
      <c r="B70" s="6"/>
      <c r="C70" s="6"/>
      <c r="D70" s="6"/>
      <c r="E70" s="200"/>
      <c r="F70" s="200"/>
      <c r="G70" s="200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customFormat="false" ht="14.25" hidden="false" customHeight="true" outlineLevel="0" collapsed="false">
      <c r="A71" s="1"/>
      <c r="B71" s="6"/>
      <c r="C71" s="6"/>
      <c r="D71" s="6"/>
      <c r="E71" s="200"/>
      <c r="F71" s="200"/>
      <c r="G71" s="200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customFormat="false" ht="14.25" hidden="false" customHeight="true" outlineLevel="0" collapsed="false">
      <c r="A72" s="1"/>
      <c r="B72" s="6"/>
      <c r="C72" s="6"/>
      <c r="D72" s="6"/>
      <c r="E72" s="200"/>
      <c r="F72" s="200"/>
      <c r="G72" s="200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customFormat="false" ht="14.25" hidden="false" customHeight="true" outlineLevel="0" collapsed="false">
      <c r="A73" s="1"/>
      <c r="B73" s="6"/>
      <c r="C73" s="6"/>
      <c r="D73" s="6"/>
      <c r="E73" s="200"/>
      <c r="F73" s="200"/>
      <c r="G73" s="200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customFormat="false" ht="14.25" hidden="false" customHeight="true" outlineLevel="0" collapsed="false">
      <c r="A74" s="1"/>
      <c r="B74" s="6"/>
      <c r="C74" s="6"/>
      <c r="D74" s="6"/>
      <c r="E74" s="200"/>
      <c r="F74" s="200"/>
      <c r="G74" s="200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customFormat="false" ht="14.25" hidden="false" customHeight="true" outlineLevel="0" collapsed="false">
      <c r="A75" s="1"/>
      <c r="B75" s="6"/>
      <c r="C75" s="6"/>
      <c r="D75" s="6"/>
      <c r="E75" s="200"/>
      <c r="F75" s="200"/>
      <c r="G75" s="200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customFormat="false" ht="14.25" hidden="false" customHeight="true" outlineLevel="0" collapsed="false">
      <c r="A76" s="1"/>
      <c r="B76" s="6"/>
      <c r="C76" s="6"/>
      <c r="D76" s="6"/>
      <c r="E76" s="200"/>
      <c r="F76" s="200"/>
      <c r="G76" s="200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customFormat="false" ht="14.25" hidden="false" customHeight="true" outlineLevel="0" collapsed="false">
      <c r="A77" s="1"/>
      <c r="B77" s="6"/>
      <c r="C77" s="6"/>
      <c r="D77" s="6"/>
      <c r="E77" s="200"/>
      <c r="F77" s="200"/>
      <c r="G77" s="200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customFormat="false" ht="14.25" hidden="false" customHeight="true" outlineLevel="0" collapsed="false">
      <c r="A78" s="1"/>
      <c r="B78" s="6"/>
      <c r="C78" s="6"/>
      <c r="D78" s="6"/>
      <c r="E78" s="200"/>
      <c r="F78" s="200"/>
      <c r="G78" s="200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customFormat="false" ht="14.25" hidden="false" customHeight="true" outlineLevel="0" collapsed="false">
      <c r="A79" s="1"/>
      <c r="B79" s="6"/>
      <c r="C79" s="6"/>
      <c r="D79" s="6"/>
      <c r="E79" s="200"/>
      <c r="F79" s="200"/>
      <c r="G79" s="200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customFormat="false" ht="14.25" hidden="false" customHeight="true" outlineLevel="0" collapsed="false">
      <c r="A80" s="1"/>
      <c r="B80" s="6"/>
      <c r="C80" s="6"/>
      <c r="D80" s="6"/>
      <c r="E80" s="200"/>
      <c r="F80" s="200"/>
      <c r="G80" s="200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customFormat="false" ht="14.25" hidden="false" customHeight="true" outlineLevel="0" collapsed="false">
      <c r="A81" s="1"/>
      <c r="B81" s="6"/>
      <c r="C81" s="6"/>
      <c r="D81" s="6"/>
      <c r="E81" s="200"/>
      <c r="F81" s="200"/>
      <c r="G81" s="200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customFormat="false" ht="14.25" hidden="false" customHeight="true" outlineLevel="0" collapsed="false">
      <c r="A82" s="1"/>
      <c r="B82" s="6"/>
      <c r="C82" s="6"/>
      <c r="D82" s="6"/>
      <c r="E82" s="200"/>
      <c r="F82" s="200"/>
      <c r="G82" s="200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customFormat="false" ht="14.25" hidden="false" customHeight="true" outlineLevel="0" collapsed="false">
      <c r="A83" s="1"/>
      <c r="B83" s="6"/>
      <c r="C83" s="6"/>
      <c r="D83" s="6"/>
      <c r="E83" s="200"/>
      <c r="F83" s="200"/>
      <c r="G83" s="200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customFormat="false" ht="14.25" hidden="false" customHeight="true" outlineLevel="0" collapsed="false">
      <c r="A84" s="1"/>
      <c r="B84" s="6"/>
      <c r="C84" s="6"/>
      <c r="D84" s="6"/>
      <c r="E84" s="200"/>
      <c r="F84" s="200"/>
      <c r="G84" s="200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customFormat="false" ht="14.25" hidden="false" customHeight="true" outlineLevel="0" collapsed="false">
      <c r="A85" s="1"/>
      <c r="B85" s="6"/>
      <c r="C85" s="6"/>
      <c r="D85" s="6"/>
      <c r="E85" s="200"/>
      <c r="F85" s="200"/>
      <c r="G85" s="200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customFormat="false" ht="14.25" hidden="false" customHeight="true" outlineLevel="0" collapsed="false">
      <c r="A86" s="1"/>
      <c r="B86" s="6"/>
      <c r="C86" s="6"/>
      <c r="D86" s="6"/>
      <c r="E86" s="200"/>
      <c r="F86" s="200"/>
      <c r="G86" s="200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customFormat="false" ht="14.25" hidden="false" customHeight="true" outlineLevel="0" collapsed="false">
      <c r="A87" s="1"/>
      <c r="B87" s="6"/>
      <c r="C87" s="6"/>
      <c r="D87" s="6"/>
      <c r="E87" s="200"/>
      <c r="F87" s="200"/>
      <c r="G87" s="200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customFormat="false" ht="14.25" hidden="false" customHeight="true" outlineLevel="0" collapsed="false">
      <c r="A88" s="1"/>
      <c r="B88" s="6"/>
      <c r="C88" s="6"/>
      <c r="D88" s="6"/>
      <c r="E88" s="200"/>
      <c r="F88" s="200"/>
      <c r="G88" s="200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customFormat="false" ht="14.25" hidden="false" customHeight="true" outlineLevel="0" collapsed="false">
      <c r="A89" s="1"/>
      <c r="B89" s="6"/>
      <c r="C89" s="6"/>
      <c r="D89" s="6"/>
      <c r="E89" s="200"/>
      <c r="F89" s="200"/>
      <c r="G89" s="200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customFormat="false" ht="14.25" hidden="false" customHeight="true" outlineLevel="0" collapsed="false">
      <c r="A90" s="1"/>
      <c r="B90" s="6"/>
      <c r="C90" s="6"/>
      <c r="D90" s="6"/>
      <c r="E90" s="200"/>
      <c r="F90" s="200"/>
      <c r="G90" s="200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customFormat="false" ht="14.25" hidden="false" customHeight="true" outlineLevel="0" collapsed="false">
      <c r="A91" s="1"/>
      <c r="B91" s="6"/>
      <c r="C91" s="6"/>
      <c r="D91" s="6"/>
      <c r="E91" s="200"/>
      <c r="F91" s="200"/>
      <c r="G91" s="200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customFormat="false" ht="14.25" hidden="false" customHeight="true" outlineLevel="0" collapsed="false">
      <c r="A92" s="1"/>
      <c r="B92" s="6"/>
      <c r="C92" s="6"/>
      <c r="D92" s="6"/>
      <c r="E92" s="200"/>
      <c r="F92" s="200"/>
      <c r="G92" s="200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customFormat="false" ht="14.25" hidden="false" customHeight="true" outlineLevel="0" collapsed="false">
      <c r="A93" s="1"/>
      <c r="B93" s="6"/>
      <c r="C93" s="6"/>
      <c r="D93" s="6"/>
      <c r="E93" s="200"/>
      <c r="F93" s="200"/>
      <c r="G93" s="200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customFormat="false" ht="14.25" hidden="false" customHeight="true" outlineLevel="0" collapsed="false">
      <c r="A94" s="1"/>
      <c r="B94" s="6"/>
      <c r="C94" s="6"/>
      <c r="D94" s="6"/>
      <c r="E94" s="200"/>
      <c r="F94" s="200"/>
      <c r="G94" s="200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customFormat="false" ht="14.25" hidden="false" customHeight="true" outlineLevel="0" collapsed="false">
      <c r="A95" s="1"/>
      <c r="B95" s="6"/>
      <c r="C95" s="6"/>
      <c r="D95" s="6"/>
      <c r="E95" s="200"/>
      <c r="F95" s="200"/>
      <c r="G95" s="200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customFormat="false" ht="14.25" hidden="false" customHeight="true" outlineLevel="0" collapsed="false">
      <c r="A96" s="1"/>
      <c r="B96" s="6"/>
      <c r="C96" s="6"/>
      <c r="D96" s="6"/>
      <c r="E96" s="200"/>
      <c r="F96" s="200"/>
      <c r="G96" s="200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customFormat="false" ht="14.25" hidden="false" customHeight="true" outlineLevel="0" collapsed="false">
      <c r="A97" s="1"/>
      <c r="B97" s="6"/>
      <c r="C97" s="6"/>
      <c r="D97" s="6"/>
      <c r="E97" s="200"/>
      <c r="F97" s="200"/>
      <c r="G97" s="200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customFormat="false" ht="14.25" hidden="false" customHeight="true" outlineLevel="0" collapsed="false">
      <c r="A98" s="1"/>
      <c r="B98" s="6"/>
      <c r="C98" s="6"/>
      <c r="D98" s="6"/>
      <c r="E98" s="200"/>
      <c r="F98" s="200"/>
      <c r="G98" s="200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customFormat="false" ht="14.25" hidden="false" customHeight="true" outlineLevel="0" collapsed="false">
      <c r="A99" s="1"/>
      <c r="B99" s="6"/>
      <c r="C99" s="6"/>
      <c r="D99" s="6"/>
      <c r="E99" s="200"/>
      <c r="F99" s="200"/>
      <c r="G99" s="200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customFormat="false" ht="14.25" hidden="false" customHeight="true" outlineLevel="0" collapsed="false">
      <c r="A100" s="1"/>
      <c r="B100" s="6"/>
      <c r="C100" s="6"/>
      <c r="D100" s="6"/>
      <c r="E100" s="200"/>
      <c r="F100" s="200"/>
      <c r="G100" s="200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customFormat="false" ht="14.25" hidden="false" customHeight="true" outlineLevel="0" collapsed="false">
      <c r="A101" s="1"/>
      <c r="B101" s="6"/>
      <c r="C101" s="6"/>
      <c r="D101" s="6"/>
      <c r="E101" s="200"/>
      <c r="F101" s="200"/>
      <c r="G101" s="200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customFormat="false" ht="14.25" hidden="false" customHeight="true" outlineLevel="0" collapsed="false">
      <c r="A102" s="1"/>
      <c r="B102" s="6"/>
      <c r="C102" s="6"/>
      <c r="D102" s="6"/>
      <c r="E102" s="200"/>
      <c r="F102" s="200"/>
      <c r="G102" s="200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customFormat="false" ht="14.25" hidden="false" customHeight="true" outlineLevel="0" collapsed="false">
      <c r="A103" s="1"/>
      <c r="B103" s="6"/>
      <c r="C103" s="6"/>
      <c r="D103" s="6"/>
      <c r="E103" s="200"/>
      <c r="F103" s="200"/>
      <c r="G103" s="200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customFormat="false" ht="14.25" hidden="false" customHeight="true" outlineLevel="0" collapsed="false">
      <c r="A104" s="1"/>
      <c r="B104" s="6"/>
      <c r="C104" s="6"/>
      <c r="D104" s="6"/>
      <c r="E104" s="200"/>
      <c r="F104" s="200"/>
      <c r="G104" s="200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customFormat="false" ht="14.25" hidden="false" customHeight="true" outlineLevel="0" collapsed="false">
      <c r="A105" s="1"/>
      <c r="B105" s="6"/>
      <c r="C105" s="6"/>
      <c r="D105" s="6"/>
      <c r="E105" s="200"/>
      <c r="F105" s="200"/>
      <c r="G105" s="200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customFormat="false" ht="14.25" hidden="false" customHeight="true" outlineLevel="0" collapsed="false">
      <c r="A106" s="1"/>
      <c r="B106" s="6"/>
      <c r="C106" s="6"/>
      <c r="D106" s="6"/>
      <c r="E106" s="200"/>
      <c r="F106" s="200"/>
      <c r="G106" s="200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customFormat="false" ht="14.25" hidden="false" customHeight="true" outlineLevel="0" collapsed="false">
      <c r="A107" s="1"/>
      <c r="B107" s="6"/>
      <c r="C107" s="6"/>
      <c r="D107" s="6"/>
      <c r="E107" s="200"/>
      <c r="F107" s="200"/>
      <c r="G107" s="200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customFormat="false" ht="14.25" hidden="false" customHeight="true" outlineLevel="0" collapsed="false">
      <c r="A108" s="1"/>
      <c r="B108" s="6"/>
      <c r="C108" s="6"/>
      <c r="D108" s="6"/>
      <c r="E108" s="200"/>
      <c r="F108" s="200"/>
      <c r="G108" s="200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customFormat="false" ht="14.25" hidden="false" customHeight="true" outlineLevel="0" collapsed="false">
      <c r="A109" s="1"/>
      <c r="B109" s="6"/>
      <c r="C109" s="6"/>
      <c r="D109" s="6"/>
      <c r="E109" s="200"/>
      <c r="F109" s="200"/>
      <c r="G109" s="200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customFormat="false" ht="14.25" hidden="false" customHeight="true" outlineLevel="0" collapsed="false">
      <c r="A110" s="1"/>
      <c r="B110" s="6"/>
      <c r="C110" s="6"/>
      <c r="D110" s="6"/>
      <c r="E110" s="200"/>
      <c r="F110" s="200"/>
      <c r="G110" s="200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customFormat="false" ht="14.25" hidden="false" customHeight="true" outlineLevel="0" collapsed="false">
      <c r="A111" s="1"/>
      <c r="B111" s="6"/>
      <c r="C111" s="6"/>
      <c r="D111" s="6"/>
      <c r="E111" s="200"/>
      <c r="F111" s="200"/>
      <c r="G111" s="200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customFormat="false" ht="14.25" hidden="false" customHeight="true" outlineLevel="0" collapsed="false">
      <c r="A112" s="1"/>
      <c r="B112" s="6"/>
      <c r="C112" s="6"/>
      <c r="D112" s="6"/>
      <c r="E112" s="200"/>
      <c r="F112" s="200"/>
      <c r="G112" s="200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customFormat="false" ht="14.25" hidden="false" customHeight="true" outlineLevel="0" collapsed="false">
      <c r="A113" s="1"/>
      <c r="B113" s="6"/>
      <c r="C113" s="6"/>
      <c r="D113" s="6"/>
      <c r="E113" s="200"/>
      <c r="F113" s="200"/>
      <c r="G113" s="200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customFormat="false" ht="14.25" hidden="false" customHeight="true" outlineLevel="0" collapsed="false">
      <c r="A114" s="1"/>
      <c r="B114" s="6"/>
      <c r="C114" s="6"/>
      <c r="D114" s="6"/>
      <c r="E114" s="200"/>
      <c r="F114" s="200"/>
      <c r="G114" s="200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customFormat="false" ht="14.25" hidden="false" customHeight="true" outlineLevel="0" collapsed="false">
      <c r="A115" s="1"/>
      <c r="B115" s="6"/>
      <c r="C115" s="6"/>
      <c r="D115" s="6"/>
      <c r="E115" s="200"/>
      <c r="F115" s="200"/>
      <c r="G115" s="200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customFormat="false" ht="14.25" hidden="false" customHeight="true" outlineLevel="0" collapsed="false">
      <c r="A116" s="1"/>
      <c r="B116" s="6"/>
      <c r="C116" s="6"/>
      <c r="D116" s="6"/>
      <c r="E116" s="200"/>
      <c r="F116" s="200"/>
      <c r="G116" s="200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customFormat="false" ht="14.25" hidden="false" customHeight="true" outlineLevel="0" collapsed="false">
      <c r="A117" s="1"/>
      <c r="B117" s="6"/>
      <c r="C117" s="6"/>
      <c r="D117" s="6"/>
      <c r="E117" s="200"/>
      <c r="F117" s="200"/>
      <c r="G117" s="200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customFormat="false" ht="14.25" hidden="false" customHeight="true" outlineLevel="0" collapsed="false">
      <c r="A118" s="1"/>
      <c r="B118" s="6"/>
      <c r="C118" s="6"/>
      <c r="D118" s="6"/>
      <c r="E118" s="200"/>
      <c r="F118" s="200"/>
      <c r="G118" s="200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customFormat="false" ht="14.25" hidden="false" customHeight="true" outlineLevel="0" collapsed="false">
      <c r="A119" s="1"/>
      <c r="B119" s="6"/>
      <c r="C119" s="6"/>
      <c r="D119" s="6"/>
      <c r="E119" s="200"/>
      <c r="F119" s="200"/>
      <c r="G119" s="200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customFormat="false" ht="14.25" hidden="false" customHeight="true" outlineLevel="0" collapsed="false">
      <c r="A120" s="1"/>
      <c r="B120" s="6"/>
      <c r="C120" s="6"/>
      <c r="D120" s="6"/>
      <c r="E120" s="200"/>
      <c r="F120" s="200"/>
      <c r="G120" s="200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customFormat="false" ht="14.25" hidden="false" customHeight="true" outlineLevel="0" collapsed="false">
      <c r="A121" s="1"/>
      <c r="B121" s="6"/>
      <c r="C121" s="6"/>
      <c r="D121" s="6"/>
      <c r="E121" s="200"/>
      <c r="F121" s="200"/>
      <c r="G121" s="200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customFormat="false" ht="14.25" hidden="false" customHeight="true" outlineLevel="0" collapsed="false">
      <c r="A122" s="1"/>
      <c r="B122" s="6"/>
      <c r="C122" s="6"/>
      <c r="D122" s="6"/>
      <c r="E122" s="200"/>
      <c r="F122" s="200"/>
      <c r="G122" s="200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customFormat="false" ht="14.25" hidden="false" customHeight="true" outlineLevel="0" collapsed="false">
      <c r="A123" s="1"/>
      <c r="B123" s="6"/>
      <c r="C123" s="6"/>
      <c r="D123" s="6"/>
      <c r="E123" s="200"/>
      <c r="F123" s="200"/>
      <c r="G123" s="200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customFormat="false" ht="14.25" hidden="false" customHeight="true" outlineLevel="0" collapsed="false">
      <c r="A124" s="1"/>
      <c r="B124" s="6"/>
      <c r="C124" s="6"/>
      <c r="D124" s="6"/>
      <c r="E124" s="200"/>
      <c r="F124" s="200"/>
      <c r="G124" s="200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customFormat="false" ht="14.25" hidden="false" customHeight="true" outlineLevel="0" collapsed="false">
      <c r="A125" s="1"/>
      <c r="B125" s="6"/>
      <c r="C125" s="6"/>
      <c r="D125" s="6"/>
      <c r="E125" s="200"/>
      <c r="F125" s="200"/>
      <c r="G125" s="200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customFormat="false" ht="14.25" hidden="false" customHeight="true" outlineLevel="0" collapsed="false">
      <c r="A126" s="1"/>
      <c r="B126" s="6"/>
      <c r="C126" s="6"/>
      <c r="D126" s="6"/>
      <c r="E126" s="200"/>
      <c r="F126" s="200"/>
      <c r="G126" s="200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customFormat="false" ht="14.25" hidden="false" customHeight="true" outlineLevel="0" collapsed="false">
      <c r="A127" s="1"/>
      <c r="B127" s="6"/>
      <c r="C127" s="6"/>
      <c r="D127" s="6"/>
      <c r="E127" s="200"/>
      <c r="F127" s="200"/>
      <c r="G127" s="200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customFormat="false" ht="14.25" hidden="false" customHeight="true" outlineLevel="0" collapsed="false">
      <c r="A128" s="1"/>
      <c r="B128" s="6"/>
      <c r="C128" s="6"/>
      <c r="D128" s="6"/>
      <c r="E128" s="200"/>
      <c r="F128" s="200"/>
      <c r="G128" s="200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customFormat="false" ht="14.25" hidden="false" customHeight="true" outlineLevel="0" collapsed="false">
      <c r="A129" s="1"/>
      <c r="B129" s="6"/>
      <c r="C129" s="6"/>
      <c r="D129" s="6"/>
      <c r="E129" s="200"/>
      <c r="F129" s="200"/>
      <c r="G129" s="200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customFormat="false" ht="14.25" hidden="false" customHeight="true" outlineLevel="0" collapsed="false">
      <c r="A130" s="1"/>
      <c r="B130" s="6"/>
      <c r="C130" s="6"/>
      <c r="D130" s="6"/>
      <c r="E130" s="200"/>
      <c r="F130" s="200"/>
      <c r="G130" s="200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customFormat="false" ht="14.25" hidden="false" customHeight="true" outlineLevel="0" collapsed="false">
      <c r="A131" s="1"/>
      <c r="B131" s="6"/>
      <c r="C131" s="6"/>
      <c r="D131" s="6"/>
      <c r="E131" s="200"/>
      <c r="F131" s="200"/>
      <c r="G131" s="200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customFormat="false" ht="14.25" hidden="false" customHeight="true" outlineLevel="0" collapsed="false">
      <c r="A132" s="1"/>
      <c r="B132" s="6"/>
      <c r="C132" s="6"/>
      <c r="D132" s="6"/>
      <c r="E132" s="200"/>
      <c r="F132" s="200"/>
      <c r="G132" s="200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customFormat="false" ht="14.25" hidden="false" customHeight="true" outlineLevel="0" collapsed="false">
      <c r="A133" s="1"/>
      <c r="B133" s="6"/>
      <c r="C133" s="6"/>
      <c r="D133" s="6"/>
      <c r="E133" s="200"/>
      <c r="F133" s="200"/>
      <c r="G133" s="200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customFormat="false" ht="14.25" hidden="false" customHeight="true" outlineLevel="0" collapsed="false">
      <c r="A134" s="1"/>
      <c r="B134" s="6"/>
      <c r="C134" s="6"/>
      <c r="D134" s="6"/>
      <c r="E134" s="200"/>
      <c r="F134" s="200"/>
      <c r="G134" s="200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customFormat="false" ht="14.25" hidden="false" customHeight="true" outlineLevel="0" collapsed="false">
      <c r="A135" s="1"/>
      <c r="B135" s="6"/>
      <c r="C135" s="6"/>
      <c r="D135" s="6"/>
      <c r="E135" s="200"/>
      <c r="F135" s="200"/>
      <c r="G135" s="200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customFormat="false" ht="14.25" hidden="false" customHeight="true" outlineLevel="0" collapsed="false">
      <c r="A136" s="1"/>
      <c r="B136" s="6"/>
      <c r="C136" s="6"/>
      <c r="D136" s="6"/>
      <c r="E136" s="200"/>
      <c r="F136" s="200"/>
      <c r="G136" s="200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customFormat="false" ht="14.25" hidden="false" customHeight="true" outlineLevel="0" collapsed="false">
      <c r="A137" s="1"/>
      <c r="B137" s="6"/>
      <c r="C137" s="6"/>
      <c r="D137" s="6"/>
      <c r="E137" s="200"/>
      <c r="F137" s="200"/>
      <c r="G137" s="200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customFormat="false" ht="14.25" hidden="false" customHeight="true" outlineLevel="0" collapsed="false">
      <c r="A138" s="1"/>
      <c r="B138" s="6"/>
      <c r="C138" s="6"/>
      <c r="D138" s="6"/>
      <c r="E138" s="200"/>
      <c r="F138" s="200"/>
      <c r="G138" s="200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customFormat="false" ht="14.25" hidden="false" customHeight="true" outlineLevel="0" collapsed="false">
      <c r="A139" s="1"/>
      <c r="B139" s="6"/>
      <c r="C139" s="6"/>
      <c r="D139" s="6"/>
      <c r="E139" s="200"/>
      <c r="F139" s="200"/>
      <c r="G139" s="200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customFormat="false" ht="14.25" hidden="false" customHeight="true" outlineLevel="0" collapsed="false">
      <c r="A140" s="1"/>
      <c r="B140" s="6"/>
      <c r="C140" s="6"/>
      <c r="D140" s="6"/>
      <c r="E140" s="200"/>
      <c r="F140" s="200"/>
      <c r="G140" s="200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customFormat="false" ht="14.25" hidden="false" customHeight="true" outlineLevel="0" collapsed="false">
      <c r="A141" s="1"/>
      <c r="B141" s="6"/>
      <c r="C141" s="6"/>
      <c r="D141" s="6"/>
      <c r="E141" s="200"/>
      <c r="F141" s="200"/>
      <c r="G141" s="200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customFormat="false" ht="14.25" hidden="false" customHeight="true" outlineLevel="0" collapsed="false">
      <c r="A142" s="1"/>
      <c r="B142" s="6"/>
      <c r="C142" s="6"/>
      <c r="D142" s="6"/>
      <c r="E142" s="200"/>
      <c r="F142" s="200"/>
      <c r="G142" s="200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customFormat="false" ht="14.25" hidden="false" customHeight="true" outlineLevel="0" collapsed="false">
      <c r="A143" s="1"/>
      <c r="B143" s="6"/>
      <c r="C143" s="6"/>
      <c r="D143" s="6"/>
      <c r="E143" s="200"/>
      <c r="F143" s="200"/>
      <c r="G143" s="200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customFormat="false" ht="14.25" hidden="false" customHeight="true" outlineLevel="0" collapsed="false">
      <c r="A144" s="1"/>
      <c r="B144" s="6"/>
      <c r="C144" s="6"/>
      <c r="D144" s="6"/>
      <c r="E144" s="200"/>
      <c r="F144" s="200"/>
      <c r="G144" s="200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customFormat="false" ht="14.25" hidden="false" customHeight="true" outlineLevel="0" collapsed="false">
      <c r="A145" s="1"/>
      <c r="B145" s="6"/>
      <c r="C145" s="6"/>
      <c r="D145" s="6"/>
      <c r="E145" s="200"/>
      <c r="F145" s="200"/>
      <c r="G145" s="200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customFormat="false" ht="14.25" hidden="false" customHeight="true" outlineLevel="0" collapsed="false">
      <c r="A146" s="1"/>
      <c r="B146" s="6"/>
      <c r="C146" s="6"/>
      <c r="D146" s="6"/>
      <c r="E146" s="200"/>
      <c r="F146" s="200"/>
      <c r="G146" s="200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customFormat="false" ht="14.25" hidden="false" customHeight="true" outlineLevel="0" collapsed="false">
      <c r="A147" s="1"/>
      <c r="B147" s="6"/>
      <c r="C147" s="6"/>
      <c r="D147" s="6"/>
      <c r="E147" s="200"/>
      <c r="F147" s="200"/>
      <c r="G147" s="200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customFormat="false" ht="14.25" hidden="false" customHeight="true" outlineLevel="0" collapsed="false">
      <c r="A148" s="1"/>
      <c r="B148" s="6"/>
      <c r="C148" s="6"/>
      <c r="D148" s="6"/>
      <c r="E148" s="200"/>
      <c r="F148" s="200"/>
      <c r="G148" s="200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customFormat="false" ht="14.25" hidden="false" customHeight="true" outlineLevel="0" collapsed="false">
      <c r="A149" s="1"/>
      <c r="B149" s="6"/>
      <c r="C149" s="6"/>
      <c r="D149" s="6"/>
      <c r="E149" s="200"/>
      <c r="F149" s="200"/>
      <c r="G149" s="200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customFormat="false" ht="14.25" hidden="false" customHeight="true" outlineLevel="0" collapsed="false">
      <c r="A150" s="1"/>
      <c r="B150" s="6"/>
      <c r="C150" s="6"/>
      <c r="D150" s="6"/>
      <c r="E150" s="200"/>
      <c r="F150" s="200"/>
      <c r="G150" s="200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customFormat="false" ht="14.25" hidden="false" customHeight="true" outlineLevel="0" collapsed="false">
      <c r="A151" s="1"/>
      <c r="B151" s="6"/>
      <c r="C151" s="6"/>
      <c r="D151" s="6"/>
      <c r="E151" s="200"/>
      <c r="F151" s="200"/>
      <c r="G151" s="200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customFormat="false" ht="14.25" hidden="false" customHeight="true" outlineLevel="0" collapsed="false">
      <c r="A152" s="1"/>
      <c r="B152" s="6"/>
      <c r="C152" s="6"/>
      <c r="D152" s="6"/>
      <c r="E152" s="200"/>
      <c r="F152" s="200"/>
      <c r="G152" s="200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customFormat="false" ht="14.25" hidden="false" customHeight="true" outlineLevel="0" collapsed="false">
      <c r="A153" s="1"/>
      <c r="B153" s="6"/>
      <c r="C153" s="6"/>
      <c r="D153" s="6"/>
      <c r="E153" s="200"/>
      <c r="F153" s="200"/>
      <c r="G153" s="200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customFormat="false" ht="14.25" hidden="false" customHeight="true" outlineLevel="0" collapsed="false">
      <c r="A154" s="1"/>
      <c r="B154" s="6"/>
      <c r="C154" s="6"/>
      <c r="D154" s="6"/>
      <c r="E154" s="200"/>
      <c r="F154" s="200"/>
      <c r="G154" s="200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customFormat="false" ht="14.25" hidden="false" customHeight="true" outlineLevel="0" collapsed="false">
      <c r="A155" s="1"/>
      <c r="B155" s="6"/>
      <c r="C155" s="6"/>
      <c r="D155" s="6"/>
      <c r="E155" s="200"/>
      <c r="F155" s="200"/>
      <c r="G155" s="200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customFormat="false" ht="14.25" hidden="false" customHeight="true" outlineLevel="0" collapsed="false">
      <c r="A156" s="1"/>
      <c r="B156" s="6"/>
      <c r="C156" s="6"/>
      <c r="D156" s="6"/>
      <c r="E156" s="200"/>
      <c r="F156" s="200"/>
      <c r="G156" s="200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customFormat="false" ht="14.25" hidden="false" customHeight="true" outlineLevel="0" collapsed="false">
      <c r="A157" s="1"/>
      <c r="B157" s="6"/>
      <c r="C157" s="6"/>
      <c r="D157" s="6"/>
      <c r="E157" s="200"/>
      <c r="F157" s="200"/>
      <c r="G157" s="200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customFormat="false" ht="14.25" hidden="false" customHeight="true" outlineLevel="0" collapsed="false">
      <c r="A158" s="1"/>
      <c r="B158" s="6"/>
      <c r="C158" s="6"/>
      <c r="D158" s="6"/>
      <c r="E158" s="200"/>
      <c r="F158" s="200"/>
      <c r="G158" s="200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customFormat="false" ht="14.25" hidden="false" customHeight="true" outlineLevel="0" collapsed="false">
      <c r="A159" s="1"/>
      <c r="B159" s="6"/>
      <c r="C159" s="6"/>
      <c r="D159" s="6"/>
      <c r="E159" s="200"/>
      <c r="F159" s="200"/>
      <c r="G159" s="200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customFormat="false" ht="14.25" hidden="false" customHeight="true" outlineLevel="0" collapsed="false">
      <c r="A160" s="1"/>
      <c r="B160" s="6"/>
      <c r="C160" s="6"/>
      <c r="D160" s="6"/>
      <c r="E160" s="200"/>
      <c r="F160" s="200"/>
      <c r="G160" s="200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customFormat="false" ht="14.25" hidden="false" customHeight="true" outlineLevel="0" collapsed="false">
      <c r="A161" s="1"/>
      <c r="B161" s="6"/>
      <c r="C161" s="6"/>
      <c r="D161" s="6"/>
      <c r="E161" s="200"/>
      <c r="F161" s="200"/>
      <c r="G161" s="200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customFormat="false" ht="14.25" hidden="false" customHeight="true" outlineLevel="0" collapsed="false">
      <c r="A162" s="1"/>
      <c r="B162" s="6"/>
      <c r="C162" s="6"/>
      <c r="D162" s="6"/>
      <c r="E162" s="200"/>
      <c r="F162" s="200"/>
      <c r="G162" s="200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customFormat="false" ht="14.25" hidden="false" customHeight="true" outlineLevel="0" collapsed="false">
      <c r="A163" s="1"/>
      <c r="B163" s="6"/>
      <c r="C163" s="6"/>
      <c r="D163" s="6"/>
      <c r="E163" s="200"/>
      <c r="F163" s="200"/>
      <c r="G163" s="200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customFormat="false" ht="14.25" hidden="false" customHeight="true" outlineLevel="0" collapsed="false">
      <c r="A164" s="1"/>
      <c r="B164" s="6"/>
      <c r="C164" s="6"/>
      <c r="D164" s="6"/>
      <c r="E164" s="200"/>
      <c r="F164" s="200"/>
      <c r="G164" s="200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customFormat="false" ht="14.25" hidden="false" customHeight="true" outlineLevel="0" collapsed="false">
      <c r="A165" s="1"/>
      <c r="B165" s="6"/>
      <c r="C165" s="6"/>
      <c r="D165" s="6"/>
      <c r="E165" s="200"/>
      <c r="F165" s="200"/>
      <c r="G165" s="200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customFormat="false" ht="14.25" hidden="false" customHeight="true" outlineLevel="0" collapsed="false">
      <c r="A166" s="1"/>
      <c r="B166" s="6"/>
      <c r="C166" s="6"/>
      <c r="D166" s="6"/>
      <c r="E166" s="200"/>
      <c r="F166" s="200"/>
      <c r="G166" s="200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customFormat="false" ht="14.25" hidden="false" customHeight="true" outlineLevel="0" collapsed="false">
      <c r="A167" s="1"/>
      <c r="B167" s="6"/>
      <c r="C167" s="6"/>
      <c r="D167" s="6"/>
      <c r="E167" s="200"/>
      <c r="F167" s="200"/>
      <c r="G167" s="200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customFormat="false" ht="14.25" hidden="false" customHeight="true" outlineLevel="0" collapsed="false">
      <c r="A168" s="1"/>
      <c r="B168" s="6"/>
      <c r="C168" s="6"/>
      <c r="D168" s="6"/>
      <c r="E168" s="200"/>
      <c r="F168" s="200"/>
      <c r="G168" s="200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customFormat="false" ht="14.25" hidden="false" customHeight="true" outlineLevel="0" collapsed="false">
      <c r="A169" s="1"/>
      <c r="B169" s="6"/>
      <c r="C169" s="6"/>
      <c r="D169" s="6"/>
      <c r="E169" s="200"/>
      <c r="F169" s="200"/>
      <c r="G169" s="200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customFormat="false" ht="14.25" hidden="false" customHeight="true" outlineLevel="0" collapsed="false">
      <c r="A170" s="1"/>
      <c r="B170" s="6"/>
      <c r="C170" s="6"/>
      <c r="D170" s="6"/>
      <c r="E170" s="200"/>
      <c r="F170" s="200"/>
      <c r="G170" s="200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customFormat="false" ht="14.25" hidden="false" customHeight="true" outlineLevel="0" collapsed="false">
      <c r="A171" s="1"/>
      <c r="B171" s="6"/>
      <c r="C171" s="6"/>
      <c r="D171" s="201" t="s">
        <v>186</v>
      </c>
      <c r="E171" s="200"/>
      <c r="F171" s="200"/>
      <c r="G171" s="200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customFormat="false" ht="14.25" hidden="false" customHeight="true" outlineLevel="0" collapsed="false">
      <c r="A172" s="1"/>
      <c r="B172" s="6"/>
      <c r="C172" s="6"/>
      <c r="D172" s="6"/>
      <c r="E172" s="200"/>
      <c r="F172" s="200"/>
      <c r="G172" s="200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customFormat="false" ht="14.25" hidden="false" customHeight="true" outlineLevel="0" collapsed="false">
      <c r="A173" s="1"/>
      <c r="B173" s="6"/>
      <c r="C173" s="6"/>
      <c r="D173" s="6"/>
      <c r="E173" s="200"/>
      <c r="F173" s="200"/>
      <c r="G173" s="200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customFormat="false" ht="14.25" hidden="false" customHeight="true" outlineLevel="0" collapsed="false">
      <c r="A174" s="1"/>
      <c r="B174" s="6"/>
      <c r="C174" s="6"/>
      <c r="D174" s="6"/>
      <c r="E174" s="200"/>
      <c r="F174" s="200"/>
      <c r="G174" s="200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customFormat="false" ht="14.25" hidden="false" customHeight="true" outlineLevel="0" collapsed="false">
      <c r="A175" s="1"/>
      <c r="B175" s="6"/>
      <c r="C175" s="6"/>
      <c r="D175" s="6"/>
      <c r="E175" s="200"/>
      <c r="F175" s="200"/>
      <c r="G175" s="200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customFormat="false" ht="14.25" hidden="false" customHeight="true" outlineLevel="0" collapsed="false">
      <c r="A176" s="1"/>
      <c r="B176" s="6"/>
      <c r="C176" s="6"/>
      <c r="D176" s="6"/>
      <c r="E176" s="200"/>
      <c r="F176" s="200"/>
      <c r="G176" s="200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customFormat="false" ht="14.25" hidden="false" customHeight="true" outlineLevel="0" collapsed="false">
      <c r="A177" s="1"/>
      <c r="B177" s="6"/>
      <c r="C177" s="6"/>
      <c r="D177" s="6"/>
      <c r="E177" s="200"/>
      <c r="F177" s="200"/>
      <c r="G177" s="200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customFormat="false" ht="14.25" hidden="false" customHeight="true" outlineLevel="0" collapsed="false">
      <c r="A178" s="1"/>
      <c r="B178" s="6"/>
      <c r="C178" s="6"/>
      <c r="D178" s="6"/>
      <c r="E178" s="200"/>
      <c r="F178" s="200"/>
      <c r="G178" s="200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customFormat="false" ht="14.25" hidden="false" customHeight="true" outlineLevel="0" collapsed="false">
      <c r="A179" s="1"/>
      <c r="B179" s="6"/>
      <c r="C179" s="6"/>
      <c r="D179" s="6"/>
      <c r="E179" s="200"/>
      <c r="F179" s="200"/>
      <c r="G179" s="200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customFormat="false" ht="14.25" hidden="false" customHeight="true" outlineLevel="0" collapsed="false">
      <c r="A180" s="1"/>
      <c r="B180" s="6"/>
      <c r="C180" s="6"/>
      <c r="D180" s="6"/>
      <c r="E180" s="200"/>
      <c r="F180" s="200"/>
      <c r="G180" s="200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customFormat="false" ht="14.25" hidden="false" customHeight="true" outlineLevel="0" collapsed="false">
      <c r="A181" s="1"/>
      <c r="B181" s="6"/>
      <c r="C181" s="6"/>
      <c r="D181" s="6"/>
      <c r="E181" s="200"/>
      <c r="F181" s="200"/>
      <c r="G181" s="200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customFormat="false" ht="14.25" hidden="false" customHeight="true" outlineLevel="0" collapsed="false">
      <c r="A182" s="1"/>
      <c r="B182" s="6"/>
      <c r="C182" s="6"/>
      <c r="D182" s="6"/>
      <c r="E182" s="200"/>
      <c r="F182" s="200"/>
      <c r="G182" s="200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customFormat="false" ht="14.25" hidden="false" customHeight="true" outlineLevel="0" collapsed="false">
      <c r="A183" s="1"/>
      <c r="B183" s="6"/>
      <c r="C183" s="6"/>
      <c r="D183" s="6"/>
      <c r="E183" s="200"/>
      <c r="F183" s="200"/>
      <c r="G183" s="200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customFormat="false" ht="14.25" hidden="false" customHeight="true" outlineLevel="0" collapsed="false">
      <c r="A184" s="1"/>
      <c r="B184" s="6"/>
      <c r="C184" s="6"/>
      <c r="D184" s="6"/>
      <c r="E184" s="200"/>
      <c r="F184" s="200"/>
      <c r="G184" s="200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customFormat="false" ht="14.25" hidden="false" customHeight="true" outlineLevel="0" collapsed="false">
      <c r="A185" s="1"/>
      <c r="B185" s="6"/>
      <c r="C185" s="6"/>
      <c r="D185" s="6"/>
      <c r="E185" s="200"/>
      <c r="F185" s="200"/>
      <c r="G185" s="200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customFormat="false" ht="14.25" hidden="false" customHeight="true" outlineLevel="0" collapsed="false">
      <c r="A186" s="1"/>
      <c r="B186" s="6"/>
      <c r="C186" s="6"/>
      <c r="D186" s="6"/>
      <c r="E186" s="200"/>
      <c r="F186" s="200"/>
      <c r="G186" s="200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customFormat="false" ht="14.25" hidden="false" customHeight="true" outlineLevel="0" collapsed="false">
      <c r="A187" s="1"/>
      <c r="B187" s="6"/>
      <c r="C187" s="6"/>
      <c r="D187" s="6"/>
      <c r="E187" s="200"/>
      <c r="F187" s="200"/>
      <c r="G187" s="200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customFormat="false" ht="14.25" hidden="false" customHeight="true" outlineLevel="0" collapsed="false">
      <c r="A188" s="1"/>
      <c r="B188" s="6"/>
      <c r="C188" s="6"/>
      <c r="D188" s="6"/>
      <c r="E188" s="200"/>
      <c r="F188" s="200"/>
      <c r="G188" s="200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customFormat="false" ht="14.25" hidden="false" customHeight="true" outlineLevel="0" collapsed="false">
      <c r="A189" s="1"/>
      <c r="B189" s="6"/>
      <c r="C189" s="6"/>
      <c r="D189" s="6"/>
      <c r="E189" s="200"/>
      <c r="F189" s="200"/>
      <c r="G189" s="200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customFormat="false" ht="14.25" hidden="false" customHeight="true" outlineLevel="0" collapsed="false">
      <c r="A190" s="1"/>
      <c r="B190" s="6"/>
      <c r="C190" s="6"/>
      <c r="D190" s="6"/>
      <c r="E190" s="200"/>
      <c r="F190" s="200"/>
      <c r="G190" s="200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customFormat="false" ht="14.25" hidden="false" customHeight="true" outlineLevel="0" collapsed="false">
      <c r="A191" s="1"/>
      <c r="B191" s="6"/>
      <c r="C191" s="6"/>
      <c r="D191" s="6"/>
      <c r="E191" s="200"/>
      <c r="F191" s="200"/>
      <c r="G191" s="200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customFormat="false" ht="14.25" hidden="false" customHeight="true" outlineLevel="0" collapsed="false">
      <c r="A192" s="1"/>
      <c r="B192" s="6"/>
      <c r="C192" s="6"/>
      <c r="D192" s="6"/>
      <c r="E192" s="200"/>
      <c r="F192" s="200"/>
      <c r="G192" s="200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customFormat="false" ht="14.25" hidden="false" customHeight="true" outlineLevel="0" collapsed="false">
      <c r="A193" s="1"/>
      <c r="B193" s="6"/>
      <c r="C193" s="6"/>
      <c r="D193" s="6"/>
      <c r="E193" s="200"/>
      <c r="F193" s="200"/>
      <c r="G193" s="200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customFormat="false" ht="14.25" hidden="false" customHeight="true" outlineLevel="0" collapsed="false">
      <c r="A194" s="1"/>
      <c r="B194" s="6"/>
      <c r="C194" s="6"/>
      <c r="D194" s="6"/>
      <c r="E194" s="200"/>
      <c r="F194" s="200"/>
      <c r="G194" s="200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customFormat="false" ht="14.25" hidden="false" customHeight="true" outlineLevel="0" collapsed="false">
      <c r="A195" s="1"/>
      <c r="B195" s="6"/>
      <c r="C195" s="6"/>
      <c r="D195" s="6"/>
      <c r="E195" s="200"/>
      <c r="F195" s="200"/>
      <c r="G195" s="200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customFormat="false" ht="14.25" hidden="false" customHeight="true" outlineLevel="0" collapsed="false">
      <c r="A196" s="1"/>
      <c r="B196" s="6"/>
      <c r="C196" s="6"/>
      <c r="D196" s="6"/>
      <c r="E196" s="200"/>
      <c r="F196" s="200"/>
      <c r="G196" s="200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customFormat="false" ht="14.25" hidden="false" customHeight="true" outlineLevel="0" collapsed="false">
      <c r="A197" s="1"/>
      <c r="B197" s="6"/>
      <c r="C197" s="6"/>
      <c r="D197" s="6"/>
      <c r="E197" s="200"/>
      <c r="F197" s="200"/>
      <c r="G197" s="200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customFormat="false" ht="14.25" hidden="false" customHeight="true" outlineLevel="0" collapsed="false">
      <c r="A198" s="1"/>
      <c r="B198" s="6"/>
      <c r="C198" s="6"/>
      <c r="D198" s="6"/>
      <c r="E198" s="200"/>
      <c r="F198" s="200"/>
      <c r="G198" s="200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customFormat="false" ht="14.25" hidden="false" customHeight="true" outlineLevel="0" collapsed="false">
      <c r="A199" s="1"/>
      <c r="B199" s="6"/>
      <c r="C199" s="6"/>
      <c r="D199" s="6"/>
      <c r="E199" s="200"/>
      <c r="F199" s="200"/>
      <c r="G199" s="200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customFormat="false" ht="14.25" hidden="false" customHeight="true" outlineLevel="0" collapsed="false">
      <c r="A200" s="1"/>
      <c r="B200" s="6"/>
      <c r="C200" s="6"/>
      <c r="D200" s="6"/>
      <c r="E200" s="200"/>
      <c r="F200" s="200"/>
      <c r="G200" s="200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customFormat="false" ht="14.25" hidden="false" customHeight="true" outlineLevel="0" collapsed="false">
      <c r="A201" s="1"/>
      <c r="B201" s="6"/>
      <c r="C201" s="6"/>
      <c r="D201" s="6"/>
      <c r="E201" s="200"/>
      <c r="F201" s="200"/>
      <c r="G201" s="200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customFormat="false" ht="14.25" hidden="false" customHeight="true" outlineLevel="0" collapsed="false">
      <c r="A202" s="1"/>
      <c r="B202" s="6"/>
      <c r="C202" s="6"/>
      <c r="D202" s="6"/>
      <c r="E202" s="200"/>
      <c r="F202" s="200"/>
      <c r="G202" s="200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customFormat="false" ht="14.25" hidden="false" customHeight="true" outlineLevel="0" collapsed="false">
      <c r="A203" s="1"/>
      <c r="B203" s="6"/>
      <c r="C203" s="6"/>
      <c r="D203" s="6"/>
      <c r="E203" s="200"/>
      <c r="F203" s="200"/>
      <c r="G203" s="200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customFormat="false" ht="14.25" hidden="false" customHeight="true" outlineLevel="0" collapsed="false">
      <c r="A204" s="1"/>
      <c r="B204" s="6"/>
      <c r="C204" s="6"/>
      <c r="D204" s="6"/>
      <c r="E204" s="200"/>
      <c r="F204" s="200"/>
      <c r="G204" s="200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customFormat="false" ht="14.25" hidden="false" customHeight="true" outlineLevel="0" collapsed="false">
      <c r="A205" s="1"/>
      <c r="B205" s="6"/>
      <c r="C205" s="6"/>
      <c r="D205" s="6"/>
      <c r="E205" s="200"/>
      <c r="F205" s="200"/>
      <c r="G205" s="200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customFormat="false" ht="14.25" hidden="false" customHeight="true" outlineLevel="0" collapsed="false">
      <c r="A206" s="1"/>
      <c r="B206" s="6"/>
      <c r="C206" s="6"/>
      <c r="D206" s="6"/>
      <c r="E206" s="200"/>
      <c r="F206" s="200"/>
      <c r="G206" s="200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customFormat="false" ht="14.25" hidden="false" customHeight="true" outlineLevel="0" collapsed="false">
      <c r="A207" s="1"/>
      <c r="B207" s="6"/>
      <c r="C207" s="6"/>
      <c r="D207" s="6"/>
      <c r="E207" s="200"/>
      <c r="F207" s="200"/>
      <c r="G207" s="200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customFormat="false" ht="14.25" hidden="false" customHeight="true" outlineLevel="0" collapsed="false">
      <c r="A208" s="1"/>
      <c r="B208" s="6"/>
      <c r="C208" s="6"/>
      <c r="D208" s="6"/>
      <c r="E208" s="200"/>
      <c r="F208" s="200"/>
      <c r="G208" s="200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customFormat="false" ht="14.25" hidden="false" customHeight="true" outlineLevel="0" collapsed="false">
      <c r="A209" s="1"/>
      <c r="B209" s="6"/>
      <c r="C209" s="6"/>
      <c r="D209" s="6"/>
      <c r="E209" s="200"/>
      <c r="F209" s="200"/>
      <c r="G209" s="200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customFormat="false" ht="14.25" hidden="false" customHeight="true" outlineLevel="0" collapsed="false">
      <c r="A210" s="1"/>
      <c r="B210" s="6"/>
      <c r="C210" s="6"/>
      <c r="D210" s="6"/>
      <c r="E210" s="200"/>
      <c r="F210" s="200"/>
      <c r="G210" s="200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customFormat="false" ht="14.25" hidden="false" customHeight="true" outlineLevel="0" collapsed="false">
      <c r="A211" s="1"/>
      <c r="B211" s="6"/>
      <c r="C211" s="6"/>
      <c r="D211" s="6"/>
      <c r="E211" s="200"/>
      <c r="F211" s="200"/>
      <c r="G211" s="200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customFormat="false" ht="14.25" hidden="false" customHeight="true" outlineLevel="0" collapsed="false">
      <c r="A212" s="1"/>
      <c r="B212" s="6"/>
      <c r="C212" s="6"/>
      <c r="D212" s="6"/>
      <c r="E212" s="200"/>
      <c r="F212" s="200"/>
      <c r="G212" s="200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customFormat="false" ht="14.25" hidden="false" customHeight="true" outlineLevel="0" collapsed="false">
      <c r="A213" s="1"/>
      <c r="B213" s="6"/>
      <c r="C213" s="6"/>
      <c r="D213" s="6"/>
      <c r="E213" s="200"/>
      <c r="F213" s="200"/>
      <c r="G213" s="200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customFormat="false" ht="14.25" hidden="false" customHeight="true" outlineLevel="0" collapsed="false">
      <c r="A214" s="1"/>
      <c r="B214" s="6"/>
      <c r="C214" s="6"/>
      <c r="D214" s="6"/>
      <c r="E214" s="200"/>
      <c r="F214" s="200"/>
      <c r="G214" s="200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customFormat="false" ht="14.25" hidden="false" customHeight="true" outlineLevel="0" collapsed="false">
      <c r="A215" s="1"/>
      <c r="B215" s="6"/>
      <c r="C215" s="6"/>
      <c r="D215" s="6"/>
      <c r="E215" s="200"/>
      <c r="F215" s="200"/>
      <c r="G215" s="200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customFormat="false" ht="14.25" hidden="false" customHeight="true" outlineLevel="0" collapsed="false">
      <c r="A216" s="1"/>
      <c r="B216" s="6"/>
      <c r="C216" s="6"/>
      <c r="D216" s="6"/>
      <c r="E216" s="200"/>
      <c r="F216" s="200"/>
      <c r="G216" s="200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customFormat="false" ht="14.25" hidden="false" customHeight="true" outlineLevel="0" collapsed="false">
      <c r="A217" s="1"/>
      <c r="B217" s="6"/>
      <c r="C217" s="6"/>
      <c r="D217" s="6"/>
      <c r="E217" s="200"/>
      <c r="F217" s="200"/>
      <c r="G217" s="200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customFormat="false" ht="14.25" hidden="false" customHeight="true" outlineLevel="0" collapsed="false">
      <c r="A218" s="1"/>
      <c r="B218" s="6"/>
      <c r="C218" s="6"/>
      <c r="D218" s="6"/>
      <c r="E218" s="200"/>
      <c r="F218" s="200"/>
      <c r="G218" s="200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customFormat="false" ht="14.25" hidden="false" customHeight="true" outlineLevel="0" collapsed="false">
      <c r="A219" s="1"/>
      <c r="B219" s="6"/>
      <c r="C219" s="6"/>
      <c r="D219" s="6"/>
      <c r="E219" s="200"/>
      <c r="F219" s="200"/>
      <c r="G219" s="200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customFormat="false" ht="14.25" hidden="false" customHeight="true" outlineLevel="0" collapsed="false">
      <c r="A220" s="1"/>
      <c r="B220" s="6"/>
      <c r="C220" s="6"/>
      <c r="D220" s="6"/>
      <c r="E220" s="200"/>
      <c r="F220" s="200"/>
      <c r="G220" s="200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customFormat="false" ht="14.25" hidden="false" customHeight="true" outlineLevel="0" collapsed="false">
      <c r="A221" s="1"/>
      <c r="B221" s="6"/>
      <c r="C221" s="6"/>
      <c r="D221" s="6"/>
      <c r="E221" s="200"/>
      <c r="F221" s="200"/>
      <c r="G221" s="200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customFormat="false" ht="14.25" hidden="false" customHeight="true" outlineLevel="0" collapsed="false">
      <c r="A222" s="1"/>
      <c r="B222" s="6"/>
      <c r="C222" s="6"/>
      <c r="D222" s="6"/>
      <c r="E222" s="200"/>
      <c r="F222" s="200"/>
      <c r="G222" s="200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customFormat="false" ht="14.25" hidden="false" customHeight="true" outlineLevel="0" collapsed="false">
      <c r="A223" s="1"/>
      <c r="B223" s="6"/>
      <c r="C223" s="6"/>
      <c r="D223" s="6"/>
      <c r="E223" s="200"/>
      <c r="F223" s="200"/>
      <c r="G223" s="200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customFormat="false" ht="14.25" hidden="false" customHeight="true" outlineLevel="0" collapsed="false">
      <c r="A224" s="1"/>
      <c r="B224" s="6"/>
      <c r="C224" s="6"/>
      <c r="D224" s="6"/>
      <c r="E224" s="200"/>
      <c r="F224" s="200"/>
      <c r="G224" s="200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customFormat="false" ht="14.25" hidden="false" customHeight="true" outlineLevel="0" collapsed="false">
      <c r="A225" s="1"/>
      <c r="B225" s="6"/>
      <c r="C225" s="6"/>
      <c r="D225" s="6"/>
      <c r="E225" s="200"/>
      <c r="F225" s="200"/>
      <c r="G225" s="200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customFormat="false" ht="14.25" hidden="false" customHeight="true" outlineLevel="0" collapsed="false">
      <c r="A226" s="1"/>
      <c r="B226" s="6"/>
      <c r="C226" s="6"/>
      <c r="D226" s="6"/>
      <c r="E226" s="200"/>
      <c r="F226" s="200"/>
      <c r="G226" s="200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customFormat="false" ht="14.25" hidden="false" customHeight="true" outlineLevel="0" collapsed="false">
      <c r="A227" s="1"/>
      <c r="B227" s="6"/>
      <c r="C227" s="6"/>
      <c r="D227" s="6"/>
      <c r="E227" s="200"/>
      <c r="F227" s="200"/>
      <c r="G227" s="200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customFormat="false" ht="14.25" hidden="false" customHeight="true" outlineLevel="0" collapsed="false">
      <c r="A228" s="1"/>
      <c r="B228" s="6"/>
      <c r="C228" s="6"/>
      <c r="D228" s="6"/>
      <c r="E228" s="200"/>
      <c r="F228" s="200"/>
      <c r="G228" s="200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customFormat="false" ht="14.25" hidden="false" customHeight="true" outlineLevel="0" collapsed="false">
      <c r="A229" s="1"/>
      <c r="B229" s="6"/>
      <c r="C229" s="6"/>
      <c r="D229" s="6"/>
      <c r="E229" s="200"/>
      <c r="F229" s="200"/>
      <c r="G229" s="200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customFormat="false" ht="14.25" hidden="false" customHeight="true" outlineLevel="0" collapsed="false">
      <c r="A230" s="1"/>
      <c r="B230" s="6"/>
      <c r="C230" s="6"/>
      <c r="D230" s="6"/>
      <c r="E230" s="200"/>
      <c r="F230" s="200"/>
      <c r="G230" s="200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customFormat="false" ht="14.25" hidden="false" customHeight="true" outlineLevel="0" collapsed="false">
      <c r="A231" s="1"/>
      <c r="B231" s="6"/>
      <c r="C231" s="6"/>
      <c r="D231" s="6"/>
      <c r="E231" s="200"/>
      <c r="F231" s="200"/>
      <c r="G231" s="200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customFormat="false" ht="14.25" hidden="false" customHeight="true" outlineLevel="0" collapsed="false">
      <c r="A232" s="1"/>
      <c r="B232" s="6"/>
      <c r="C232" s="6"/>
      <c r="D232" s="6"/>
      <c r="E232" s="200"/>
      <c r="F232" s="200"/>
      <c r="G232" s="200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customFormat="false" ht="14.25" hidden="false" customHeight="true" outlineLevel="0" collapsed="false">
      <c r="A233" s="1"/>
      <c r="B233" s="6"/>
      <c r="C233" s="6"/>
      <c r="D233" s="6"/>
      <c r="E233" s="200"/>
      <c r="F233" s="200"/>
      <c r="G233" s="200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customFormat="false" ht="14.25" hidden="false" customHeight="true" outlineLevel="0" collapsed="false">
      <c r="A234" s="1"/>
      <c r="B234" s="6"/>
      <c r="C234" s="6"/>
      <c r="D234" s="6"/>
      <c r="E234" s="200"/>
      <c r="F234" s="200"/>
      <c r="G234" s="200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customFormat="false" ht="14.25" hidden="false" customHeight="true" outlineLevel="0" collapsed="false">
      <c r="A235" s="1"/>
      <c r="B235" s="6"/>
      <c r="C235" s="6"/>
      <c r="D235" s="6"/>
      <c r="E235" s="200"/>
      <c r="F235" s="200"/>
      <c r="G235" s="200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customFormat="false" ht="14.25" hidden="false" customHeight="true" outlineLevel="0" collapsed="false">
      <c r="A236" s="1"/>
      <c r="B236" s="6"/>
      <c r="C236" s="6"/>
      <c r="D236" s="6"/>
      <c r="E236" s="200"/>
      <c r="F236" s="200"/>
      <c r="G236" s="200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customFormat="false" ht="14.25" hidden="false" customHeight="true" outlineLevel="0" collapsed="false">
      <c r="A237" s="1"/>
      <c r="B237" s="6"/>
      <c r="C237" s="6"/>
      <c r="D237" s="6"/>
      <c r="E237" s="200"/>
      <c r="F237" s="200"/>
      <c r="G237" s="200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customFormat="false" ht="14.25" hidden="false" customHeight="true" outlineLevel="0" collapsed="false">
      <c r="A238" s="1"/>
      <c r="B238" s="6"/>
      <c r="C238" s="6"/>
      <c r="D238" s="6"/>
      <c r="E238" s="200"/>
      <c r="F238" s="200"/>
      <c r="G238" s="200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customFormat="false" ht="14.25" hidden="false" customHeight="true" outlineLevel="0" collapsed="false">
      <c r="A239" s="1"/>
      <c r="B239" s="6"/>
      <c r="C239" s="6"/>
      <c r="D239" s="6"/>
      <c r="E239" s="200"/>
      <c r="F239" s="200"/>
      <c r="G239" s="200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customFormat="false" ht="14.25" hidden="false" customHeight="true" outlineLevel="0" collapsed="false">
      <c r="A240" s="1"/>
      <c r="B240" s="6"/>
      <c r="C240" s="6"/>
      <c r="D240" s="6"/>
      <c r="E240" s="200"/>
      <c r="F240" s="200"/>
      <c r="G240" s="200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customFormat="false" ht="14.25" hidden="false" customHeight="true" outlineLevel="0" collapsed="false">
      <c r="A241" s="1"/>
      <c r="B241" s="6"/>
      <c r="C241" s="6"/>
      <c r="D241" s="6"/>
      <c r="E241" s="200"/>
      <c r="F241" s="200"/>
      <c r="G241" s="200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customFormat="false" ht="14.25" hidden="false" customHeight="true" outlineLevel="0" collapsed="false">
      <c r="A242" s="1"/>
      <c r="B242" s="6"/>
      <c r="C242" s="6"/>
      <c r="D242" s="6"/>
      <c r="E242" s="200"/>
      <c r="F242" s="200"/>
      <c r="G242" s="200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customFormat="false" ht="14.25" hidden="false" customHeight="true" outlineLevel="0" collapsed="false">
      <c r="A243" s="1"/>
      <c r="B243" s="6"/>
      <c r="C243" s="6"/>
      <c r="D243" s="6"/>
      <c r="E243" s="200"/>
      <c r="F243" s="200"/>
      <c r="G243" s="200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customFormat="false" ht="14.25" hidden="false" customHeight="true" outlineLevel="0" collapsed="false">
      <c r="A244" s="1"/>
      <c r="B244" s="6"/>
      <c r="C244" s="6"/>
      <c r="D244" s="6"/>
      <c r="E244" s="200"/>
      <c r="F244" s="200"/>
      <c r="G244" s="200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customFormat="false" ht="14.25" hidden="false" customHeight="true" outlineLevel="0" collapsed="false">
      <c r="A245" s="1"/>
      <c r="B245" s="6"/>
      <c r="C245" s="6"/>
      <c r="D245" s="6"/>
      <c r="E245" s="200"/>
      <c r="F245" s="200"/>
      <c r="G245" s="200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customFormat="false" ht="14.25" hidden="false" customHeight="true" outlineLevel="0" collapsed="false">
      <c r="A246" s="1"/>
      <c r="B246" s="6"/>
      <c r="C246" s="6"/>
      <c r="D246" s="6"/>
      <c r="E246" s="200"/>
      <c r="F246" s="200"/>
      <c r="G246" s="200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customFormat="false" ht="14.25" hidden="false" customHeight="true" outlineLevel="0" collapsed="false">
      <c r="A247" s="1"/>
      <c r="B247" s="6"/>
      <c r="C247" s="6"/>
      <c r="D247" s="6"/>
      <c r="E247" s="200"/>
      <c r="F247" s="200"/>
      <c r="G247" s="200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customFormat="false" ht="14.25" hidden="false" customHeight="true" outlineLevel="0" collapsed="false">
      <c r="A248" s="1"/>
      <c r="B248" s="6"/>
      <c r="C248" s="6"/>
      <c r="D248" s="6"/>
      <c r="E248" s="200"/>
      <c r="F248" s="200"/>
      <c r="G248" s="200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customFormat="false" ht="14.25" hidden="false" customHeight="true" outlineLevel="0" collapsed="false">
      <c r="A249" s="1"/>
      <c r="B249" s="6"/>
      <c r="C249" s="6"/>
      <c r="D249" s="6"/>
      <c r="E249" s="200"/>
      <c r="F249" s="200"/>
      <c r="G249" s="200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customFormat="false" ht="14.25" hidden="false" customHeight="true" outlineLevel="0" collapsed="false">
      <c r="A250" s="1"/>
      <c r="B250" s="6"/>
      <c r="C250" s="6"/>
      <c r="D250" s="6"/>
      <c r="E250" s="200"/>
      <c r="F250" s="200"/>
      <c r="G250" s="200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customFormat="false" ht="14.25" hidden="false" customHeight="true" outlineLevel="0" collapsed="false">
      <c r="A251" s="1"/>
      <c r="B251" s="6"/>
      <c r="C251" s="6"/>
      <c r="D251" s="6"/>
      <c r="E251" s="200"/>
      <c r="F251" s="200"/>
      <c r="G251" s="200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customFormat="false" ht="14.25" hidden="false" customHeight="true" outlineLevel="0" collapsed="false">
      <c r="A252" s="1"/>
      <c r="B252" s="6"/>
      <c r="C252" s="6"/>
      <c r="D252" s="6"/>
      <c r="E252" s="200"/>
      <c r="F252" s="200"/>
      <c r="G252" s="200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customFormat="false" ht="14.25" hidden="false" customHeight="true" outlineLevel="0" collapsed="false">
      <c r="A253" s="1"/>
      <c r="B253" s="6"/>
      <c r="C253" s="6"/>
      <c r="D253" s="6"/>
      <c r="E253" s="200"/>
      <c r="F253" s="200"/>
      <c r="G253" s="200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customFormat="false" ht="14.25" hidden="false" customHeight="true" outlineLevel="0" collapsed="false">
      <c r="A254" s="1"/>
      <c r="B254" s="6"/>
      <c r="C254" s="6"/>
      <c r="D254" s="6"/>
      <c r="E254" s="200"/>
      <c r="F254" s="200"/>
      <c r="G254" s="200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customFormat="false" ht="14.25" hidden="false" customHeight="true" outlineLevel="0" collapsed="false">
      <c r="A255" s="1"/>
      <c r="B255" s="6"/>
      <c r="C255" s="6"/>
      <c r="D255" s="6"/>
      <c r="E255" s="200"/>
      <c r="F255" s="200"/>
      <c r="G255" s="200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customFormat="false" ht="14.25" hidden="false" customHeight="true" outlineLevel="0" collapsed="false">
      <c r="A256" s="1"/>
      <c r="B256" s="6"/>
      <c r="C256" s="6"/>
      <c r="D256" s="6"/>
      <c r="E256" s="200"/>
      <c r="F256" s="200"/>
      <c r="G256" s="200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customFormat="false" ht="14.25" hidden="false" customHeight="true" outlineLevel="0" collapsed="false">
      <c r="A257" s="1"/>
      <c r="B257" s="6"/>
      <c r="C257" s="6"/>
      <c r="D257" s="6"/>
      <c r="E257" s="200"/>
      <c r="F257" s="200"/>
      <c r="G257" s="200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customFormat="false" ht="14.25" hidden="false" customHeight="true" outlineLevel="0" collapsed="false">
      <c r="A258" s="1"/>
      <c r="B258" s="6"/>
      <c r="C258" s="6"/>
      <c r="D258" s="6"/>
      <c r="E258" s="200"/>
      <c r="F258" s="200"/>
      <c r="G258" s="200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customFormat="false" ht="14.25" hidden="false" customHeight="true" outlineLevel="0" collapsed="false">
      <c r="A259" s="1"/>
      <c r="B259" s="6"/>
      <c r="C259" s="6"/>
      <c r="D259" s="6"/>
      <c r="E259" s="200"/>
      <c r="F259" s="200"/>
      <c r="G259" s="200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customFormat="false" ht="14.25" hidden="false" customHeight="true" outlineLevel="0" collapsed="false">
      <c r="A260" s="1"/>
      <c r="B260" s="6"/>
      <c r="C260" s="6"/>
      <c r="D260" s="6"/>
      <c r="E260" s="200"/>
      <c r="F260" s="200"/>
      <c r="G260" s="200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customFormat="false" ht="14.25" hidden="false" customHeight="true" outlineLevel="0" collapsed="false">
      <c r="A261" s="1"/>
      <c r="B261" s="6"/>
      <c r="C261" s="6"/>
      <c r="D261" s="6"/>
      <c r="E261" s="200"/>
      <c r="F261" s="200"/>
      <c r="G261" s="200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customFormat="false" ht="14.25" hidden="false" customHeight="true" outlineLevel="0" collapsed="false">
      <c r="A262" s="1"/>
      <c r="B262" s="6"/>
      <c r="C262" s="6"/>
      <c r="D262" s="6"/>
      <c r="E262" s="200"/>
      <c r="F262" s="200"/>
      <c r="G262" s="200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customFormat="false" ht="13.5" hidden="false" customHeight="true" outlineLevel="0" collapsed="false">
      <c r="A263" s="34"/>
      <c r="B263" s="6"/>
      <c r="C263" s="6"/>
      <c r="D263" s="6"/>
      <c r="E263" s="200"/>
      <c r="F263" s="200"/>
      <c r="G263" s="200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customFormat="false" ht="13.5" hidden="false" customHeight="true" outlineLevel="0" collapsed="false">
      <c r="A264" s="34"/>
      <c r="B264" s="6"/>
      <c r="C264" s="6"/>
      <c r="D264" s="6"/>
      <c r="E264" s="200"/>
      <c r="F264" s="200"/>
      <c r="G264" s="200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customFormat="false" ht="13.5" hidden="false" customHeight="true" outlineLevel="0" collapsed="false">
      <c r="A265" s="34"/>
      <c r="B265" s="6"/>
      <c r="C265" s="6"/>
      <c r="D265" s="6"/>
      <c r="E265" s="200"/>
      <c r="F265" s="200"/>
      <c r="G265" s="200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customFormat="false" ht="13.5" hidden="false" customHeight="true" outlineLevel="0" collapsed="false">
      <c r="A266" s="34"/>
      <c r="B266" s="6"/>
      <c r="C266" s="6"/>
      <c r="D266" s="6"/>
      <c r="E266" s="200"/>
      <c r="F266" s="200"/>
      <c r="G266" s="200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customFormat="false" ht="13.5" hidden="false" customHeight="true" outlineLevel="0" collapsed="false">
      <c r="A267" s="34"/>
      <c r="B267" s="6"/>
      <c r="C267" s="6"/>
      <c r="D267" s="6"/>
      <c r="E267" s="200"/>
      <c r="F267" s="200"/>
      <c r="G267" s="200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customFormat="false" ht="13.5" hidden="false" customHeight="true" outlineLevel="0" collapsed="false">
      <c r="A268" s="34"/>
      <c r="B268" s="6"/>
      <c r="C268" s="6"/>
      <c r="D268" s="6"/>
      <c r="E268" s="200"/>
      <c r="F268" s="200"/>
      <c r="G268" s="200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customFormat="false" ht="13.5" hidden="false" customHeight="true" outlineLevel="0" collapsed="false">
      <c r="A269" s="34"/>
      <c r="B269" s="6"/>
      <c r="C269" s="6"/>
      <c r="D269" s="6"/>
      <c r="E269" s="200"/>
      <c r="F269" s="200"/>
      <c r="G269" s="200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customFormat="false" ht="13.5" hidden="false" customHeight="true" outlineLevel="0" collapsed="false">
      <c r="A270" s="34"/>
      <c r="B270" s="6"/>
      <c r="C270" s="6"/>
      <c r="D270" s="6"/>
      <c r="E270" s="200"/>
      <c r="F270" s="200"/>
      <c r="G270" s="200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customFormat="false" ht="13.5" hidden="false" customHeight="true" outlineLevel="0" collapsed="false">
      <c r="A271" s="34"/>
      <c r="B271" s="6"/>
      <c r="C271" s="6"/>
      <c r="D271" s="6"/>
      <c r="E271" s="200"/>
      <c r="F271" s="200"/>
      <c r="G271" s="200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customFormat="false" ht="13.5" hidden="false" customHeight="true" outlineLevel="0" collapsed="false">
      <c r="A272" s="34"/>
      <c r="B272" s="6"/>
      <c r="C272" s="6"/>
      <c r="D272" s="6"/>
      <c r="E272" s="200"/>
      <c r="F272" s="200"/>
      <c r="G272" s="200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customFormat="false" ht="13.5" hidden="false" customHeight="true" outlineLevel="0" collapsed="false">
      <c r="A273" s="34"/>
      <c r="B273" s="6"/>
      <c r="C273" s="6"/>
      <c r="D273" s="6"/>
      <c r="E273" s="200"/>
      <c r="F273" s="200"/>
      <c r="G273" s="200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customFormat="false" ht="13.5" hidden="false" customHeight="true" outlineLevel="0" collapsed="false">
      <c r="A274" s="34"/>
      <c r="B274" s="6"/>
      <c r="C274" s="6"/>
      <c r="D274" s="6"/>
      <c r="E274" s="200"/>
      <c r="F274" s="200"/>
      <c r="G274" s="200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customFormat="false" ht="13.5" hidden="false" customHeight="true" outlineLevel="0" collapsed="false">
      <c r="A275" s="34"/>
      <c r="B275" s="6"/>
      <c r="C275" s="6"/>
      <c r="D275" s="6"/>
      <c r="E275" s="200"/>
      <c r="F275" s="200"/>
      <c r="G275" s="200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customFormat="false" ht="13.5" hidden="false" customHeight="true" outlineLevel="0" collapsed="false">
      <c r="A276" s="34"/>
      <c r="B276" s="6"/>
      <c r="C276" s="6"/>
      <c r="D276" s="6"/>
      <c r="E276" s="200"/>
      <c r="F276" s="200"/>
      <c r="G276" s="200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customFormat="false" ht="13.5" hidden="false" customHeight="true" outlineLevel="0" collapsed="false">
      <c r="A277" s="34"/>
      <c r="B277" s="6"/>
      <c r="C277" s="6"/>
      <c r="D277" s="6"/>
      <c r="E277" s="200"/>
      <c r="F277" s="200"/>
      <c r="G277" s="200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customFormat="false" ht="13.5" hidden="false" customHeight="true" outlineLevel="0" collapsed="false">
      <c r="A278" s="34"/>
      <c r="B278" s="6"/>
      <c r="C278" s="6"/>
      <c r="D278" s="6"/>
      <c r="E278" s="200"/>
      <c r="F278" s="200"/>
      <c r="G278" s="200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customFormat="false" ht="13.5" hidden="false" customHeight="true" outlineLevel="0" collapsed="false">
      <c r="A279" s="34"/>
      <c r="B279" s="6"/>
      <c r="C279" s="6"/>
      <c r="D279" s="6"/>
      <c r="E279" s="200"/>
      <c r="F279" s="200"/>
      <c r="G279" s="200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customFormat="false" ht="13.5" hidden="false" customHeight="true" outlineLevel="0" collapsed="false">
      <c r="A280" s="34"/>
      <c r="B280" s="6"/>
      <c r="C280" s="6"/>
      <c r="D280" s="6"/>
      <c r="E280" s="200"/>
      <c r="F280" s="200"/>
      <c r="G280" s="200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customFormat="false" ht="13.5" hidden="false" customHeight="true" outlineLevel="0" collapsed="false">
      <c r="A281" s="34"/>
      <c r="B281" s="6"/>
      <c r="C281" s="6"/>
      <c r="D281" s="6"/>
      <c r="E281" s="200"/>
      <c r="F281" s="200"/>
      <c r="G281" s="200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customFormat="false" ht="13.5" hidden="false" customHeight="true" outlineLevel="0" collapsed="false">
      <c r="A282" s="34"/>
      <c r="B282" s="6"/>
      <c r="C282" s="6"/>
      <c r="D282" s="6"/>
      <c r="E282" s="200"/>
      <c r="F282" s="200"/>
      <c r="G282" s="200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customFormat="false" ht="13.5" hidden="false" customHeight="true" outlineLevel="0" collapsed="false">
      <c r="A283" s="34"/>
      <c r="B283" s="6"/>
      <c r="C283" s="6"/>
      <c r="D283" s="6"/>
      <c r="E283" s="200"/>
      <c r="F283" s="200"/>
      <c r="G283" s="200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customFormat="false" ht="13.5" hidden="false" customHeight="true" outlineLevel="0" collapsed="false">
      <c r="A284" s="34"/>
      <c r="B284" s="6"/>
      <c r="C284" s="6"/>
      <c r="D284" s="6"/>
      <c r="E284" s="200"/>
      <c r="F284" s="200"/>
      <c r="G284" s="200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customFormat="false" ht="13.5" hidden="false" customHeight="true" outlineLevel="0" collapsed="false">
      <c r="A285" s="34"/>
      <c r="B285" s="6"/>
      <c r="C285" s="6"/>
      <c r="D285" s="6"/>
      <c r="E285" s="200"/>
      <c r="F285" s="200"/>
      <c r="G285" s="200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customFormat="false" ht="13.5" hidden="false" customHeight="true" outlineLevel="0" collapsed="false">
      <c r="A286" s="34"/>
      <c r="B286" s="6"/>
      <c r="C286" s="6"/>
      <c r="D286" s="6"/>
      <c r="E286" s="200"/>
      <c r="F286" s="200"/>
      <c r="G286" s="200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customFormat="false" ht="13.5" hidden="false" customHeight="true" outlineLevel="0" collapsed="false">
      <c r="A287" s="34"/>
      <c r="B287" s="6"/>
      <c r="C287" s="6"/>
      <c r="D287" s="6"/>
      <c r="E287" s="200"/>
      <c r="F287" s="200"/>
      <c r="G287" s="200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customFormat="false" ht="13.5" hidden="false" customHeight="true" outlineLevel="0" collapsed="false">
      <c r="A288" s="34"/>
      <c r="B288" s="6"/>
      <c r="C288" s="6"/>
      <c r="D288" s="6"/>
      <c r="E288" s="200"/>
      <c r="F288" s="200"/>
      <c r="G288" s="200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customFormat="false" ht="13.5" hidden="false" customHeight="true" outlineLevel="0" collapsed="false">
      <c r="A289" s="34"/>
      <c r="B289" s="6"/>
      <c r="C289" s="6"/>
      <c r="D289" s="6"/>
      <c r="E289" s="200"/>
      <c r="F289" s="200"/>
      <c r="G289" s="200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customFormat="false" ht="13.5" hidden="false" customHeight="true" outlineLevel="0" collapsed="false">
      <c r="A290" s="34"/>
      <c r="B290" s="6"/>
      <c r="C290" s="6"/>
      <c r="D290" s="6"/>
      <c r="E290" s="200"/>
      <c r="F290" s="200"/>
      <c r="G290" s="200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customFormat="false" ht="13.5" hidden="false" customHeight="true" outlineLevel="0" collapsed="false">
      <c r="A291" s="34"/>
      <c r="B291" s="6"/>
      <c r="C291" s="6"/>
      <c r="D291" s="6"/>
      <c r="E291" s="200"/>
      <c r="F291" s="200"/>
      <c r="G291" s="200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customFormat="false" ht="13.5" hidden="false" customHeight="true" outlineLevel="0" collapsed="false">
      <c r="A292" s="34"/>
      <c r="B292" s="6"/>
      <c r="C292" s="6"/>
      <c r="D292" s="6"/>
      <c r="E292" s="200"/>
      <c r="F292" s="200"/>
      <c r="G292" s="200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customFormat="false" ht="13.5" hidden="false" customHeight="true" outlineLevel="0" collapsed="false">
      <c r="A293" s="34"/>
      <c r="B293" s="6"/>
      <c r="C293" s="6"/>
      <c r="D293" s="6"/>
      <c r="E293" s="200"/>
      <c r="F293" s="200"/>
      <c r="G293" s="200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customFormat="false" ht="13.5" hidden="false" customHeight="true" outlineLevel="0" collapsed="false">
      <c r="A294" s="34"/>
      <c r="B294" s="6"/>
      <c r="C294" s="6"/>
      <c r="D294" s="6"/>
      <c r="E294" s="200"/>
      <c r="F294" s="200"/>
      <c r="G294" s="200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customFormat="false" ht="13.5" hidden="false" customHeight="true" outlineLevel="0" collapsed="false">
      <c r="A295" s="34"/>
      <c r="B295" s="6"/>
      <c r="C295" s="6"/>
      <c r="D295" s="6"/>
      <c r="E295" s="200"/>
      <c r="F295" s="200"/>
      <c r="G295" s="200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customFormat="false" ht="13.5" hidden="false" customHeight="true" outlineLevel="0" collapsed="false">
      <c r="A296" s="34"/>
      <c r="B296" s="6"/>
      <c r="C296" s="6"/>
      <c r="D296" s="6"/>
      <c r="E296" s="200"/>
      <c r="F296" s="200"/>
      <c r="G296" s="200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customFormat="false" ht="13.5" hidden="false" customHeight="true" outlineLevel="0" collapsed="false">
      <c r="A297" s="34"/>
      <c r="B297" s="6"/>
      <c r="C297" s="6"/>
      <c r="D297" s="6"/>
      <c r="E297" s="200"/>
      <c r="F297" s="200"/>
      <c r="G297" s="200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customFormat="false" ht="13.5" hidden="false" customHeight="true" outlineLevel="0" collapsed="false">
      <c r="A298" s="34"/>
      <c r="B298" s="6"/>
      <c r="C298" s="6"/>
      <c r="D298" s="6"/>
      <c r="E298" s="200"/>
      <c r="F298" s="200"/>
      <c r="G298" s="200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customFormat="false" ht="13.5" hidden="false" customHeight="true" outlineLevel="0" collapsed="false">
      <c r="A299" s="34"/>
      <c r="B299" s="6"/>
      <c r="C299" s="6"/>
      <c r="D299" s="6"/>
      <c r="E299" s="200"/>
      <c r="F299" s="200"/>
      <c r="G299" s="200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customFormat="false" ht="13.5" hidden="false" customHeight="true" outlineLevel="0" collapsed="false">
      <c r="A300" s="34"/>
      <c r="B300" s="6"/>
      <c r="C300" s="6"/>
      <c r="D300" s="6"/>
      <c r="E300" s="200"/>
      <c r="F300" s="200"/>
      <c r="G300" s="200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customFormat="false" ht="13.5" hidden="false" customHeight="true" outlineLevel="0" collapsed="false">
      <c r="A301" s="34"/>
      <c r="B301" s="6"/>
      <c r="C301" s="6"/>
      <c r="D301" s="6"/>
      <c r="E301" s="200"/>
      <c r="F301" s="200"/>
      <c r="G301" s="200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customFormat="false" ht="13.5" hidden="false" customHeight="true" outlineLevel="0" collapsed="false">
      <c r="A302" s="34"/>
      <c r="B302" s="6"/>
      <c r="C302" s="6"/>
      <c r="D302" s="6"/>
      <c r="E302" s="200"/>
      <c r="F302" s="200"/>
      <c r="G302" s="200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customFormat="false" ht="13.5" hidden="false" customHeight="true" outlineLevel="0" collapsed="false">
      <c r="A303" s="34"/>
      <c r="B303" s="6"/>
      <c r="C303" s="6"/>
      <c r="D303" s="6"/>
      <c r="E303" s="200"/>
      <c r="F303" s="200"/>
      <c r="G303" s="200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customFormat="false" ht="13.5" hidden="false" customHeight="true" outlineLevel="0" collapsed="false">
      <c r="A304" s="34"/>
      <c r="B304" s="6"/>
      <c r="C304" s="6"/>
      <c r="D304" s="6"/>
      <c r="E304" s="200"/>
      <c r="F304" s="200"/>
      <c r="G304" s="200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customFormat="false" ht="13.5" hidden="false" customHeight="true" outlineLevel="0" collapsed="false">
      <c r="A305" s="34"/>
      <c r="B305" s="6"/>
      <c r="C305" s="6"/>
      <c r="D305" s="6"/>
      <c r="E305" s="200"/>
      <c r="F305" s="200"/>
      <c r="G305" s="200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customFormat="false" ht="13.5" hidden="false" customHeight="true" outlineLevel="0" collapsed="false">
      <c r="A306" s="34"/>
      <c r="B306" s="6"/>
      <c r="C306" s="6"/>
      <c r="D306" s="6"/>
      <c r="E306" s="200"/>
      <c r="F306" s="200"/>
      <c r="G306" s="200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customFormat="false" ht="13.5" hidden="false" customHeight="true" outlineLevel="0" collapsed="false">
      <c r="A307" s="34"/>
      <c r="B307" s="6"/>
      <c r="C307" s="6"/>
      <c r="D307" s="6"/>
      <c r="E307" s="200"/>
      <c r="F307" s="200"/>
      <c r="G307" s="200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customFormat="false" ht="13.5" hidden="false" customHeight="true" outlineLevel="0" collapsed="false">
      <c r="A308" s="34"/>
      <c r="B308" s="6"/>
      <c r="C308" s="6"/>
      <c r="D308" s="6"/>
      <c r="E308" s="200"/>
      <c r="F308" s="200"/>
      <c r="G308" s="200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customFormat="false" ht="13.5" hidden="false" customHeight="true" outlineLevel="0" collapsed="false">
      <c r="A309" s="34"/>
      <c r="B309" s="6"/>
      <c r="C309" s="6"/>
      <c r="D309" s="6"/>
      <c r="E309" s="200"/>
      <c r="F309" s="200"/>
      <c r="G309" s="200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customFormat="false" ht="13.5" hidden="false" customHeight="true" outlineLevel="0" collapsed="false">
      <c r="A310" s="34"/>
      <c r="B310" s="6"/>
      <c r="C310" s="6"/>
      <c r="D310" s="6"/>
      <c r="E310" s="200"/>
      <c r="F310" s="200"/>
      <c r="G310" s="200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customFormat="false" ht="13.5" hidden="false" customHeight="true" outlineLevel="0" collapsed="false">
      <c r="A311" s="34"/>
      <c r="B311" s="6"/>
      <c r="C311" s="6"/>
      <c r="D311" s="6"/>
      <c r="E311" s="200"/>
      <c r="F311" s="200"/>
      <c r="G311" s="200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customFormat="false" ht="13.5" hidden="false" customHeight="true" outlineLevel="0" collapsed="false">
      <c r="A312" s="34"/>
      <c r="B312" s="6"/>
      <c r="C312" s="6"/>
      <c r="D312" s="6"/>
      <c r="E312" s="200"/>
      <c r="F312" s="200"/>
      <c r="G312" s="200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customFormat="false" ht="13.5" hidden="false" customHeight="true" outlineLevel="0" collapsed="false">
      <c r="A313" s="34"/>
      <c r="B313" s="6"/>
      <c r="C313" s="6"/>
      <c r="D313" s="6"/>
      <c r="E313" s="200"/>
      <c r="F313" s="200"/>
      <c r="G313" s="200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customFormat="false" ht="13.5" hidden="false" customHeight="true" outlineLevel="0" collapsed="false">
      <c r="A314" s="34"/>
      <c r="B314" s="6"/>
      <c r="C314" s="6"/>
      <c r="D314" s="6"/>
      <c r="E314" s="200"/>
      <c r="F314" s="200"/>
      <c r="G314" s="200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customFormat="false" ht="13.5" hidden="false" customHeight="true" outlineLevel="0" collapsed="false">
      <c r="A315" s="34"/>
      <c r="B315" s="6"/>
      <c r="C315" s="6"/>
      <c r="D315" s="6"/>
      <c r="E315" s="200"/>
      <c r="F315" s="200"/>
      <c r="G315" s="200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customFormat="false" ht="13.5" hidden="false" customHeight="true" outlineLevel="0" collapsed="false">
      <c r="A316" s="34"/>
      <c r="B316" s="6"/>
      <c r="C316" s="6"/>
      <c r="D316" s="6"/>
      <c r="E316" s="200"/>
      <c r="F316" s="200"/>
      <c r="G316" s="200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customFormat="false" ht="13.5" hidden="false" customHeight="true" outlineLevel="0" collapsed="false">
      <c r="A317" s="34"/>
      <c r="B317" s="6"/>
      <c r="C317" s="6"/>
      <c r="D317" s="6"/>
      <c r="E317" s="200"/>
      <c r="F317" s="200"/>
      <c r="G317" s="200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customFormat="false" ht="13.5" hidden="false" customHeight="true" outlineLevel="0" collapsed="false">
      <c r="A318" s="34"/>
      <c r="B318" s="6"/>
      <c r="C318" s="6"/>
      <c r="D318" s="6"/>
      <c r="E318" s="200"/>
      <c r="F318" s="200"/>
      <c r="G318" s="200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customFormat="false" ht="13.5" hidden="false" customHeight="true" outlineLevel="0" collapsed="false">
      <c r="A319" s="34"/>
      <c r="B319" s="6"/>
      <c r="C319" s="6"/>
      <c r="D319" s="6"/>
      <c r="E319" s="200"/>
      <c r="F319" s="200"/>
      <c r="G319" s="200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customFormat="false" ht="13.5" hidden="false" customHeight="true" outlineLevel="0" collapsed="false">
      <c r="A320" s="34"/>
      <c r="B320" s="6"/>
      <c r="C320" s="6"/>
      <c r="D320" s="6"/>
      <c r="E320" s="200"/>
      <c r="F320" s="200"/>
      <c r="G320" s="200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customFormat="false" ht="13.5" hidden="false" customHeight="true" outlineLevel="0" collapsed="false">
      <c r="A321" s="34"/>
      <c r="B321" s="6"/>
      <c r="C321" s="6"/>
      <c r="D321" s="6"/>
      <c r="E321" s="200"/>
      <c r="F321" s="200"/>
      <c r="G321" s="200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customFormat="false" ht="13.5" hidden="false" customHeight="true" outlineLevel="0" collapsed="false">
      <c r="A322" s="34"/>
      <c r="B322" s="6"/>
      <c r="C322" s="6"/>
      <c r="D322" s="6"/>
      <c r="E322" s="200"/>
      <c r="F322" s="200"/>
      <c r="G322" s="200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customFormat="false" ht="13.5" hidden="false" customHeight="true" outlineLevel="0" collapsed="false">
      <c r="A323" s="34"/>
      <c r="B323" s="6"/>
      <c r="C323" s="6"/>
      <c r="D323" s="6"/>
      <c r="E323" s="200"/>
      <c r="F323" s="200"/>
      <c r="G323" s="200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customFormat="false" ht="13.5" hidden="false" customHeight="true" outlineLevel="0" collapsed="false">
      <c r="A324" s="34"/>
      <c r="B324" s="6"/>
      <c r="C324" s="6"/>
      <c r="D324" s="6"/>
      <c r="E324" s="200"/>
      <c r="F324" s="200"/>
      <c r="G324" s="200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customFormat="false" ht="13.5" hidden="false" customHeight="true" outlineLevel="0" collapsed="false">
      <c r="A325" s="34"/>
      <c r="B325" s="6"/>
      <c r="C325" s="6"/>
      <c r="D325" s="6"/>
      <c r="E325" s="200"/>
      <c r="F325" s="200"/>
      <c r="G325" s="200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customFormat="false" ht="13.5" hidden="false" customHeight="true" outlineLevel="0" collapsed="false">
      <c r="A326" s="34"/>
      <c r="B326" s="6"/>
      <c r="C326" s="6"/>
      <c r="D326" s="6"/>
      <c r="E326" s="200"/>
      <c r="F326" s="200"/>
      <c r="G326" s="200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customFormat="false" ht="13.5" hidden="false" customHeight="true" outlineLevel="0" collapsed="false">
      <c r="A327" s="34"/>
      <c r="B327" s="6"/>
      <c r="C327" s="6"/>
      <c r="D327" s="6"/>
      <c r="E327" s="200"/>
      <c r="F327" s="200"/>
      <c r="G327" s="200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customFormat="false" ht="13.5" hidden="false" customHeight="true" outlineLevel="0" collapsed="false">
      <c r="A328" s="34"/>
      <c r="B328" s="6"/>
      <c r="C328" s="6"/>
      <c r="D328" s="6"/>
      <c r="E328" s="200"/>
      <c r="F328" s="200"/>
      <c r="G328" s="200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customFormat="false" ht="13.5" hidden="false" customHeight="true" outlineLevel="0" collapsed="false">
      <c r="A329" s="34"/>
      <c r="B329" s="6"/>
      <c r="C329" s="6"/>
      <c r="D329" s="6"/>
      <c r="E329" s="200"/>
      <c r="F329" s="200"/>
      <c r="G329" s="200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customFormat="false" ht="13.5" hidden="false" customHeight="true" outlineLevel="0" collapsed="false">
      <c r="A330" s="34"/>
      <c r="B330" s="6"/>
      <c r="C330" s="6"/>
      <c r="D330" s="6"/>
      <c r="E330" s="200"/>
      <c r="F330" s="200"/>
      <c r="G330" s="200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customFormat="false" ht="13.5" hidden="false" customHeight="true" outlineLevel="0" collapsed="false">
      <c r="A331" s="34"/>
      <c r="B331" s="6"/>
      <c r="C331" s="6"/>
      <c r="D331" s="6"/>
      <c r="E331" s="200"/>
      <c r="F331" s="200"/>
      <c r="G331" s="200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customFormat="false" ht="13.5" hidden="false" customHeight="true" outlineLevel="0" collapsed="false">
      <c r="A332" s="34"/>
      <c r="B332" s="6"/>
      <c r="C332" s="6"/>
      <c r="D332" s="6"/>
      <c r="E332" s="200"/>
      <c r="F332" s="200"/>
      <c r="G332" s="200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customFormat="false" ht="13.5" hidden="false" customHeight="true" outlineLevel="0" collapsed="false">
      <c r="A333" s="34"/>
      <c r="B333" s="6"/>
      <c r="C333" s="6"/>
      <c r="D333" s="6"/>
      <c r="E333" s="200"/>
      <c r="F333" s="200"/>
      <c r="G333" s="200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customFormat="false" ht="13.5" hidden="false" customHeight="true" outlineLevel="0" collapsed="false">
      <c r="A334" s="34"/>
      <c r="B334" s="6"/>
      <c r="C334" s="6"/>
      <c r="D334" s="6"/>
      <c r="E334" s="200"/>
      <c r="F334" s="200"/>
      <c r="G334" s="200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customFormat="false" ht="13.5" hidden="false" customHeight="true" outlineLevel="0" collapsed="false">
      <c r="A335" s="34"/>
      <c r="B335" s="6"/>
      <c r="C335" s="6"/>
      <c r="D335" s="6"/>
      <c r="E335" s="200"/>
      <c r="F335" s="200"/>
      <c r="G335" s="200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customFormat="false" ht="13.5" hidden="false" customHeight="true" outlineLevel="0" collapsed="false">
      <c r="A336" s="34"/>
      <c r="B336" s="6"/>
      <c r="C336" s="6"/>
      <c r="D336" s="6"/>
      <c r="E336" s="200"/>
      <c r="F336" s="200"/>
      <c r="G336" s="200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customFormat="false" ht="13.5" hidden="false" customHeight="true" outlineLevel="0" collapsed="false">
      <c r="A337" s="34"/>
      <c r="B337" s="6"/>
      <c r="C337" s="6"/>
      <c r="D337" s="6"/>
      <c r="E337" s="200"/>
      <c r="F337" s="200"/>
      <c r="G337" s="200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customFormat="false" ht="13.5" hidden="false" customHeight="true" outlineLevel="0" collapsed="false">
      <c r="A338" s="34"/>
      <c r="B338" s="6"/>
      <c r="C338" s="6"/>
      <c r="D338" s="6"/>
      <c r="E338" s="200"/>
      <c r="F338" s="200"/>
      <c r="G338" s="200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customFormat="false" ht="13.5" hidden="false" customHeight="true" outlineLevel="0" collapsed="false">
      <c r="A339" s="34"/>
      <c r="B339" s="6"/>
      <c r="C339" s="6"/>
      <c r="D339" s="6"/>
      <c r="E339" s="200"/>
      <c r="F339" s="200"/>
      <c r="G339" s="200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customFormat="false" ht="13.5" hidden="false" customHeight="true" outlineLevel="0" collapsed="false">
      <c r="A340" s="34"/>
      <c r="B340" s="6"/>
      <c r="C340" s="6"/>
      <c r="D340" s="6"/>
      <c r="E340" s="200"/>
      <c r="F340" s="200"/>
      <c r="G340" s="200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customFormat="false" ht="13.5" hidden="false" customHeight="true" outlineLevel="0" collapsed="false">
      <c r="A341" s="34"/>
      <c r="B341" s="6"/>
      <c r="C341" s="6"/>
      <c r="D341" s="6"/>
      <c r="E341" s="200"/>
      <c r="F341" s="200"/>
      <c r="G341" s="200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customFormat="false" ht="13.5" hidden="false" customHeight="true" outlineLevel="0" collapsed="false">
      <c r="A342" s="34"/>
      <c r="B342" s="6"/>
      <c r="C342" s="6"/>
      <c r="D342" s="6"/>
      <c r="E342" s="200"/>
      <c r="F342" s="200"/>
      <c r="G342" s="200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customFormat="false" ht="13.5" hidden="false" customHeight="true" outlineLevel="0" collapsed="false">
      <c r="A343" s="34"/>
      <c r="B343" s="6"/>
      <c r="C343" s="6"/>
      <c r="D343" s="6"/>
      <c r="E343" s="200"/>
      <c r="F343" s="200"/>
      <c r="G343" s="200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customFormat="false" ht="13.5" hidden="false" customHeight="true" outlineLevel="0" collapsed="false">
      <c r="A344" s="34"/>
      <c r="B344" s="6"/>
      <c r="C344" s="6"/>
      <c r="D344" s="6"/>
      <c r="E344" s="200"/>
      <c r="F344" s="200"/>
      <c r="G344" s="200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customFormat="false" ht="13.5" hidden="false" customHeight="true" outlineLevel="0" collapsed="false">
      <c r="A345" s="34"/>
      <c r="B345" s="6"/>
      <c r="C345" s="6"/>
      <c r="D345" s="6"/>
      <c r="E345" s="200"/>
      <c r="F345" s="200"/>
      <c r="G345" s="200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customFormat="false" ht="13.5" hidden="false" customHeight="true" outlineLevel="0" collapsed="false">
      <c r="A346" s="34"/>
      <c r="B346" s="6"/>
      <c r="C346" s="6"/>
      <c r="D346" s="6"/>
      <c r="E346" s="200"/>
      <c r="F346" s="200"/>
      <c r="G346" s="200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customFormat="false" ht="13.5" hidden="false" customHeight="true" outlineLevel="0" collapsed="false">
      <c r="A347" s="34"/>
      <c r="B347" s="6"/>
      <c r="C347" s="6"/>
      <c r="D347" s="6"/>
      <c r="E347" s="200"/>
      <c r="F347" s="200"/>
      <c r="G347" s="200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customFormat="false" ht="13.5" hidden="false" customHeight="true" outlineLevel="0" collapsed="false">
      <c r="A348" s="34"/>
      <c r="B348" s="6"/>
      <c r="C348" s="6"/>
      <c r="D348" s="6"/>
      <c r="E348" s="200"/>
      <c r="F348" s="200"/>
      <c r="G348" s="200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customFormat="false" ht="13.5" hidden="false" customHeight="true" outlineLevel="0" collapsed="false">
      <c r="A349" s="34"/>
      <c r="B349" s="6"/>
      <c r="C349" s="6"/>
      <c r="D349" s="6"/>
      <c r="E349" s="200"/>
      <c r="F349" s="200"/>
      <c r="G349" s="200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customFormat="false" ht="13.5" hidden="false" customHeight="true" outlineLevel="0" collapsed="false">
      <c r="A350" s="34"/>
      <c r="B350" s="6"/>
      <c r="C350" s="6"/>
      <c r="D350" s="6"/>
      <c r="E350" s="200"/>
      <c r="F350" s="200"/>
      <c r="G350" s="200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customFormat="false" ht="13.5" hidden="false" customHeight="true" outlineLevel="0" collapsed="false">
      <c r="A351" s="34"/>
      <c r="B351" s="6"/>
      <c r="C351" s="6"/>
      <c r="D351" s="6"/>
      <c r="E351" s="200"/>
      <c r="F351" s="200"/>
      <c r="G351" s="200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customFormat="false" ht="13.5" hidden="false" customHeight="true" outlineLevel="0" collapsed="false">
      <c r="A352" s="34"/>
      <c r="B352" s="6"/>
      <c r="C352" s="6"/>
      <c r="D352" s="6"/>
      <c r="E352" s="200"/>
      <c r="F352" s="200"/>
      <c r="G352" s="200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customFormat="false" ht="13.5" hidden="false" customHeight="true" outlineLevel="0" collapsed="false">
      <c r="A353" s="34"/>
      <c r="B353" s="6"/>
      <c r="C353" s="6"/>
      <c r="D353" s="6"/>
      <c r="E353" s="200"/>
      <c r="F353" s="200"/>
      <c r="G353" s="200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customFormat="false" ht="13.5" hidden="false" customHeight="true" outlineLevel="0" collapsed="false">
      <c r="A354" s="34"/>
      <c r="B354" s="6"/>
      <c r="C354" s="6"/>
      <c r="D354" s="6"/>
      <c r="E354" s="200"/>
      <c r="F354" s="200"/>
      <c r="G354" s="200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customFormat="false" ht="13.5" hidden="false" customHeight="true" outlineLevel="0" collapsed="false">
      <c r="A355" s="34"/>
      <c r="B355" s="6"/>
      <c r="C355" s="6"/>
      <c r="D355" s="6"/>
      <c r="E355" s="200"/>
      <c r="F355" s="200"/>
      <c r="G355" s="200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customFormat="false" ht="13.5" hidden="false" customHeight="true" outlineLevel="0" collapsed="false">
      <c r="A356" s="34"/>
      <c r="B356" s="6"/>
      <c r="C356" s="6"/>
      <c r="D356" s="6"/>
      <c r="E356" s="200"/>
      <c r="F356" s="200"/>
      <c r="G356" s="200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customFormat="false" ht="13.5" hidden="false" customHeight="true" outlineLevel="0" collapsed="false">
      <c r="A357" s="34"/>
      <c r="B357" s="6"/>
      <c r="C357" s="6"/>
      <c r="D357" s="6"/>
      <c r="E357" s="200"/>
      <c r="F357" s="200"/>
      <c r="G357" s="200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customFormat="false" ht="13.5" hidden="false" customHeight="true" outlineLevel="0" collapsed="false">
      <c r="A358" s="34"/>
      <c r="B358" s="6"/>
      <c r="C358" s="6"/>
      <c r="D358" s="6"/>
      <c r="E358" s="200"/>
      <c r="F358" s="200"/>
      <c r="G358" s="200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customFormat="false" ht="13.5" hidden="false" customHeight="true" outlineLevel="0" collapsed="false">
      <c r="A359" s="34"/>
      <c r="B359" s="6"/>
      <c r="C359" s="6"/>
      <c r="D359" s="6"/>
      <c r="E359" s="200"/>
      <c r="F359" s="200"/>
      <c r="G359" s="200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customFormat="false" ht="13.5" hidden="false" customHeight="true" outlineLevel="0" collapsed="false">
      <c r="A360" s="34"/>
      <c r="B360" s="6"/>
      <c r="C360" s="6"/>
      <c r="D360" s="6"/>
      <c r="E360" s="200"/>
      <c r="F360" s="200"/>
      <c r="G360" s="200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customFormat="false" ht="13.5" hidden="false" customHeight="true" outlineLevel="0" collapsed="false">
      <c r="A361" s="34"/>
      <c r="B361" s="6"/>
      <c r="C361" s="6"/>
      <c r="D361" s="6"/>
      <c r="E361" s="200"/>
      <c r="F361" s="200"/>
      <c r="G361" s="200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customFormat="false" ht="13.5" hidden="false" customHeight="true" outlineLevel="0" collapsed="false">
      <c r="A362" s="34"/>
      <c r="B362" s="6"/>
      <c r="C362" s="6"/>
      <c r="D362" s="6"/>
      <c r="E362" s="200"/>
      <c r="F362" s="200"/>
      <c r="G362" s="200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customFormat="false" ht="13.5" hidden="false" customHeight="true" outlineLevel="0" collapsed="false">
      <c r="A363" s="34"/>
      <c r="B363" s="6"/>
      <c r="C363" s="6"/>
      <c r="D363" s="6"/>
      <c r="E363" s="200"/>
      <c r="F363" s="200"/>
      <c r="G363" s="200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customFormat="false" ht="13.5" hidden="false" customHeight="true" outlineLevel="0" collapsed="false">
      <c r="A364" s="34"/>
      <c r="B364" s="6"/>
      <c r="C364" s="6"/>
      <c r="D364" s="6"/>
      <c r="E364" s="200"/>
      <c r="F364" s="200"/>
      <c r="G364" s="200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customFormat="false" ht="13.5" hidden="false" customHeight="true" outlineLevel="0" collapsed="false">
      <c r="A365" s="34"/>
      <c r="B365" s="6"/>
      <c r="C365" s="6"/>
      <c r="D365" s="6"/>
      <c r="E365" s="200"/>
      <c r="F365" s="200"/>
      <c r="G365" s="200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customFormat="false" ht="13.5" hidden="false" customHeight="true" outlineLevel="0" collapsed="false">
      <c r="A366" s="34"/>
      <c r="B366" s="6"/>
      <c r="C366" s="6"/>
      <c r="D366" s="6"/>
      <c r="E366" s="200"/>
      <c r="F366" s="200"/>
      <c r="G366" s="200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customFormat="false" ht="13.5" hidden="false" customHeight="true" outlineLevel="0" collapsed="false">
      <c r="A367" s="34"/>
      <c r="B367" s="6"/>
      <c r="C367" s="6"/>
      <c r="D367" s="6"/>
      <c r="E367" s="200"/>
      <c r="F367" s="200"/>
      <c r="G367" s="200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customFormat="false" ht="13.5" hidden="false" customHeight="true" outlineLevel="0" collapsed="false">
      <c r="A368" s="34"/>
      <c r="B368" s="6"/>
      <c r="C368" s="6"/>
      <c r="D368" s="6"/>
      <c r="E368" s="200"/>
      <c r="F368" s="200"/>
      <c r="G368" s="200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customFormat="false" ht="13.5" hidden="false" customHeight="true" outlineLevel="0" collapsed="false">
      <c r="A369" s="34"/>
      <c r="B369" s="6"/>
      <c r="C369" s="6"/>
      <c r="D369" s="6"/>
      <c r="E369" s="200"/>
      <c r="F369" s="200"/>
      <c r="G369" s="200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customFormat="false" ht="13.5" hidden="false" customHeight="true" outlineLevel="0" collapsed="false">
      <c r="A370" s="34"/>
      <c r="B370" s="6"/>
      <c r="C370" s="6"/>
      <c r="D370" s="6"/>
      <c r="E370" s="200"/>
      <c r="F370" s="200"/>
      <c r="G370" s="200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customFormat="false" ht="13.5" hidden="false" customHeight="true" outlineLevel="0" collapsed="false">
      <c r="A371" s="34"/>
      <c r="B371" s="6"/>
      <c r="C371" s="6"/>
      <c r="D371" s="6"/>
      <c r="E371" s="200"/>
      <c r="F371" s="200"/>
      <c r="G371" s="200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customFormat="false" ht="13.5" hidden="false" customHeight="true" outlineLevel="0" collapsed="false">
      <c r="A372" s="34"/>
      <c r="B372" s="6"/>
      <c r="C372" s="6"/>
      <c r="D372" s="6"/>
      <c r="E372" s="200"/>
      <c r="F372" s="200"/>
      <c r="G372" s="200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customFormat="false" ht="13.5" hidden="false" customHeight="true" outlineLevel="0" collapsed="false">
      <c r="A373" s="34"/>
      <c r="B373" s="6"/>
      <c r="C373" s="6"/>
      <c r="D373" s="6"/>
      <c r="E373" s="200"/>
      <c r="F373" s="200"/>
      <c r="G373" s="200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customFormat="false" ht="13.5" hidden="false" customHeight="true" outlineLevel="0" collapsed="false">
      <c r="A374" s="34"/>
      <c r="B374" s="6"/>
      <c r="C374" s="6"/>
      <c r="D374" s="6"/>
      <c r="E374" s="200"/>
      <c r="F374" s="200"/>
      <c r="G374" s="200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customFormat="false" ht="13.5" hidden="false" customHeight="true" outlineLevel="0" collapsed="false">
      <c r="A375" s="34"/>
      <c r="B375" s="6"/>
      <c r="C375" s="6"/>
      <c r="D375" s="6"/>
      <c r="E375" s="200"/>
      <c r="F375" s="200"/>
      <c r="G375" s="200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customFormat="false" ht="13.5" hidden="false" customHeight="true" outlineLevel="0" collapsed="false">
      <c r="A376" s="34"/>
      <c r="B376" s="6"/>
      <c r="C376" s="6"/>
      <c r="D376" s="6"/>
      <c r="E376" s="200"/>
      <c r="F376" s="200"/>
      <c r="G376" s="200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customFormat="false" ht="13.5" hidden="false" customHeight="true" outlineLevel="0" collapsed="false">
      <c r="A377" s="34"/>
      <c r="B377" s="6"/>
      <c r="C377" s="6"/>
      <c r="D377" s="6"/>
      <c r="E377" s="200"/>
      <c r="F377" s="200"/>
      <c r="G377" s="200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customFormat="false" ht="13.5" hidden="false" customHeight="true" outlineLevel="0" collapsed="false">
      <c r="A378" s="34"/>
      <c r="B378" s="6"/>
      <c r="C378" s="6"/>
      <c r="D378" s="6"/>
      <c r="E378" s="200"/>
      <c r="F378" s="200"/>
      <c r="G378" s="200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customFormat="false" ht="13.5" hidden="false" customHeight="true" outlineLevel="0" collapsed="false">
      <c r="A379" s="34"/>
      <c r="B379" s="6"/>
      <c r="C379" s="6"/>
      <c r="D379" s="6"/>
      <c r="E379" s="200"/>
      <c r="F379" s="200"/>
      <c r="G379" s="200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customFormat="false" ht="13.5" hidden="false" customHeight="true" outlineLevel="0" collapsed="false">
      <c r="A380" s="34"/>
      <c r="B380" s="6"/>
      <c r="C380" s="6"/>
      <c r="D380" s="6"/>
      <c r="E380" s="200"/>
      <c r="F380" s="200"/>
      <c r="G380" s="200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customFormat="false" ht="13.5" hidden="false" customHeight="true" outlineLevel="0" collapsed="false">
      <c r="A381" s="34"/>
      <c r="B381" s="6"/>
      <c r="C381" s="6"/>
      <c r="D381" s="6"/>
      <c r="E381" s="200"/>
      <c r="F381" s="200"/>
      <c r="G381" s="200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customFormat="false" ht="13.5" hidden="false" customHeight="true" outlineLevel="0" collapsed="false">
      <c r="A382" s="34"/>
      <c r="B382" s="6"/>
      <c r="C382" s="6"/>
      <c r="D382" s="6"/>
      <c r="E382" s="200"/>
      <c r="F382" s="200"/>
      <c r="G382" s="200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customFormat="false" ht="13.5" hidden="false" customHeight="true" outlineLevel="0" collapsed="false">
      <c r="A383" s="34"/>
      <c r="B383" s="6"/>
      <c r="C383" s="6"/>
      <c r="D383" s="6"/>
      <c r="E383" s="200"/>
      <c r="F383" s="200"/>
      <c r="G383" s="200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customFormat="false" ht="13.5" hidden="false" customHeight="true" outlineLevel="0" collapsed="false">
      <c r="A384" s="34"/>
      <c r="B384" s="6"/>
      <c r="C384" s="6"/>
      <c r="D384" s="6"/>
      <c r="E384" s="200"/>
      <c r="F384" s="200"/>
      <c r="G384" s="200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customFormat="false" ht="13.5" hidden="false" customHeight="true" outlineLevel="0" collapsed="false">
      <c r="A385" s="34"/>
      <c r="B385" s="6"/>
      <c r="C385" s="6"/>
      <c r="D385" s="6"/>
      <c r="E385" s="200"/>
      <c r="F385" s="200"/>
      <c r="G385" s="200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customFormat="false" ht="13.5" hidden="false" customHeight="true" outlineLevel="0" collapsed="false">
      <c r="A386" s="34"/>
      <c r="B386" s="6"/>
      <c r="C386" s="6"/>
      <c r="D386" s="6"/>
      <c r="E386" s="200"/>
      <c r="F386" s="200"/>
      <c r="G386" s="200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customFormat="false" ht="13.5" hidden="false" customHeight="true" outlineLevel="0" collapsed="false">
      <c r="A387" s="34"/>
      <c r="B387" s="6"/>
      <c r="C387" s="6"/>
      <c r="D387" s="6"/>
      <c r="E387" s="200"/>
      <c r="F387" s="200"/>
      <c r="G387" s="200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customFormat="false" ht="13.5" hidden="false" customHeight="true" outlineLevel="0" collapsed="false">
      <c r="A388" s="34"/>
      <c r="B388" s="6"/>
      <c r="C388" s="6"/>
      <c r="D388" s="6"/>
      <c r="E388" s="200"/>
      <c r="F388" s="200"/>
      <c r="G388" s="200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customFormat="false" ht="13.5" hidden="false" customHeight="true" outlineLevel="0" collapsed="false">
      <c r="A389" s="34"/>
      <c r="B389" s="6"/>
      <c r="C389" s="6"/>
      <c r="D389" s="6"/>
      <c r="E389" s="200"/>
      <c r="F389" s="200"/>
      <c r="G389" s="200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customFormat="false" ht="13.5" hidden="false" customHeight="true" outlineLevel="0" collapsed="false">
      <c r="A390" s="34"/>
      <c r="B390" s="6"/>
      <c r="C390" s="6"/>
      <c r="D390" s="6"/>
      <c r="E390" s="200"/>
      <c r="F390" s="200"/>
      <c r="G390" s="200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customFormat="false" ht="13.5" hidden="false" customHeight="true" outlineLevel="0" collapsed="false">
      <c r="A391" s="34"/>
      <c r="B391" s="6"/>
      <c r="C391" s="6"/>
      <c r="D391" s="6"/>
      <c r="E391" s="200"/>
      <c r="F391" s="200"/>
      <c r="G391" s="200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customFormat="false" ht="13.5" hidden="false" customHeight="true" outlineLevel="0" collapsed="false">
      <c r="A392" s="34"/>
      <c r="B392" s="6"/>
      <c r="C392" s="6"/>
      <c r="D392" s="6"/>
      <c r="E392" s="200"/>
      <c r="F392" s="200"/>
      <c r="G392" s="200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customFormat="false" ht="13.5" hidden="false" customHeight="true" outlineLevel="0" collapsed="false">
      <c r="A393" s="34"/>
      <c r="B393" s="6"/>
      <c r="C393" s="6"/>
      <c r="D393" s="6"/>
      <c r="E393" s="200"/>
      <c r="F393" s="200"/>
      <c r="G393" s="200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customFormat="false" ht="13.5" hidden="false" customHeight="true" outlineLevel="0" collapsed="false">
      <c r="A394" s="34"/>
      <c r="B394" s="6"/>
      <c r="C394" s="6"/>
      <c r="D394" s="6"/>
      <c r="E394" s="200"/>
      <c r="F394" s="200"/>
      <c r="G394" s="200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customFormat="false" ht="13.5" hidden="false" customHeight="true" outlineLevel="0" collapsed="false">
      <c r="A395" s="34"/>
      <c r="B395" s="6"/>
      <c r="C395" s="6"/>
      <c r="D395" s="6"/>
      <c r="E395" s="200"/>
      <c r="F395" s="200"/>
      <c r="G395" s="200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customFormat="false" ht="13.5" hidden="false" customHeight="true" outlineLevel="0" collapsed="false">
      <c r="A396" s="34"/>
      <c r="B396" s="6"/>
      <c r="C396" s="6"/>
      <c r="D396" s="6"/>
      <c r="E396" s="200"/>
      <c r="F396" s="200"/>
      <c r="G396" s="200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customFormat="false" ht="13.5" hidden="false" customHeight="true" outlineLevel="0" collapsed="false">
      <c r="A397" s="34"/>
      <c r="B397" s="6"/>
      <c r="C397" s="6"/>
      <c r="D397" s="6"/>
      <c r="E397" s="200"/>
      <c r="F397" s="200"/>
      <c r="G397" s="200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customFormat="false" ht="13.5" hidden="false" customHeight="true" outlineLevel="0" collapsed="false">
      <c r="A398" s="34"/>
      <c r="B398" s="6"/>
      <c r="C398" s="6"/>
      <c r="D398" s="6"/>
      <c r="E398" s="200"/>
      <c r="F398" s="200"/>
      <c r="G398" s="200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customFormat="false" ht="13.5" hidden="false" customHeight="true" outlineLevel="0" collapsed="false">
      <c r="A399" s="34"/>
      <c r="B399" s="6"/>
      <c r="C399" s="6"/>
      <c r="D399" s="6"/>
      <c r="E399" s="200"/>
      <c r="F399" s="200"/>
      <c r="G399" s="200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customFormat="false" ht="13.5" hidden="false" customHeight="true" outlineLevel="0" collapsed="false">
      <c r="A400" s="34"/>
      <c r="B400" s="6"/>
      <c r="C400" s="6"/>
      <c r="D400" s="6"/>
      <c r="E400" s="200"/>
      <c r="F400" s="200"/>
      <c r="G400" s="200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customFormat="false" ht="13.5" hidden="false" customHeight="true" outlineLevel="0" collapsed="false">
      <c r="A401" s="34"/>
      <c r="B401" s="6"/>
      <c r="C401" s="6"/>
      <c r="D401" s="6"/>
      <c r="E401" s="200"/>
      <c r="F401" s="200"/>
      <c r="G401" s="200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customFormat="false" ht="13.5" hidden="false" customHeight="true" outlineLevel="0" collapsed="false">
      <c r="A402" s="34"/>
      <c r="B402" s="6"/>
      <c r="C402" s="6"/>
      <c r="D402" s="6"/>
      <c r="E402" s="200"/>
      <c r="F402" s="200"/>
      <c r="G402" s="200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customFormat="false" ht="13.5" hidden="false" customHeight="true" outlineLevel="0" collapsed="false">
      <c r="A403" s="34"/>
      <c r="B403" s="6"/>
      <c r="C403" s="6"/>
      <c r="D403" s="6"/>
      <c r="E403" s="200"/>
      <c r="F403" s="200"/>
      <c r="G403" s="200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customFormat="false" ht="13.5" hidden="false" customHeight="true" outlineLevel="0" collapsed="false">
      <c r="A404" s="34"/>
      <c r="B404" s="6"/>
      <c r="C404" s="6"/>
      <c r="D404" s="6"/>
      <c r="E404" s="200"/>
      <c r="F404" s="200"/>
      <c r="G404" s="200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customFormat="false" ht="13.5" hidden="false" customHeight="true" outlineLevel="0" collapsed="false">
      <c r="A405" s="34"/>
      <c r="B405" s="6"/>
      <c r="C405" s="6"/>
      <c r="D405" s="6"/>
      <c r="E405" s="200"/>
      <c r="F405" s="200"/>
      <c r="G405" s="200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customFormat="false" ht="13.5" hidden="false" customHeight="true" outlineLevel="0" collapsed="false">
      <c r="A406" s="34"/>
      <c r="B406" s="6"/>
      <c r="C406" s="6"/>
      <c r="D406" s="6"/>
      <c r="E406" s="200"/>
      <c r="F406" s="200"/>
      <c r="G406" s="200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customFormat="false" ht="13.5" hidden="false" customHeight="true" outlineLevel="0" collapsed="false">
      <c r="A407" s="34"/>
      <c r="B407" s="6"/>
      <c r="C407" s="6"/>
      <c r="D407" s="6"/>
      <c r="E407" s="200"/>
      <c r="F407" s="200"/>
      <c r="G407" s="200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customFormat="false" ht="13.5" hidden="false" customHeight="true" outlineLevel="0" collapsed="false">
      <c r="A408" s="34"/>
      <c r="B408" s="6"/>
      <c r="C408" s="6"/>
      <c r="D408" s="6"/>
      <c r="E408" s="200"/>
      <c r="F408" s="200"/>
      <c r="G408" s="200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customFormat="false" ht="13.5" hidden="false" customHeight="true" outlineLevel="0" collapsed="false">
      <c r="A409" s="34"/>
      <c r="B409" s="6"/>
      <c r="C409" s="6"/>
      <c r="D409" s="6"/>
      <c r="E409" s="200"/>
      <c r="F409" s="200"/>
      <c r="G409" s="200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customFormat="false" ht="13.5" hidden="false" customHeight="true" outlineLevel="0" collapsed="false">
      <c r="A410" s="34"/>
      <c r="B410" s="6"/>
      <c r="C410" s="6"/>
      <c r="D410" s="6"/>
      <c r="E410" s="200"/>
      <c r="F410" s="200"/>
      <c r="G410" s="200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customFormat="false" ht="13.5" hidden="false" customHeight="true" outlineLevel="0" collapsed="false">
      <c r="A411" s="34"/>
      <c r="B411" s="6"/>
      <c r="C411" s="6"/>
      <c r="D411" s="6"/>
      <c r="E411" s="200"/>
      <c r="F411" s="200"/>
      <c r="G411" s="200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customFormat="false" ht="13.5" hidden="false" customHeight="true" outlineLevel="0" collapsed="false">
      <c r="A412" s="34"/>
      <c r="B412" s="6"/>
      <c r="C412" s="6"/>
      <c r="D412" s="6"/>
      <c r="E412" s="200"/>
      <c r="F412" s="200"/>
      <c r="G412" s="200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customFormat="false" ht="13.5" hidden="false" customHeight="true" outlineLevel="0" collapsed="false">
      <c r="A413" s="34"/>
      <c r="B413" s="6"/>
      <c r="C413" s="6"/>
      <c r="D413" s="6"/>
      <c r="E413" s="200"/>
      <c r="F413" s="200"/>
      <c r="G413" s="200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customFormat="false" ht="13.5" hidden="false" customHeight="true" outlineLevel="0" collapsed="false">
      <c r="A414" s="34"/>
      <c r="B414" s="6"/>
      <c r="C414" s="6"/>
      <c r="D414" s="6"/>
      <c r="E414" s="200"/>
      <c r="F414" s="200"/>
      <c r="G414" s="200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customFormat="false" ht="13.5" hidden="false" customHeight="true" outlineLevel="0" collapsed="false">
      <c r="A415" s="34"/>
      <c r="B415" s="6"/>
      <c r="C415" s="6"/>
      <c r="D415" s="6"/>
      <c r="E415" s="200"/>
      <c r="F415" s="200"/>
      <c r="G415" s="200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customFormat="false" ht="13.5" hidden="false" customHeight="true" outlineLevel="0" collapsed="false">
      <c r="A416" s="34"/>
      <c r="B416" s="6"/>
      <c r="C416" s="6"/>
      <c r="D416" s="6"/>
      <c r="E416" s="200"/>
      <c r="F416" s="200"/>
      <c r="G416" s="200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customFormat="false" ht="13.5" hidden="false" customHeight="true" outlineLevel="0" collapsed="false">
      <c r="A417" s="34"/>
      <c r="B417" s="6"/>
      <c r="C417" s="6"/>
      <c r="D417" s="6"/>
      <c r="E417" s="200"/>
      <c r="F417" s="200"/>
      <c r="G417" s="200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customFormat="false" ht="13.5" hidden="false" customHeight="true" outlineLevel="0" collapsed="false">
      <c r="A418" s="34"/>
      <c r="B418" s="6"/>
      <c r="C418" s="6"/>
      <c r="D418" s="6"/>
      <c r="E418" s="200"/>
      <c r="F418" s="200"/>
      <c r="G418" s="200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customFormat="false" ht="13.5" hidden="false" customHeight="true" outlineLevel="0" collapsed="false">
      <c r="A419" s="34"/>
      <c r="B419" s="6"/>
      <c r="C419" s="6"/>
      <c r="D419" s="6"/>
      <c r="E419" s="200"/>
      <c r="F419" s="200"/>
      <c r="G419" s="200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customFormat="false" ht="13.5" hidden="false" customHeight="true" outlineLevel="0" collapsed="false">
      <c r="A420" s="34"/>
      <c r="B420" s="6"/>
      <c r="C420" s="6"/>
      <c r="D420" s="6"/>
      <c r="E420" s="200"/>
      <c r="F420" s="200"/>
      <c r="G420" s="200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customFormat="false" ht="13.5" hidden="false" customHeight="true" outlineLevel="0" collapsed="false">
      <c r="A421" s="34"/>
      <c r="B421" s="6"/>
      <c r="C421" s="6"/>
      <c r="D421" s="6"/>
      <c r="E421" s="200"/>
      <c r="F421" s="200"/>
      <c r="G421" s="200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customFormat="false" ht="13.5" hidden="false" customHeight="true" outlineLevel="0" collapsed="false">
      <c r="A422" s="34"/>
      <c r="B422" s="6"/>
      <c r="C422" s="6"/>
      <c r="D422" s="6"/>
      <c r="E422" s="200"/>
      <c r="F422" s="200"/>
      <c r="G422" s="200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customFormat="false" ht="13.5" hidden="false" customHeight="true" outlineLevel="0" collapsed="false">
      <c r="A423" s="34"/>
      <c r="B423" s="6"/>
      <c r="C423" s="6"/>
      <c r="D423" s="6"/>
      <c r="E423" s="200"/>
      <c r="F423" s="200"/>
      <c r="G423" s="200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customFormat="false" ht="13.5" hidden="false" customHeight="true" outlineLevel="0" collapsed="false">
      <c r="A424" s="34"/>
      <c r="B424" s="6"/>
      <c r="C424" s="6"/>
      <c r="D424" s="6"/>
      <c r="E424" s="200"/>
      <c r="F424" s="200"/>
      <c r="G424" s="200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customFormat="false" ht="13.5" hidden="false" customHeight="true" outlineLevel="0" collapsed="false">
      <c r="A425" s="34"/>
      <c r="B425" s="6"/>
      <c r="C425" s="6"/>
      <c r="D425" s="6"/>
      <c r="E425" s="200"/>
      <c r="F425" s="200"/>
      <c r="G425" s="200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customFormat="false" ht="13.5" hidden="false" customHeight="true" outlineLevel="0" collapsed="false">
      <c r="A426" s="34"/>
      <c r="B426" s="6"/>
      <c r="C426" s="6"/>
      <c r="D426" s="6"/>
      <c r="E426" s="200"/>
      <c r="F426" s="200"/>
      <c r="G426" s="200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customFormat="false" ht="13.5" hidden="false" customHeight="true" outlineLevel="0" collapsed="false">
      <c r="A427" s="34"/>
      <c r="B427" s="6"/>
      <c r="C427" s="6"/>
      <c r="D427" s="6"/>
      <c r="E427" s="200"/>
      <c r="F427" s="200"/>
      <c r="G427" s="200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customFormat="false" ht="13.5" hidden="false" customHeight="true" outlineLevel="0" collapsed="false">
      <c r="A428" s="34"/>
      <c r="B428" s="6"/>
      <c r="C428" s="6"/>
      <c r="D428" s="6"/>
      <c r="E428" s="200"/>
      <c r="F428" s="200"/>
      <c r="G428" s="200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customFormat="false" ht="13.5" hidden="false" customHeight="true" outlineLevel="0" collapsed="false">
      <c r="A429" s="34"/>
      <c r="B429" s="6"/>
      <c r="C429" s="6"/>
      <c r="D429" s="6"/>
      <c r="E429" s="200"/>
      <c r="F429" s="200"/>
      <c r="G429" s="200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customFormat="false" ht="13.5" hidden="false" customHeight="true" outlineLevel="0" collapsed="false">
      <c r="A430" s="34"/>
      <c r="B430" s="6"/>
      <c r="C430" s="6"/>
      <c r="D430" s="6"/>
      <c r="E430" s="200"/>
      <c r="F430" s="200"/>
      <c r="G430" s="200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customFormat="false" ht="13.5" hidden="false" customHeight="true" outlineLevel="0" collapsed="false">
      <c r="A431" s="34"/>
      <c r="B431" s="6"/>
      <c r="C431" s="6"/>
      <c r="D431" s="6"/>
      <c r="E431" s="200"/>
      <c r="F431" s="200"/>
      <c r="G431" s="200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customFormat="false" ht="13.5" hidden="false" customHeight="true" outlineLevel="0" collapsed="false">
      <c r="A432" s="34"/>
      <c r="B432" s="6"/>
      <c r="C432" s="6"/>
      <c r="D432" s="6"/>
      <c r="E432" s="200"/>
      <c r="F432" s="200"/>
      <c r="G432" s="200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customFormat="false" ht="13.5" hidden="false" customHeight="true" outlineLevel="0" collapsed="false">
      <c r="A433" s="34"/>
      <c r="B433" s="6"/>
      <c r="C433" s="6"/>
      <c r="D433" s="6"/>
      <c r="E433" s="200"/>
      <c r="F433" s="200"/>
      <c r="G433" s="200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customFormat="false" ht="13.5" hidden="false" customHeight="true" outlineLevel="0" collapsed="false">
      <c r="A434" s="34"/>
      <c r="B434" s="6"/>
      <c r="C434" s="6"/>
      <c r="D434" s="6"/>
      <c r="E434" s="200"/>
      <c r="F434" s="200"/>
      <c r="G434" s="200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customFormat="false" ht="13.5" hidden="false" customHeight="true" outlineLevel="0" collapsed="false">
      <c r="A435" s="34"/>
      <c r="B435" s="6"/>
      <c r="C435" s="6"/>
      <c r="D435" s="6"/>
      <c r="E435" s="200"/>
      <c r="F435" s="200"/>
      <c r="G435" s="200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customFormat="false" ht="13.5" hidden="false" customHeight="true" outlineLevel="0" collapsed="false">
      <c r="A436" s="34"/>
      <c r="B436" s="6"/>
      <c r="C436" s="6"/>
      <c r="D436" s="6"/>
      <c r="E436" s="200"/>
      <c r="F436" s="200"/>
      <c r="G436" s="200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customFormat="false" ht="13.5" hidden="false" customHeight="true" outlineLevel="0" collapsed="false">
      <c r="A437" s="34"/>
      <c r="B437" s="6"/>
      <c r="C437" s="6"/>
      <c r="D437" s="6"/>
      <c r="E437" s="200"/>
      <c r="F437" s="200"/>
      <c r="G437" s="200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customFormat="false" ht="13.5" hidden="false" customHeight="true" outlineLevel="0" collapsed="false">
      <c r="A438" s="34"/>
      <c r="B438" s="6"/>
      <c r="C438" s="6"/>
      <c r="D438" s="6"/>
      <c r="E438" s="200"/>
      <c r="F438" s="200"/>
      <c r="G438" s="200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customFormat="false" ht="13.5" hidden="false" customHeight="true" outlineLevel="0" collapsed="false">
      <c r="A439" s="34"/>
      <c r="B439" s="6"/>
      <c r="C439" s="6"/>
      <c r="D439" s="6"/>
      <c r="E439" s="200"/>
      <c r="F439" s="200"/>
      <c r="G439" s="200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customFormat="false" ht="13.5" hidden="false" customHeight="true" outlineLevel="0" collapsed="false">
      <c r="A440" s="34"/>
      <c r="B440" s="6"/>
      <c r="C440" s="6"/>
      <c r="D440" s="6"/>
      <c r="E440" s="200"/>
      <c r="F440" s="200"/>
      <c r="G440" s="200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customFormat="false" ht="13.5" hidden="false" customHeight="true" outlineLevel="0" collapsed="false">
      <c r="A441" s="34"/>
      <c r="B441" s="6"/>
      <c r="C441" s="6"/>
      <c r="D441" s="6"/>
      <c r="E441" s="200"/>
      <c r="F441" s="200"/>
      <c r="G441" s="200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customFormat="false" ht="13.5" hidden="false" customHeight="true" outlineLevel="0" collapsed="false">
      <c r="A442" s="34"/>
      <c r="B442" s="6"/>
      <c r="C442" s="6"/>
      <c r="D442" s="6"/>
      <c r="E442" s="200"/>
      <c r="F442" s="200"/>
      <c r="G442" s="200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customFormat="false" ht="13.5" hidden="false" customHeight="true" outlineLevel="0" collapsed="false">
      <c r="A443" s="34"/>
      <c r="B443" s="6"/>
      <c r="C443" s="6"/>
      <c r="D443" s="6"/>
      <c r="E443" s="200"/>
      <c r="F443" s="200"/>
      <c r="G443" s="200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customFormat="false" ht="13.5" hidden="false" customHeight="true" outlineLevel="0" collapsed="false">
      <c r="A444" s="34"/>
      <c r="B444" s="6"/>
      <c r="C444" s="6"/>
      <c r="D444" s="6"/>
      <c r="E444" s="200"/>
      <c r="F444" s="200"/>
      <c r="G444" s="200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customFormat="false" ht="13.5" hidden="false" customHeight="true" outlineLevel="0" collapsed="false">
      <c r="A445" s="34"/>
      <c r="B445" s="6"/>
      <c r="C445" s="6"/>
      <c r="D445" s="6"/>
      <c r="E445" s="200"/>
      <c r="F445" s="200"/>
      <c r="G445" s="200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customFormat="false" ht="13.5" hidden="false" customHeight="true" outlineLevel="0" collapsed="false">
      <c r="A446" s="34"/>
      <c r="B446" s="6"/>
      <c r="C446" s="6"/>
      <c r="D446" s="6"/>
      <c r="E446" s="200"/>
      <c r="F446" s="200"/>
      <c r="G446" s="200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customFormat="false" ht="13.5" hidden="false" customHeight="true" outlineLevel="0" collapsed="false">
      <c r="A447" s="34"/>
      <c r="B447" s="6"/>
      <c r="C447" s="6"/>
      <c r="D447" s="6"/>
      <c r="E447" s="200"/>
      <c r="F447" s="200"/>
      <c r="G447" s="200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customFormat="false" ht="13.5" hidden="false" customHeight="true" outlineLevel="0" collapsed="false">
      <c r="A448" s="34"/>
      <c r="B448" s="6"/>
      <c r="C448" s="6"/>
      <c r="D448" s="6"/>
      <c r="E448" s="200"/>
      <c r="F448" s="200"/>
      <c r="G448" s="200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customFormat="false" ht="13.5" hidden="false" customHeight="true" outlineLevel="0" collapsed="false">
      <c r="A449" s="34"/>
      <c r="B449" s="6"/>
      <c r="C449" s="6"/>
      <c r="D449" s="6"/>
      <c r="E449" s="200"/>
      <c r="F449" s="200"/>
      <c r="G449" s="200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customFormat="false" ht="13.5" hidden="false" customHeight="true" outlineLevel="0" collapsed="false">
      <c r="A450" s="34"/>
      <c r="B450" s="6"/>
      <c r="C450" s="6"/>
      <c r="D450" s="6"/>
      <c r="E450" s="200"/>
      <c r="F450" s="200"/>
      <c r="G450" s="200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customFormat="false" ht="13.5" hidden="false" customHeight="true" outlineLevel="0" collapsed="false">
      <c r="A451" s="34"/>
      <c r="B451" s="6"/>
      <c r="C451" s="6"/>
      <c r="D451" s="6"/>
      <c r="E451" s="200"/>
      <c r="F451" s="200"/>
      <c r="G451" s="200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customFormat="false" ht="13.5" hidden="false" customHeight="true" outlineLevel="0" collapsed="false">
      <c r="A452" s="34"/>
      <c r="B452" s="6"/>
      <c r="C452" s="6"/>
      <c r="D452" s="6"/>
      <c r="E452" s="200"/>
      <c r="F452" s="200"/>
      <c r="G452" s="200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customFormat="false" ht="13.5" hidden="false" customHeight="true" outlineLevel="0" collapsed="false">
      <c r="A453" s="34"/>
      <c r="B453" s="6"/>
      <c r="C453" s="6"/>
      <c r="D453" s="6"/>
      <c r="E453" s="200"/>
      <c r="F453" s="200"/>
      <c r="G453" s="200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customFormat="false" ht="13.5" hidden="false" customHeight="true" outlineLevel="0" collapsed="false">
      <c r="A454" s="34"/>
      <c r="B454" s="6"/>
      <c r="C454" s="6"/>
      <c r="D454" s="6"/>
      <c r="E454" s="200"/>
      <c r="F454" s="200"/>
      <c r="G454" s="200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customFormat="false" ht="13.5" hidden="false" customHeight="true" outlineLevel="0" collapsed="false">
      <c r="A455" s="34"/>
      <c r="B455" s="6"/>
      <c r="C455" s="6"/>
      <c r="D455" s="6"/>
      <c r="E455" s="200"/>
      <c r="F455" s="200"/>
      <c r="G455" s="200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customFormat="false" ht="13.5" hidden="false" customHeight="true" outlineLevel="0" collapsed="false">
      <c r="A456" s="34"/>
      <c r="B456" s="6"/>
      <c r="C456" s="6"/>
      <c r="D456" s="6"/>
      <c r="E456" s="200"/>
      <c r="F456" s="200"/>
      <c r="G456" s="200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customFormat="false" ht="13.5" hidden="false" customHeight="true" outlineLevel="0" collapsed="false">
      <c r="A457" s="34"/>
      <c r="B457" s="6"/>
      <c r="C457" s="6"/>
      <c r="D457" s="6"/>
      <c r="E457" s="200"/>
      <c r="F457" s="200"/>
      <c r="G457" s="200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customFormat="false" ht="13.5" hidden="false" customHeight="true" outlineLevel="0" collapsed="false">
      <c r="A458" s="34"/>
      <c r="B458" s="6"/>
      <c r="C458" s="6"/>
      <c r="D458" s="6"/>
      <c r="E458" s="200"/>
      <c r="F458" s="200"/>
      <c r="G458" s="200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customFormat="false" ht="13.5" hidden="false" customHeight="true" outlineLevel="0" collapsed="false">
      <c r="A459" s="34"/>
      <c r="B459" s="6"/>
      <c r="C459" s="6"/>
      <c r="D459" s="6"/>
      <c r="E459" s="200"/>
      <c r="F459" s="200"/>
      <c r="G459" s="200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customFormat="false" ht="13.5" hidden="false" customHeight="true" outlineLevel="0" collapsed="false">
      <c r="A460" s="34"/>
      <c r="B460" s="6"/>
      <c r="C460" s="6"/>
      <c r="D460" s="6"/>
      <c r="E460" s="200"/>
      <c r="F460" s="200"/>
      <c r="G460" s="200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customFormat="false" ht="13.5" hidden="false" customHeight="true" outlineLevel="0" collapsed="false">
      <c r="A461" s="34"/>
      <c r="B461" s="6"/>
      <c r="C461" s="6"/>
      <c r="D461" s="6"/>
      <c r="E461" s="200"/>
      <c r="F461" s="200"/>
      <c r="G461" s="200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customFormat="false" ht="13.5" hidden="false" customHeight="true" outlineLevel="0" collapsed="false">
      <c r="A462" s="34"/>
      <c r="B462" s="6"/>
      <c r="C462" s="6"/>
      <c r="D462" s="6"/>
      <c r="E462" s="200"/>
      <c r="F462" s="200"/>
      <c r="G462" s="200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customFormat="false" ht="13.5" hidden="false" customHeight="true" outlineLevel="0" collapsed="false">
      <c r="A463" s="34"/>
      <c r="B463" s="6"/>
      <c r="C463" s="6"/>
      <c r="D463" s="6"/>
      <c r="E463" s="200"/>
      <c r="F463" s="200"/>
      <c r="G463" s="200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customFormat="false" ht="13.5" hidden="false" customHeight="true" outlineLevel="0" collapsed="false">
      <c r="A464" s="34"/>
      <c r="B464" s="6"/>
      <c r="C464" s="6"/>
      <c r="D464" s="6"/>
      <c r="E464" s="200"/>
      <c r="F464" s="200"/>
      <c r="G464" s="200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customFormat="false" ht="13.5" hidden="false" customHeight="true" outlineLevel="0" collapsed="false">
      <c r="A465" s="34"/>
      <c r="B465" s="6"/>
      <c r="C465" s="6"/>
      <c r="D465" s="6"/>
      <c r="E465" s="200"/>
      <c r="F465" s="200"/>
      <c r="G465" s="200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customFormat="false" ht="13.5" hidden="false" customHeight="true" outlineLevel="0" collapsed="false">
      <c r="A466" s="34"/>
      <c r="B466" s="6"/>
      <c r="C466" s="6"/>
      <c r="D466" s="6"/>
      <c r="E466" s="200"/>
      <c r="F466" s="200"/>
      <c r="G466" s="200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customFormat="false" ht="13.5" hidden="false" customHeight="true" outlineLevel="0" collapsed="false">
      <c r="A467" s="34"/>
      <c r="B467" s="6"/>
      <c r="C467" s="6"/>
      <c r="D467" s="6"/>
      <c r="E467" s="200"/>
      <c r="F467" s="200"/>
      <c r="G467" s="200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customFormat="false" ht="13.5" hidden="false" customHeight="true" outlineLevel="0" collapsed="false">
      <c r="A468" s="34"/>
      <c r="B468" s="6"/>
      <c r="C468" s="6"/>
      <c r="D468" s="6"/>
      <c r="E468" s="200"/>
      <c r="F468" s="200"/>
      <c r="G468" s="200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customFormat="false" ht="13.5" hidden="false" customHeight="true" outlineLevel="0" collapsed="false">
      <c r="A469" s="34"/>
      <c r="B469" s="6"/>
      <c r="C469" s="6"/>
      <c r="D469" s="6"/>
      <c r="E469" s="200"/>
      <c r="F469" s="200"/>
      <c r="G469" s="200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customFormat="false" ht="13.5" hidden="false" customHeight="true" outlineLevel="0" collapsed="false">
      <c r="A470" s="34"/>
      <c r="B470" s="6"/>
      <c r="C470" s="6"/>
      <c r="D470" s="6"/>
      <c r="E470" s="200"/>
      <c r="F470" s="200"/>
      <c r="G470" s="200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customFormat="false" ht="13.5" hidden="false" customHeight="true" outlineLevel="0" collapsed="false">
      <c r="A471" s="34"/>
      <c r="B471" s="6"/>
      <c r="C471" s="6"/>
      <c r="D471" s="6"/>
      <c r="E471" s="200"/>
      <c r="F471" s="200"/>
      <c r="G471" s="200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customFormat="false" ht="13.5" hidden="false" customHeight="true" outlineLevel="0" collapsed="false">
      <c r="A472" s="34"/>
      <c r="B472" s="6"/>
      <c r="C472" s="6"/>
      <c r="D472" s="6"/>
      <c r="E472" s="200"/>
      <c r="F472" s="200"/>
      <c r="G472" s="200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customFormat="false" ht="13.5" hidden="false" customHeight="true" outlineLevel="0" collapsed="false">
      <c r="A473" s="34"/>
      <c r="B473" s="6"/>
      <c r="C473" s="6"/>
      <c r="D473" s="6"/>
      <c r="E473" s="200"/>
      <c r="F473" s="200"/>
      <c r="G473" s="200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customFormat="false" ht="13.5" hidden="false" customHeight="true" outlineLevel="0" collapsed="false">
      <c r="A474" s="34"/>
      <c r="B474" s="6"/>
      <c r="C474" s="6"/>
      <c r="D474" s="6"/>
      <c r="E474" s="200"/>
      <c r="F474" s="200"/>
      <c r="G474" s="200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customFormat="false" ht="13.5" hidden="false" customHeight="true" outlineLevel="0" collapsed="false">
      <c r="A475" s="34"/>
      <c r="B475" s="6"/>
      <c r="C475" s="6"/>
      <c r="D475" s="6"/>
      <c r="E475" s="200"/>
      <c r="F475" s="200"/>
      <c r="G475" s="200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customFormat="false" ht="13.5" hidden="false" customHeight="true" outlineLevel="0" collapsed="false">
      <c r="A476" s="34"/>
      <c r="B476" s="6"/>
      <c r="C476" s="6"/>
      <c r="D476" s="6"/>
      <c r="E476" s="200"/>
      <c r="F476" s="200"/>
      <c r="G476" s="200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customFormat="false" ht="13.5" hidden="false" customHeight="true" outlineLevel="0" collapsed="false">
      <c r="A477" s="34"/>
      <c r="B477" s="6"/>
      <c r="C477" s="6"/>
      <c r="D477" s="6"/>
      <c r="E477" s="200"/>
      <c r="F477" s="200"/>
      <c r="G477" s="200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customFormat="false" ht="13.5" hidden="false" customHeight="true" outlineLevel="0" collapsed="false">
      <c r="A478" s="34"/>
      <c r="B478" s="6"/>
      <c r="C478" s="6"/>
      <c r="D478" s="6"/>
      <c r="E478" s="200"/>
      <c r="F478" s="200"/>
      <c r="G478" s="200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customFormat="false" ht="13.5" hidden="false" customHeight="true" outlineLevel="0" collapsed="false">
      <c r="A479" s="34"/>
      <c r="B479" s="6"/>
      <c r="C479" s="6"/>
      <c r="D479" s="6"/>
      <c r="E479" s="200"/>
      <c r="F479" s="200"/>
      <c r="G479" s="200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customFormat="false" ht="13.5" hidden="false" customHeight="true" outlineLevel="0" collapsed="false">
      <c r="A480" s="34"/>
      <c r="B480" s="6"/>
      <c r="C480" s="6"/>
      <c r="D480" s="6"/>
      <c r="E480" s="200"/>
      <c r="F480" s="200"/>
      <c r="G480" s="200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customFormat="false" ht="13.5" hidden="false" customHeight="true" outlineLevel="0" collapsed="false">
      <c r="A481" s="34"/>
      <c r="B481" s="6"/>
      <c r="C481" s="6"/>
      <c r="D481" s="6"/>
      <c r="E481" s="200"/>
      <c r="F481" s="200"/>
      <c r="G481" s="200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customFormat="false" ht="13.5" hidden="false" customHeight="true" outlineLevel="0" collapsed="false">
      <c r="A482" s="34"/>
      <c r="B482" s="6"/>
      <c r="C482" s="6"/>
      <c r="D482" s="6"/>
      <c r="E482" s="200"/>
      <c r="F482" s="200"/>
      <c r="G482" s="200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customFormat="false" ht="13.5" hidden="false" customHeight="true" outlineLevel="0" collapsed="false">
      <c r="A483" s="34"/>
      <c r="B483" s="6"/>
      <c r="C483" s="6"/>
      <c r="D483" s="6"/>
      <c r="E483" s="200"/>
      <c r="F483" s="200"/>
      <c r="G483" s="200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customFormat="false" ht="13.5" hidden="false" customHeight="true" outlineLevel="0" collapsed="false">
      <c r="A484" s="34"/>
      <c r="B484" s="6"/>
      <c r="C484" s="6"/>
      <c r="D484" s="6"/>
      <c r="E484" s="200"/>
      <c r="F484" s="200"/>
      <c r="G484" s="200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customFormat="false" ht="13.5" hidden="false" customHeight="true" outlineLevel="0" collapsed="false">
      <c r="A485" s="34"/>
      <c r="B485" s="6"/>
      <c r="C485" s="6"/>
      <c r="D485" s="6"/>
      <c r="E485" s="200"/>
      <c r="F485" s="200"/>
      <c r="G485" s="200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customFormat="false" ht="13.5" hidden="false" customHeight="true" outlineLevel="0" collapsed="false">
      <c r="A486" s="34"/>
      <c r="B486" s="6"/>
      <c r="C486" s="6"/>
      <c r="D486" s="6"/>
      <c r="E486" s="200"/>
      <c r="F486" s="200"/>
      <c r="G486" s="200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customFormat="false" ht="13.5" hidden="false" customHeight="true" outlineLevel="0" collapsed="false">
      <c r="A487" s="34"/>
      <c r="B487" s="6"/>
      <c r="C487" s="6"/>
      <c r="D487" s="6"/>
      <c r="E487" s="200"/>
      <c r="F487" s="200"/>
      <c r="G487" s="200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customFormat="false" ht="13.5" hidden="false" customHeight="true" outlineLevel="0" collapsed="false">
      <c r="A488" s="34"/>
      <c r="B488" s="6"/>
      <c r="C488" s="6"/>
      <c r="D488" s="6"/>
      <c r="E488" s="200"/>
      <c r="F488" s="200"/>
      <c r="G488" s="200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customFormat="false" ht="13.5" hidden="false" customHeight="true" outlineLevel="0" collapsed="false">
      <c r="A489" s="34"/>
      <c r="B489" s="6"/>
      <c r="C489" s="6"/>
      <c r="D489" s="6"/>
      <c r="E489" s="200"/>
      <c r="F489" s="200"/>
      <c r="G489" s="200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customFormat="false" ht="13.5" hidden="false" customHeight="true" outlineLevel="0" collapsed="false">
      <c r="A490" s="34"/>
      <c r="B490" s="6"/>
      <c r="C490" s="6"/>
      <c r="D490" s="6"/>
      <c r="E490" s="200"/>
      <c r="F490" s="200"/>
      <c r="G490" s="200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customFormat="false" ht="13.5" hidden="false" customHeight="true" outlineLevel="0" collapsed="false">
      <c r="A491" s="34"/>
      <c r="B491" s="6"/>
      <c r="C491" s="6"/>
      <c r="D491" s="6"/>
      <c r="E491" s="200"/>
      <c r="F491" s="200"/>
      <c r="G491" s="200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customFormat="false" ht="13.5" hidden="false" customHeight="true" outlineLevel="0" collapsed="false">
      <c r="A492" s="34"/>
      <c r="B492" s="6"/>
      <c r="C492" s="6"/>
      <c r="D492" s="6"/>
      <c r="E492" s="200"/>
      <c r="F492" s="200"/>
      <c r="G492" s="200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customFormat="false" ht="13.5" hidden="false" customHeight="true" outlineLevel="0" collapsed="false">
      <c r="A493" s="34"/>
      <c r="B493" s="6"/>
      <c r="C493" s="6"/>
      <c r="D493" s="6"/>
      <c r="E493" s="200"/>
      <c r="F493" s="200"/>
      <c r="G493" s="200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customFormat="false" ht="13.5" hidden="false" customHeight="true" outlineLevel="0" collapsed="false">
      <c r="A494" s="34"/>
      <c r="B494" s="6"/>
      <c r="C494" s="6"/>
      <c r="D494" s="6"/>
      <c r="E494" s="200"/>
      <c r="F494" s="200"/>
      <c r="G494" s="200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customFormat="false" ht="13.5" hidden="false" customHeight="true" outlineLevel="0" collapsed="false">
      <c r="A495" s="34"/>
      <c r="B495" s="6"/>
      <c r="C495" s="6"/>
      <c r="D495" s="6"/>
      <c r="E495" s="200"/>
      <c r="F495" s="200"/>
      <c r="G495" s="200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customFormat="false" ht="13.5" hidden="false" customHeight="true" outlineLevel="0" collapsed="false">
      <c r="A496" s="34"/>
      <c r="B496" s="6"/>
      <c r="C496" s="6"/>
      <c r="D496" s="6"/>
      <c r="E496" s="200"/>
      <c r="F496" s="200"/>
      <c r="G496" s="200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customFormat="false" ht="13.5" hidden="false" customHeight="true" outlineLevel="0" collapsed="false">
      <c r="A497" s="34"/>
      <c r="B497" s="6"/>
      <c r="C497" s="6"/>
      <c r="D497" s="6"/>
      <c r="E497" s="200"/>
      <c r="F497" s="200"/>
      <c r="G497" s="200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customFormat="false" ht="13.5" hidden="false" customHeight="true" outlineLevel="0" collapsed="false">
      <c r="A498" s="34"/>
      <c r="B498" s="6"/>
      <c r="C498" s="6"/>
      <c r="D498" s="6"/>
      <c r="E498" s="200"/>
      <c r="F498" s="200"/>
      <c r="G498" s="200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customFormat="false" ht="13.5" hidden="false" customHeight="true" outlineLevel="0" collapsed="false">
      <c r="A499" s="34"/>
      <c r="B499" s="6"/>
      <c r="C499" s="6"/>
      <c r="D499" s="6"/>
      <c r="E499" s="200"/>
      <c r="F499" s="200"/>
      <c r="G499" s="200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customFormat="false" ht="13.5" hidden="false" customHeight="true" outlineLevel="0" collapsed="false">
      <c r="A500" s="34"/>
      <c r="B500" s="6"/>
      <c r="C500" s="6"/>
      <c r="D500" s="6"/>
      <c r="E500" s="200"/>
      <c r="F500" s="200"/>
      <c r="G500" s="200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customFormat="false" ht="13.5" hidden="false" customHeight="true" outlineLevel="0" collapsed="false">
      <c r="A501" s="34"/>
      <c r="B501" s="6"/>
      <c r="C501" s="6"/>
      <c r="D501" s="6"/>
      <c r="E501" s="200"/>
      <c r="F501" s="200"/>
      <c r="G501" s="200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customFormat="false" ht="13.5" hidden="false" customHeight="true" outlineLevel="0" collapsed="false">
      <c r="A502" s="34"/>
      <c r="B502" s="6"/>
      <c r="C502" s="6"/>
      <c r="D502" s="6"/>
      <c r="E502" s="200"/>
      <c r="F502" s="200"/>
      <c r="G502" s="200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customFormat="false" ht="13.5" hidden="false" customHeight="true" outlineLevel="0" collapsed="false">
      <c r="A503" s="34"/>
      <c r="B503" s="6"/>
      <c r="C503" s="6"/>
      <c r="D503" s="6"/>
      <c r="E503" s="200"/>
      <c r="F503" s="200"/>
      <c r="G503" s="200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customFormat="false" ht="13.5" hidden="false" customHeight="true" outlineLevel="0" collapsed="false">
      <c r="A504" s="34"/>
      <c r="B504" s="6"/>
      <c r="C504" s="6"/>
      <c r="D504" s="6"/>
      <c r="E504" s="200"/>
      <c r="F504" s="200"/>
      <c r="G504" s="200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customFormat="false" ht="13.5" hidden="false" customHeight="true" outlineLevel="0" collapsed="false">
      <c r="A505" s="34"/>
      <c r="B505" s="6"/>
      <c r="C505" s="6"/>
      <c r="D505" s="6"/>
      <c r="E505" s="200"/>
      <c r="F505" s="200"/>
      <c r="G505" s="200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customFormat="false" ht="13.5" hidden="false" customHeight="true" outlineLevel="0" collapsed="false">
      <c r="A506" s="34"/>
      <c r="B506" s="6"/>
      <c r="C506" s="6"/>
      <c r="D506" s="6"/>
      <c r="E506" s="200"/>
      <c r="F506" s="200"/>
      <c r="G506" s="200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customFormat="false" ht="13.5" hidden="false" customHeight="true" outlineLevel="0" collapsed="false">
      <c r="A507" s="34"/>
      <c r="B507" s="6"/>
      <c r="C507" s="6"/>
      <c r="D507" s="6"/>
      <c r="E507" s="200"/>
      <c r="F507" s="200"/>
      <c r="G507" s="200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customFormat="false" ht="13.5" hidden="false" customHeight="true" outlineLevel="0" collapsed="false">
      <c r="A508" s="34"/>
      <c r="B508" s="6"/>
      <c r="C508" s="6"/>
      <c r="D508" s="6"/>
      <c r="E508" s="200"/>
      <c r="F508" s="200"/>
      <c r="G508" s="200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customFormat="false" ht="13.5" hidden="false" customHeight="true" outlineLevel="0" collapsed="false">
      <c r="A509" s="34"/>
      <c r="B509" s="6"/>
      <c r="C509" s="6"/>
      <c r="D509" s="6"/>
      <c r="E509" s="200"/>
      <c r="F509" s="200"/>
      <c r="G509" s="200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customFormat="false" ht="13.5" hidden="false" customHeight="true" outlineLevel="0" collapsed="false">
      <c r="A510" s="34"/>
      <c r="B510" s="6"/>
      <c r="C510" s="6"/>
      <c r="D510" s="6"/>
      <c r="E510" s="200"/>
      <c r="F510" s="200"/>
      <c r="G510" s="200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customFormat="false" ht="13.5" hidden="false" customHeight="true" outlineLevel="0" collapsed="false">
      <c r="A511" s="34"/>
      <c r="B511" s="6"/>
      <c r="C511" s="6"/>
      <c r="D511" s="6"/>
      <c r="E511" s="200"/>
      <c r="F511" s="200"/>
      <c r="G511" s="200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customFormat="false" ht="13.5" hidden="false" customHeight="true" outlineLevel="0" collapsed="false">
      <c r="A512" s="34"/>
      <c r="B512" s="6"/>
      <c r="C512" s="6"/>
      <c r="D512" s="6"/>
      <c r="E512" s="200"/>
      <c r="F512" s="200"/>
      <c r="G512" s="200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customFormat="false" ht="13.5" hidden="false" customHeight="true" outlineLevel="0" collapsed="false">
      <c r="A513" s="34"/>
      <c r="B513" s="6"/>
      <c r="C513" s="6"/>
      <c r="D513" s="6"/>
      <c r="E513" s="200"/>
      <c r="F513" s="200"/>
      <c r="G513" s="200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customFormat="false" ht="13.5" hidden="false" customHeight="true" outlineLevel="0" collapsed="false">
      <c r="A514" s="34"/>
      <c r="B514" s="6"/>
      <c r="C514" s="6"/>
      <c r="D514" s="6"/>
      <c r="E514" s="200"/>
      <c r="F514" s="200"/>
      <c r="G514" s="200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customFormat="false" ht="13.5" hidden="false" customHeight="true" outlineLevel="0" collapsed="false">
      <c r="A515" s="34"/>
      <c r="B515" s="6"/>
      <c r="C515" s="6"/>
      <c r="D515" s="6"/>
      <c r="E515" s="200"/>
      <c r="F515" s="200"/>
      <c r="G515" s="200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customFormat="false" ht="13.5" hidden="false" customHeight="true" outlineLevel="0" collapsed="false">
      <c r="A516" s="34"/>
      <c r="B516" s="6"/>
      <c r="C516" s="6"/>
      <c r="D516" s="6"/>
      <c r="E516" s="200"/>
      <c r="F516" s="200"/>
      <c r="G516" s="200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customFormat="false" ht="13.5" hidden="false" customHeight="true" outlineLevel="0" collapsed="false">
      <c r="A517" s="34"/>
      <c r="B517" s="6"/>
      <c r="C517" s="6"/>
      <c r="D517" s="6"/>
      <c r="E517" s="200"/>
      <c r="F517" s="200"/>
      <c r="G517" s="200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customFormat="false" ht="13.5" hidden="false" customHeight="true" outlineLevel="0" collapsed="false">
      <c r="A518" s="34"/>
      <c r="B518" s="6"/>
      <c r="C518" s="6"/>
      <c r="D518" s="6"/>
      <c r="E518" s="200"/>
      <c r="F518" s="200"/>
      <c r="G518" s="200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customFormat="false" ht="13.5" hidden="false" customHeight="true" outlineLevel="0" collapsed="false">
      <c r="A519" s="34"/>
      <c r="B519" s="6"/>
      <c r="C519" s="6"/>
      <c r="D519" s="6"/>
      <c r="E519" s="200"/>
      <c r="F519" s="200"/>
      <c r="G519" s="200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customFormat="false" ht="13.5" hidden="false" customHeight="true" outlineLevel="0" collapsed="false">
      <c r="A520" s="34"/>
      <c r="B520" s="6"/>
      <c r="C520" s="6"/>
      <c r="D520" s="6"/>
      <c r="E520" s="200"/>
      <c r="F520" s="200"/>
      <c r="G520" s="200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customFormat="false" ht="13.5" hidden="false" customHeight="true" outlineLevel="0" collapsed="false">
      <c r="A521" s="34"/>
      <c r="B521" s="6"/>
      <c r="C521" s="6"/>
      <c r="D521" s="6"/>
      <c r="E521" s="200"/>
      <c r="F521" s="200"/>
      <c r="G521" s="200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customFormat="false" ht="13.5" hidden="false" customHeight="true" outlineLevel="0" collapsed="false">
      <c r="A522" s="34"/>
      <c r="B522" s="6"/>
      <c r="C522" s="6"/>
      <c r="D522" s="6"/>
      <c r="E522" s="200"/>
      <c r="F522" s="200"/>
      <c r="G522" s="200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customFormat="false" ht="13.5" hidden="false" customHeight="true" outlineLevel="0" collapsed="false">
      <c r="A523" s="34"/>
      <c r="B523" s="6"/>
      <c r="C523" s="6"/>
      <c r="D523" s="6"/>
      <c r="E523" s="200"/>
      <c r="F523" s="200"/>
      <c r="G523" s="200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customFormat="false" ht="13.5" hidden="false" customHeight="true" outlineLevel="0" collapsed="false">
      <c r="A524" s="34"/>
      <c r="B524" s="6"/>
      <c r="C524" s="6"/>
      <c r="D524" s="6"/>
      <c r="E524" s="200"/>
      <c r="F524" s="200"/>
      <c r="G524" s="200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customFormat="false" ht="13.5" hidden="false" customHeight="true" outlineLevel="0" collapsed="false">
      <c r="A525" s="34"/>
      <c r="B525" s="6"/>
      <c r="C525" s="6"/>
      <c r="D525" s="6"/>
      <c r="E525" s="200"/>
      <c r="F525" s="200"/>
      <c r="G525" s="200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customFormat="false" ht="13.5" hidden="false" customHeight="true" outlineLevel="0" collapsed="false">
      <c r="A526" s="34"/>
      <c r="B526" s="6"/>
      <c r="C526" s="6"/>
      <c r="D526" s="6"/>
      <c r="E526" s="200"/>
      <c r="F526" s="200"/>
      <c r="G526" s="200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customFormat="false" ht="13.5" hidden="false" customHeight="true" outlineLevel="0" collapsed="false">
      <c r="A527" s="34"/>
      <c r="B527" s="6"/>
      <c r="C527" s="6"/>
      <c r="D527" s="6"/>
      <c r="E527" s="200"/>
      <c r="F527" s="200"/>
      <c r="G527" s="200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customFormat="false" ht="13.5" hidden="false" customHeight="true" outlineLevel="0" collapsed="false">
      <c r="A528" s="34"/>
      <c r="B528" s="6"/>
      <c r="C528" s="6"/>
      <c r="D528" s="6"/>
      <c r="E528" s="200"/>
      <c r="F528" s="200"/>
      <c r="G528" s="200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customFormat="false" ht="13.5" hidden="false" customHeight="true" outlineLevel="0" collapsed="false">
      <c r="A529" s="34"/>
      <c r="B529" s="6"/>
      <c r="C529" s="6"/>
      <c r="D529" s="6"/>
      <c r="E529" s="200"/>
      <c r="F529" s="200"/>
      <c r="G529" s="200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customFormat="false" ht="13.5" hidden="false" customHeight="true" outlineLevel="0" collapsed="false">
      <c r="A530" s="34"/>
      <c r="B530" s="6"/>
      <c r="C530" s="6"/>
      <c r="D530" s="6"/>
      <c r="E530" s="200"/>
      <c r="F530" s="200"/>
      <c r="G530" s="200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customFormat="false" ht="13.5" hidden="false" customHeight="true" outlineLevel="0" collapsed="false">
      <c r="A531" s="34"/>
      <c r="B531" s="6"/>
      <c r="C531" s="6"/>
      <c r="D531" s="6"/>
      <c r="E531" s="200"/>
      <c r="F531" s="200"/>
      <c r="G531" s="200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customFormat="false" ht="13.5" hidden="false" customHeight="true" outlineLevel="0" collapsed="false">
      <c r="A532" s="34"/>
      <c r="B532" s="6"/>
      <c r="C532" s="6"/>
      <c r="D532" s="6"/>
      <c r="E532" s="200"/>
      <c r="F532" s="200"/>
      <c r="G532" s="200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customFormat="false" ht="13.5" hidden="false" customHeight="true" outlineLevel="0" collapsed="false">
      <c r="A533" s="34"/>
      <c r="B533" s="6"/>
      <c r="C533" s="6"/>
      <c r="D533" s="6"/>
      <c r="E533" s="200"/>
      <c r="F533" s="200"/>
      <c r="G533" s="200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customFormat="false" ht="13.5" hidden="false" customHeight="true" outlineLevel="0" collapsed="false">
      <c r="A534" s="34"/>
      <c r="B534" s="6"/>
      <c r="C534" s="6"/>
      <c r="D534" s="6"/>
      <c r="E534" s="200"/>
      <c r="F534" s="200"/>
      <c r="G534" s="200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customFormat="false" ht="13.5" hidden="false" customHeight="true" outlineLevel="0" collapsed="false">
      <c r="A535" s="34"/>
      <c r="B535" s="6"/>
      <c r="C535" s="6"/>
      <c r="D535" s="6"/>
      <c r="E535" s="200"/>
      <c r="F535" s="200"/>
      <c r="G535" s="200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customFormat="false" ht="13.5" hidden="false" customHeight="true" outlineLevel="0" collapsed="false">
      <c r="A536" s="34"/>
      <c r="B536" s="6"/>
      <c r="C536" s="6"/>
      <c r="D536" s="6"/>
      <c r="E536" s="200"/>
      <c r="F536" s="200"/>
      <c r="G536" s="200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customFormat="false" ht="13.5" hidden="false" customHeight="true" outlineLevel="0" collapsed="false">
      <c r="A537" s="34"/>
      <c r="B537" s="6"/>
      <c r="C537" s="6"/>
      <c r="D537" s="6"/>
      <c r="E537" s="200"/>
      <c r="F537" s="200"/>
      <c r="G537" s="200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customFormat="false" ht="13.5" hidden="false" customHeight="true" outlineLevel="0" collapsed="false">
      <c r="A538" s="34"/>
      <c r="B538" s="6"/>
      <c r="C538" s="6"/>
      <c r="D538" s="6"/>
      <c r="E538" s="200"/>
      <c r="F538" s="200"/>
      <c r="G538" s="200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customFormat="false" ht="13.5" hidden="false" customHeight="true" outlineLevel="0" collapsed="false">
      <c r="A539" s="34"/>
      <c r="B539" s="6"/>
      <c r="C539" s="6"/>
      <c r="D539" s="6"/>
      <c r="E539" s="200"/>
      <c r="F539" s="200"/>
      <c r="G539" s="200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customFormat="false" ht="13.5" hidden="false" customHeight="true" outlineLevel="0" collapsed="false">
      <c r="A540" s="34"/>
      <c r="B540" s="6"/>
      <c r="C540" s="6"/>
      <c r="D540" s="6"/>
      <c r="E540" s="200"/>
      <c r="F540" s="200"/>
      <c r="G540" s="200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customFormat="false" ht="13.5" hidden="false" customHeight="true" outlineLevel="0" collapsed="false">
      <c r="A541" s="34"/>
      <c r="B541" s="6"/>
      <c r="C541" s="6"/>
      <c r="D541" s="6"/>
      <c r="E541" s="200"/>
      <c r="F541" s="200"/>
      <c r="G541" s="200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customFormat="false" ht="13.5" hidden="false" customHeight="true" outlineLevel="0" collapsed="false">
      <c r="A542" s="34"/>
      <c r="B542" s="6"/>
      <c r="C542" s="6"/>
      <c r="D542" s="6"/>
      <c r="E542" s="200"/>
      <c r="F542" s="200"/>
      <c r="G542" s="200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customFormat="false" ht="13.5" hidden="false" customHeight="true" outlineLevel="0" collapsed="false">
      <c r="A543" s="34"/>
      <c r="B543" s="6"/>
      <c r="C543" s="6"/>
      <c r="D543" s="6"/>
      <c r="E543" s="200"/>
      <c r="F543" s="200"/>
      <c r="G543" s="200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customFormat="false" ht="13.5" hidden="false" customHeight="true" outlineLevel="0" collapsed="false">
      <c r="A544" s="34"/>
      <c r="B544" s="6"/>
      <c r="C544" s="6"/>
      <c r="D544" s="6"/>
      <c r="E544" s="200"/>
      <c r="F544" s="200"/>
      <c r="G544" s="200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customFormat="false" ht="13.5" hidden="false" customHeight="true" outlineLevel="0" collapsed="false">
      <c r="A545" s="34"/>
      <c r="B545" s="6"/>
      <c r="C545" s="6"/>
      <c r="D545" s="6"/>
      <c r="E545" s="200"/>
      <c r="F545" s="200"/>
      <c r="G545" s="200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customFormat="false" ht="13.5" hidden="false" customHeight="true" outlineLevel="0" collapsed="false">
      <c r="A546" s="34"/>
      <c r="B546" s="6"/>
      <c r="C546" s="6"/>
      <c r="D546" s="6"/>
      <c r="E546" s="200"/>
      <c r="F546" s="200"/>
      <c r="G546" s="200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customFormat="false" ht="13.5" hidden="false" customHeight="true" outlineLevel="0" collapsed="false">
      <c r="A547" s="34"/>
      <c r="B547" s="6"/>
      <c r="C547" s="6"/>
      <c r="D547" s="6"/>
      <c r="E547" s="200"/>
      <c r="F547" s="200"/>
      <c r="G547" s="200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customFormat="false" ht="13.5" hidden="false" customHeight="true" outlineLevel="0" collapsed="false">
      <c r="A548" s="34"/>
      <c r="B548" s="6"/>
      <c r="C548" s="6"/>
      <c r="D548" s="6"/>
      <c r="E548" s="200"/>
      <c r="F548" s="200"/>
      <c r="G548" s="200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customFormat="false" ht="13.5" hidden="false" customHeight="true" outlineLevel="0" collapsed="false">
      <c r="A549" s="34"/>
      <c r="B549" s="6"/>
      <c r="C549" s="6"/>
      <c r="D549" s="6"/>
      <c r="E549" s="200"/>
      <c r="F549" s="200"/>
      <c r="G549" s="200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customFormat="false" ht="13.5" hidden="false" customHeight="true" outlineLevel="0" collapsed="false">
      <c r="A550" s="34"/>
      <c r="B550" s="6"/>
      <c r="C550" s="6"/>
      <c r="D550" s="6"/>
      <c r="E550" s="200"/>
      <c r="F550" s="200"/>
      <c r="G550" s="200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customFormat="false" ht="13.5" hidden="false" customHeight="true" outlineLevel="0" collapsed="false">
      <c r="A551" s="34"/>
      <c r="B551" s="6"/>
      <c r="C551" s="6"/>
      <c r="D551" s="6"/>
      <c r="E551" s="200"/>
      <c r="F551" s="200"/>
      <c r="G551" s="200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customFormat="false" ht="13.5" hidden="false" customHeight="true" outlineLevel="0" collapsed="false">
      <c r="A552" s="34"/>
      <c r="B552" s="6"/>
      <c r="C552" s="6"/>
      <c r="D552" s="6"/>
      <c r="E552" s="200"/>
      <c r="F552" s="200"/>
      <c r="G552" s="200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customFormat="false" ht="13.5" hidden="false" customHeight="true" outlineLevel="0" collapsed="false">
      <c r="A553" s="34"/>
      <c r="B553" s="6"/>
      <c r="C553" s="6"/>
      <c r="D553" s="6"/>
      <c r="E553" s="200"/>
      <c r="F553" s="200"/>
      <c r="G553" s="200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customFormat="false" ht="13.5" hidden="false" customHeight="true" outlineLevel="0" collapsed="false">
      <c r="A554" s="34"/>
      <c r="B554" s="6"/>
      <c r="C554" s="6"/>
      <c r="D554" s="6"/>
      <c r="E554" s="200"/>
      <c r="F554" s="200"/>
      <c r="G554" s="200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customFormat="false" ht="13.5" hidden="false" customHeight="true" outlineLevel="0" collapsed="false">
      <c r="A555" s="34"/>
      <c r="B555" s="6"/>
      <c r="C555" s="6"/>
      <c r="D555" s="6"/>
      <c r="E555" s="200"/>
      <c r="F555" s="200"/>
      <c r="G555" s="200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customFormat="false" ht="13.5" hidden="false" customHeight="true" outlineLevel="0" collapsed="false">
      <c r="A556" s="34"/>
      <c r="B556" s="6"/>
      <c r="C556" s="6"/>
      <c r="D556" s="6"/>
      <c r="E556" s="200"/>
      <c r="F556" s="200"/>
      <c r="G556" s="200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customFormat="false" ht="13.5" hidden="false" customHeight="true" outlineLevel="0" collapsed="false">
      <c r="A557" s="34"/>
      <c r="B557" s="6"/>
      <c r="C557" s="6"/>
      <c r="D557" s="6"/>
      <c r="E557" s="200"/>
      <c r="F557" s="200"/>
      <c r="G557" s="200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customFormat="false" ht="13.5" hidden="false" customHeight="true" outlineLevel="0" collapsed="false">
      <c r="A558" s="34"/>
      <c r="B558" s="6"/>
      <c r="C558" s="6"/>
      <c r="D558" s="6"/>
      <c r="E558" s="200"/>
      <c r="F558" s="200"/>
      <c r="G558" s="200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customFormat="false" ht="13.5" hidden="false" customHeight="true" outlineLevel="0" collapsed="false">
      <c r="A559" s="34"/>
      <c r="B559" s="6"/>
      <c r="C559" s="6"/>
      <c r="D559" s="6"/>
      <c r="E559" s="200"/>
      <c r="F559" s="200"/>
      <c r="G559" s="200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customFormat="false" ht="13.5" hidden="false" customHeight="true" outlineLevel="0" collapsed="false">
      <c r="A560" s="34"/>
      <c r="B560" s="6"/>
      <c r="C560" s="6"/>
      <c r="D560" s="6"/>
      <c r="E560" s="200"/>
      <c r="F560" s="200"/>
      <c r="G560" s="200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customFormat="false" ht="13.5" hidden="false" customHeight="true" outlineLevel="0" collapsed="false">
      <c r="A561" s="34"/>
      <c r="B561" s="6"/>
      <c r="C561" s="6"/>
      <c r="D561" s="6"/>
      <c r="E561" s="200"/>
      <c r="F561" s="200"/>
      <c r="G561" s="200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customFormat="false" ht="13.5" hidden="false" customHeight="true" outlineLevel="0" collapsed="false">
      <c r="A562" s="34"/>
      <c r="B562" s="6"/>
      <c r="C562" s="6"/>
      <c r="D562" s="6"/>
      <c r="E562" s="200"/>
      <c r="F562" s="200"/>
      <c r="G562" s="200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customFormat="false" ht="13.5" hidden="false" customHeight="true" outlineLevel="0" collapsed="false">
      <c r="A563" s="34"/>
      <c r="B563" s="6"/>
      <c r="C563" s="6"/>
      <c r="D563" s="6"/>
      <c r="E563" s="200"/>
      <c r="F563" s="200"/>
      <c r="G563" s="200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customFormat="false" ht="13.5" hidden="false" customHeight="true" outlineLevel="0" collapsed="false">
      <c r="A564" s="34"/>
      <c r="B564" s="6"/>
      <c r="C564" s="6"/>
      <c r="D564" s="6"/>
      <c r="E564" s="200"/>
      <c r="F564" s="200"/>
      <c r="G564" s="200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customFormat="false" ht="13.5" hidden="false" customHeight="true" outlineLevel="0" collapsed="false">
      <c r="A565" s="34"/>
      <c r="B565" s="6"/>
      <c r="C565" s="6"/>
      <c r="D565" s="6"/>
      <c r="E565" s="200"/>
      <c r="F565" s="200"/>
      <c r="G565" s="200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customFormat="false" ht="13.5" hidden="false" customHeight="true" outlineLevel="0" collapsed="false">
      <c r="A566" s="34"/>
      <c r="B566" s="6"/>
      <c r="C566" s="6"/>
      <c r="D566" s="6"/>
      <c r="E566" s="200"/>
      <c r="F566" s="200"/>
      <c r="G566" s="200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customFormat="false" ht="13.5" hidden="false" customHeight="true" outlineLevel="0" collapsed="false">
      <c r="A567" s="34"/>
      <c r="B567" s="6"/>
      <c r="C567" s="6"/>
      <c r="D567" s="6"/>
      <c r="E567" s="200"/>
      <c r="F567" s="200"/>
      <c r="G567" s="200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customFormat="false" ht="13.5" hidden="false" customHeight="true" outlineLevel="0" collapsed="false">
      <c r="A568" s="34"/>
      <c r="B568" s="6"/>
      <c r="C568" s="6"/>
      <c r="D568" s="6"/>
      <c r="E568" s="200"/>
      <c r="F568" s="200"/>
      <c r="G568" s="200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customFormat="false" ht="13.5" hidden="false" customHeight="true" outlineLevel="0" collapsed="false">
      <c r="A569" s="34"/>
      <c r="B569" s="6"/>
      <c r="C569" s="6"/>
      <c r="D569" s="6"/>
      <c r="E569" s="200"/>
      <c r="F569" s="200"/>
      <c r="G569" s="200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customFormat="false" ht="13.5" hidden="false" customHeight="true" outlineLevel="0" collapsed="false">
      <c r="A570" s="34"/>
      <c r="B570" s="6"/>
      <c r="C570" s="6"/>
      <c r="D570" s="6"/>
      <c r="E570" s="200"/>
      <c r="F570" s="200"/>
      <c r="G570" s="200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customFormat="false" ht="13.5" hidden="false" customHeight="true" outlineLevel="0" collapsed="false">
      <c r="A571" s="34"/>
      <c r="B571" s="6"/>
      <c r="C571" s="6"/>
      <c r="D571" s="6"/>
      <c r="E571" s="200"/>
      <c r="F571" s="200"/>
      <c r="G571" s="200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customFormat="false" ht="13.5" hidden="false" customHeight="true" outlineLevel="0" collapsed="false">
      <c r="A572" s="34"/>
      <c r="B572" s="6"/>
      <c r="C572" s="6"/>
      <c r="D572" s="6"/>
      <c r="E572" s="200"/>
      <c r="F572" s="200"/>
      <c r="G572" s="200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customFormat="false" ht="13.5" hidden="false" customHeight="true" outlineLevel="0" collapsed="false">
      <c r="A573" s="34"/>
      <c r="B573" s="6"/>
      <c r="C573" s="6"/>
      <c r="D573" s="6"/>
      <c r="E573" s="200"/>
      <c r="F573" s="200"/>
      <c r="G573" s="200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customFormat="false" ht="13.5" hidden="false" customHeight="true" outlineLevel="0" collapsed="false">
      <c r="A574" s="34"/>
      <c r="B574" s="6"/>
      <c r="C574" s="6"/>
      <c r="D574" s="6"/>
      <c r="E574" s="200"/>
      <c r="F574" s="200"/>
      <c r="G574" s="200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customFormat="false" ht="13.5" hidden="false" customHeight="true" outlineLevel="0" collapsed="false">
      <c r="A575" s="34"/>
      <c r="B575" s="6"/>
      <c r="C575" s="6"/>
      <c r="D575" s="6"/>
      <c r="E575" s="200"/>
      <c r="F575" s="200"/>
      <c r="G575" s="200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customFormat="false" ht="13.5" hidden="false" customHeight="true" outlineLevel="0" collapsed="false">
      <c r="A576" s="34"/>
      <c r="B576" s="6"/>
      <c r="C576" s="6"/>
      <c r="D576" s="6"/>
      <c r="E576" s="200"/>
      <c r="F576" s="200"/>
      <c r="G576" s="200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customFormat="false" ht="13.5" hidden="false" customHeight="true" outlineLevel="0" collapsed="false">
      <c r="A577" s="34"/>
      <c r="B577" s="6"/>
      <c r="C577" s="6"/>
      <c r="D577" s="6"/>
      <c r="E577" s="200"/>
      <c r="F577" s="200"/>
      <c r="G577" s="200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customFormat="false" ht="13.5" hidden="false" customHeight="true" outlineLevel="0" collapsed="false">
      <c r="A578" s="34"/>
      <c r="B578" s="6"/>
      <c r="C578" s="6"/>
      <c r="D578" s="6"/>
      <c r="E578" s="200"/>
      <c r="F578" s="200"/>
      <c r="G578" s="200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customFormat="false" ht="13.5" hidden="false" customHeight="true" outlineLevel="0" collapsed="false">
      <c r="A579" s="34"/>
      <c r="B579" s="6"/>
      <c r="C579" s="6"/>
      <c r="D579" s="6"/>
      <c r="E579" s="200"/>
      <c r="F579" s="200"/>
      <c r="G579" s="200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customFormat="false" ht="13.5" hidden="false" customHeight="true" outlineLevel="0" collapsed="false">
      <c r="A580" s="34"/>
      <c r="B580" s="6"/>
      <c r="C580" s="6"/>
      <c r="D580" s="6"/>
      <c r="E580" s="200"/>
      <c r="F580" s="200"/>
      <c r="G580" s="200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customFormat="false" ht="13.5" hidden="false" customHeight="true" outlineLevel="0" collapsed="false">
      <c r="A581" s="34"/>
      <c r="B581" s="6"/>
      <c r="C581" s="6"/>
      <c r="D581" s="6"/>
      <c r="E581" s="200"/>
      <c r="F581" s="200"/>
      <c r="G581" s="200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customFormat="false" ht="13.5" hidden="false" customHeight="true" outlineLevel="0" collapsed="false">
      <c r="A582" s="34"/>
      <c r="B582" s="6"/>
      <c r="C582" s="6"/>
      <c r="D582" s="6"/>
      <c r="E582" s="200"/>
      <c r="F582" s="200"/>
      <c r="G582" s="200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customFormat="false" ht="13.5" hidden="false" customHeight="true" outlineLevel="0" collapsed="false">
      <c r="A583" s="34"/>
      <c r="B583" s="6"/>
      <c r="C583" s="6"/>
      <c r="D583" s="6"/>
      <c r="E583" s="200"/>
      <c r="F583" s="200"/>
      <c r="G583" s="200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customFormat="false" ht="13.5" hidden="false" customHeight="true" outlineLevel="0" collapsed="false">
      <c r="A584" s="34"/>
      <c r="B584" s="6"/>
      <c r="C584" s="6"/>
      <c r="D584" s="6"/>
      <c r="E584" s="200"/>
      <c r="F584" s="200"/>
      <c r="G584" s="200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customFormat="false" ht="13.5" hidden="false" customHeight="true" outlineLevel="0" collapsed="false">
      <c r="A585" s="34"/>
      <c r="B585" s="6"/>
      <c r="C585" s="6"/>
      <c r="D585" s="6"/>
      <c r="E585" s="200"/>
      <c r="F585" s="200"/>
      <c r="G585" s="200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customFormat="false" ht="13.5" hidden="false" customHeight="true" outlineLevel="0" collapsed="false">
      <c r="A586" s="34"/>
      <c r="B586" s="6"/>
      <c r="C586" s="6"/>
      <c r="D586" s="6"/>
      <c r="E586" s="200"/>
      <c r="F586" s="200"/>
      <c r="G586" s="200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customFormat="false" ht="13.5" hidden="false" customHeight="true" outlineLevel="0" collapsed="false">
      <c r="A587" s="34"/>
      <c r="B587" s="6"/>
      <c r="C587" s="6"/>
      <c r="D587" s="6"/>
      <c r="E587" s="200"/>
      <c r="F587" s="200"/>
      <c r="G587" s="200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customFormat="false" ht="13.5" hidden="false" customHeight="true" outlineLevel="0" collapsed="false">
      <c r="A588" s="34"/>
      <c r="B588" s="6"/>
      <c r="C588" s="6"/>
      <c r="D588" s="6"/>
      <c r="E588" s="200"/>
      <c r="F588" s="200"/>
      <c r="G588" s="200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customFormat="false" ht="13.5" hidden="false" customHeight="true" outlineLevel="0" collapsed="false">
      <c r="A589" s="34"/>
      <c r="B589" s="6"/>
      <c r="C589" s="6"/>
      <c r="D589" s="6"/>
      <c r="E589" s="200"/>
      <c r="F589" s="200"/>
      <c r="G589" s="200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customFormat="false" ht="13.5" hidden="false" customHeight="true" outlineLevel="0" collapsed="false">
      <c r="A590" s="34"/>
      <c r="B590" s="6"/>
      <c r="C590" s="6"/>
      <c r="D590" s="6"/>
      <c r="E590" s="200"/>
      <c r="F590" s="200"/>
      <c r="G590" s="200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customFormat="false" ht="13.5" hidden="false" customHeight="true" outlineLevel="0" collapsed="false">
      <c r="A591" s="34"/>
      <c r="B591" s="6"/>
      <c r="C591" s="6"/>
      <c r="D591" s="6"/>
      <c r="E591" s="200"/>
      <c r="F591" s="200"/>
      <c r="G591" s="200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customFormat="false" ht="13.5" hidden="false" customHeight="true" outlineLevel="0" collapsed="false">
      <c r="A592" s="34"/>
      <c r="B592" s="6"/>
      <c r="C592" s="6"/>
      <c r="D592" s="6"/>
      <c r="E592" s="200"/>
      <c r="F592" s="200"/>
      <c r="G592" s="200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customFormat="false" ht="13.5" hidden="false" customHeight="true" outlineLevel="0" collapsed="false">
      <c r="A593" s="34"/>
      <c r="B593" s="6"/>
      <c r="C593" s="6"/>
      <c r="D593" s="6"/>
      <c r="E593" s="200"/>
      <c r="F593" s="200"/>
      <c r="G593" s="200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customFormat="false" ht="13.5" hidden="false" customHeight="true" outlineLevel="0" collapsed="false">
      <c r="A594" s="34"/>
      <c r="B594" s="6"/>
      <c r="C594" s="6"/>
      <c r="D594" s="6"/>
      <c r="E594" s="200"/>
      <c r="F594" s="200"/>
      <c r="G594" s="200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customFormat="false" ht="13.5" hidden="false" customHeight="true" outlineLevel="0" collapsed="false">
      <c r="A595" s="34"/>
      <c r="B595" s="6"/>
      <c r="C595" s="6"/>
      <c r="D595" s="6"/>
      <c r="E595" s="200"/>
      <c r="F595" s="200"/>
      <c r="G595" s="200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customFormat="false" ht="13.5" hidden="false" customHeight="true" outlineLevel="0" collapsed="false">
      <c r="A596" s="34"/>
      <c r="B596" s="6"/>
      <c r="C596" s="6"/>
      <c r="D596" s="6"/>
      <c r="E596" s="200"/>
      <c r="F596" s="200"/>
      <c r="G596" s="200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customFormat="false" ht="13.5" hidden="false" customHeight="true" outlineLevel="0" collapsed="false">
      <c r="A597" s="34"/>
      <c r="B597" s="6"/>
      <c r="C597" s="6"/>
      <c r="D597" s="6"/>
      <c r="E597" s="200"/>
      <c r="F597" s="200"/>
      <c r="G597" s="200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customFormat="false" ht="13.5" hidden="false" customHeight="true" outlineLevel="0" collapsed="false">
      <c r="A598" s="34"/>
      <c r="B598" s="6"/>
      <c r="C598" s="6"/>
      <c r="D598" s="6"/>
      <c r="E598" s="200"/>
      <c r="F598" s="200"/>
      <c r="G598" s="200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customFormat="false" ht="13.5" hidden="false" customHeight="true" outlineLevel="0" collapsed="false">
      <c r="A599" s="34"/>
      <c r="B599" s="6"/>
      <c r="C599" s="6"/>
      <c r="D599" s="6"/>
      <c r="E599" s="200"/>
      <c r="F599" s="200"/>
      <c r="G599" s="200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customFormat="false" ht="13.5" hidden="false" customHeight="true" outlineLevel="0" collapsed="false">
      <c r="A600" s="34"/>
      <c r="B600" s="6"/>
      <c r="C600" s="6"/>
      <c r="D600" s="6"/>
      <c r="E600" s="200"/>
      <c r="F600" s="200"/>
      <c r="G600" s="200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customFormat="false" ht="13.5" hidden="false" customHeight="true" outlineLevel="0" collapsed="false">
      <c r="A601" s="34"/>
      <c r="B601" s="6"/>
      <c r="C601" s="6"/>
      <c r="D601" s="6"/>
      <c r="E601" s="200"/>
      <c r="F601" s="200"/>
      <c r="G601" s="200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customFormat="false" ht="13.5" hidden="false" customHeight="true" outlineLevel="0" collapsed="false">
      <c r="A602" s="34"/>
      <c r="B602" s="6"/>
      <c r="C602" s="6"/>
      <c r="D602" s="6"/>
      <c r="E602" s="200"/>
      <c r="F602" s="200"/>
      <c r="G602" s="200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customFormat="false" ht="13.5" hidden="false" customHeight="true" outlineLevel="0" collapsed="false">
      <c r="A603" s="34"/>
      <c r="B603" s="6"/>
      <c r="C603" s="6"/>
      <c r="D603" s="6"/>
      <c r="E603" s="200"/>
      <c r="F603" s="200"/>
      <c r="G603" s="200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customFormat="false" ht="13.5" hidden="false" customHeight="true" outlineLevel="0" collapsed="false">
      <c r="A604" s="34"/>
      <c r="B604" s="6"/>
      <c r="C604" s="6"/>
      <c r="D604" s="6"/>
      <c r="E604" s="200"/>
      <c r="F604" s="200"/>
      <c r="G604" s="200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customFormat="false" ht="13.5" hidden="false" customHeight="true" outlineLevel="0" collapsed="false">
      <c r="A605" s="34"/>
      <c r="B605" s="6"/>
      <c r="C605" s="6"/>
      <c r="D605" s="6"/>
      <c r="E605" s="200"/>
      <c r="F605" s="200"/>
      <c r="G605" s="200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customFormat="false" ht="13.5" hidden="false" customHeight="true" outlineLevel="0" collapsed="false">
      <c r="A606" s="34"/>
      <c r="B606" s="6"/>
      <c r="C606" s="6"/>
      <c r="D606" s="6"/>
      <c r="E606" s="200"/>
      <c r="F606" s="200"/>
      <c r="G606" s="200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customFormat="false" ht="13.5" hidden="false" customHeight="true" outlineLevel="0" collapsed="false">
      <c r="A607" s="34"/>
      <c r="B607" s="6"/>
      <c r="C607" s="6"/>
      <c r="D607" s="6"/>
      <c r="E607" s="200"/>
      <c r="F607" s="200"/>
      <c r="G607" s="200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customFormat="false" ht="13.5" hidden="false" customHeight="true" outlineLevel="0" collapsed="false">
      <c r="A608" s="34"/>
      <c r="B608" s="6"/>
      <c r="C608" s="6"/>
      <c r="D608" s="6"/>
      <c r="E608" s="200"/>
      <c r="F608" s="200"/>
      <c r="G608" s="200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customFormat="false" ht="13.5" hidden="false" customHeight="true" outlineLevel="0" collapsed="false">
      <c r="A609" s="34"/>
      <c r="B609" s="6"/>
      <c r="C609" s="6"/>
      <c r="D609" s="6"/>
      <c r="E609" s="200"/>
      <c r="F609" s="200"/>
      <c r="G609" s="200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customFormat="false" ht="13.5" hidden="false" customHeight="true" outlineLevel="0" collapsed="false">
      <c r="A610" s="34"/>
      <c r="B610" s="6"/>
      <c r="C610" s="6"/>
      <c r="D610" s="6"/>
      <c r="E610" s="200"/>
      <c r="F610" s="200"/>
      <c r="G610" s="200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customFormat="false" ht="13.5" hidden="false" customHeight="true" outlineLevel="0" collapsed="false">
      <c r="A611" s="34"/>
      <c r="B611" s="6"/>
      <c r="C611" s="6"/>
      <c r="D611" s="6"/>
      <c r="E611" s="200"/>
      <c r="F611" s="200"/>
      <c r="G611" s="200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customFormat="false" ht="13.5" hidden="false" customHeight="true" outlineLevel="0" collapsed="false">
      <c r="A612" s="34"/>
      <c r="B612" s="6"/>
      <c r="C612" s="6"/>
      <c r="D612" s="6"/>
      <c r="E612" s="200"/>
      <c r="F612" s="200"/>
      <c r="G612" s="200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customFormat="false" ht="13.5" hidden="false" customHeight="true" outlineLevel="0" collapsed="false">
      <c r="A613" s="34"/>
      <c r="B613" s="6"/>
      <c r="C613" s="6"/>
      <c r="D613" s="6"/>
      <c r="E613" s="200"/>
      <c r="F613" s="200"/>
      <c r="G613" s="200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customFormat="false" ht="13.5" hidden="false" customHeight="true" outlineLevel="0" collapsed="false">
      <c r="A614" s="34"/>
      <c r="B614" s="6"/>
      <c r="C614" s="6"/>
      <c r="D614" s="6"/>
      <c r="E614" s="200"/>
      <c r="F614" s="200"/>
      <c r="G614" s="200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customFormat="false" ht="13.5" hidden="false" customHeight="true" outlineLevel="0" collapsed="false">
      <c r="A615" s="34"/>
      <c r="B615" s="6"/>
      <c r="C615" s="6"/>
      <c r="D615" s="6"/>
      <c r="E615" s="200"/>
      <c r="F615" s="200"/>
      <c r="G615" s="200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customFormat="false" ht="13.5" hidden="false" customHeight="true" outlineLevel="0" collapsed="false">
      <c r="A616" s="34"/>
      <c r="B616" s="6"/>
      <c r="C616" s="6"/>
      <c r="D616" s="6"/>
      <c r="E616" s="200"/>
      <c r="F616" s="200"/>
      <c r="G616" s="200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customFormat="false" ht="13.5" hidden="false" customHeight="true" outlineLevel="0" collapsed="false">
      <c r="A617" s="34"/>
      <c r="B617" s="6"/>
      <c r="C617" s="6"/>
      <c r="D617" s="6"/>
      <c r="E617" s="200"/>
      <c r="F617" s="200"/>
      <c r="G617" s="200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customFormat="false" ht="13.5" hidden="false" customHeight="true" outlineLevel="0" collapsed="false">
      <c r="A618" s="34"/>
      <c r="B618" s="6"/>
      <c r="C618" s="6"/>
      <c r="D618" s="6"/>
      <c r="E618" s="200"/>
      <c r="F618" s="200"/>
      <c r="G618" s="200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customFormat="false" ht="13.5" hidden="false" customHeight="true" outlineLevel="0" collapsed="false">
      <c r="A619" s="34"/>
      <c r="B619" s="6"/>
      <c r="C619" s="6"/>
      <c r="D619" s="6"/>
      <c r="E619" s="200"/>
      <c r="F619" s="200"/>
      <c r="G619" s="200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customFormat="false" ht="13.5" hidden="false" customHeight="true" outlineLevel="0" collapsed="false">
      <c r="A620" s="34"/>
      <c r="B620" s="6"/>
      <c r="C620" s="6"/>
      <c r="D620" s="6"/>
      <c r="E620" s="200"/>
      <c r="F620" s="200"/>
      <c r="G620" s="200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customFormat="false" ht="13.5" hidden="false" customHeight="true" outlineLevel="0" collapsed="false">
      <c r="A621" s="34"/>
      <c r="B621" s="6"/>
      <c r="C621" s="6"/>
      <c r="D621" s="6"/>
      <c r="E621" s="200"/>
      <c r="F621" s="200"/>
      <c r="G621" s="200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customFormat="false" ht="13.5" hidden="false" customHeight="true" outlineLevel="0" collapsed="false">
      <c r="A622" s="34"/>
      <c r="B622" s="6"/>
      <c r="C622" s="6"/>
      <c r="D622" s="6"/>
      <c r="E622" s="200"/>
      <c r="F622" s="200"/>
      <c r="G622" s="200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customFormat="false" ht="13.5" hidden="false" customHeight="true" outlineLevel="0" collapsed="false">
      <c r="A623" s="34"/>
      <c r="B623" s="6"/>
      <c r="C623" s="6"/>
      <c r="D623" s="6"/>
      <c r="E623" s="200"/>
      <c r="F623" s="200"/>
      <c r="G623" s="200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customFormat="false" ht="13.5" hidden="false" customHeight="true" outlineLevel="0" collapsed="false">
      <c r="A624" s="34"/>
      <c r="B624" s="6"/>
      <c r="C624" s="6"/>
      <c r="D624" s="6"/>
      <c r="E624" s="200"/>
      <c r="F624" s="200"/>
      <c r="G624" s="200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customFormat="false" ht="13.5" hidden="false" customHeight="true" outlineLevel="0" collapsed="false">
      <c r="A625" s="34"/>
      <c r="B625" s="6"/>
      <c r="C625" s="6"/>
      <c r="D625" s="6"/>
      <c r="E625" s="200"/>
      <c r="F625" s="200"/>
      <c r="G625" s="200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customFormat="false" ht="13.5" hidden="false" customHeight="true" outlineLevel="0" collapsed="false">
      <c r="A626" s="34"/>
      <c r="B626" s="6"/>
      <c r="C626" s="6"/>
      <c r="D626" s="6"/>
      <c r="E626" s="200"/>
      <c r="F626" s="200"/>
      <c r="G626" s="200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customFormat="false" ht="13.5" hidden="false" customHeight="true" outlineLevel="0" collapsed="false">
      <c r="A627" s="34"/>
      <c r="B627" s="6"/>
      <c r="C627" s="6"/>
      <c r="D627" s="6"/>
      <c r="E627" s="200"/>
      <c r="F627" s="200"/>
      <c r="G627" s="200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customFormat="false" ht="13.5" hidden="false" customHeight="true" outlineLevel="0" collapsed="false">
      <c r="A628" s="34"/>
      <c r="B628" s="6"/>
      <c r="C628" s="6"/>
      <c r="D628" s="6"/>
      <c r="E628" s="200"/>
      <c r="F628" s="200"/>
      <c r="G628" s="200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customFormat="false" ht="13.5" hidden="false" customHeight="true" outlineLevel="0" collapsed="false">
      <c r="A629" s="34"/>
      <c r="B629" s="6"/>
      <c r="C629" s="6"/>
      <c r="D629" s="6"/>
      <c r="E629" s="200"/>
      <c r="F629" s="200"/>
      <c r="G629" s="200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customFormat="false" ht="13.5" hidden="false" customHeight="true" outlineLevel="0" collapsed="false">
      <c r="A630" s="34"/>
      <c r="B630" s="6"/>
      <c r="C630" s="6"/>
      <c r="D630" s="6"/>
      <c r="E630" s="200"/>
      <c r="F630" s="200"/>
      <c r="G630" s="200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customFormat="false" ht="13.5" hidden="false" customHeight="true" outlineLevel="0" collapsed="false">
      <c r="A631" s="34"/>
      <c r="B631" s="6"/>
      <c r="C631" s="6"/>
      <c r="D631" s="6"/>
      <c r="E631" s="200"/>
      <c r="F631" s="200"/>
      <c r="G631" s="200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customFormat="false" ht="13.5" hidden="false" customHeight="true" outlineLevel="0" collapsed="false">
      <c r="A632" s="34"/>
      <c r="B632" s="6"/>
      <c r="C632" s="6"/>
      <c r="D632" s="6"/>
      <c r="E632" s="200"/>
      <c r="F632" s="200"/>
      <c r="G632" s="200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customFormat="false" ht="13.5" hidden="false" customHeight="true" outlineLevel="0" collapsed="false">
      <c r="A633" s="34"/>
      <c r="B633" s="6"/>
      <c r="C633" s="6"/>
      <c r="D633" s="6"/>
      <c r="E633" s="200"/>
      <c r="F633" s="200"/>
      <c r="G633" s="200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customFormat="false" ht="13.5" hidden="false" customHeight="true" outlineLevel="0" collapsed="false">
      <c r="A634" s="34"/>
      <c r="B634" s="6"/>
      <c r="C634" s="6"/>
      <c r="D634" s="6"/>
      <c r="E634" s="200"/>
      <c r="F634" s="200"/>
      <c r="G634" s="200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customFormat="false" ht="13.5" hidden="false" customHeight="true" outlineLevel="0" collapsed="false">
      <c r="A635" s="34"/>
      <c r="B635" s="6"/>
      <c r="C635" s="6"/>
      <c r="D635" s="6"/>
      <c r="E635" s="200"/>
      <c r="F635" s="200"/>
      <c r="G635" s="200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customFormat="false" ht="13.5" hidden="false" customHeight="true" outlineLevel="0" collapsed="false">
      <c r="A636" s="34"/>
      <c r="B636" s="6"/>
      <c r="C636" s="6"/>
      <c r="D636" s="6"/>
      <c r="E636" s="200"/>
      <c r="F636" s="200"/>
      <c r="G636" s="200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customFormat="false" ht="13.5" hidden="false" customHeight="true" outlineLevel="0" collapsed="false">
      <c r="A637" s="34"/>
      <c r="B637" s="6"/>
      <c r="C637" s="6"/>
      <c r="D637" s="6"/>
      <c r="E637" s="200"/>
      <c r="F637" s="200"/>
      <c r="G637" s="200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customFormat="false" ht="13.5" hidden="false" customHeight="true" outlineLevel="0" collapsed="false">
      <c r="A638" s="34"/>
      <c r="B638" s="6"/>
      <c r="C638" s="6"/>
      <c r="D638" s="6"/>
      <c r="E638" s="200"/>
      <c r="F638" s="200"/>
      <c r="G638" s="200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customFormat="false" ht="13.5" hidden="false" customHeight="true" outlineLevel="0" collapsed="false">
      <c r="A639" s="34"/>
      <c r="B639" s="6"/>
      <c r="C639" s="6"/>
      <c r="D639" s="6"/>
      <c r="E639" s="200"/>
      <c r="F639" s="200"/>
      <c r="G639" s="200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customFormat="false" ht="13.5" hidden="false" customHeight="true" outlineLevel="0" collapsed="false">
      <c r="A640" s="34"/>
      <c r="B640" s="6"/>
      <c r="C640" s="6"/>
      <c r="D640" s="6"/>
      <c r="E640" s="200"/>
      <c r="F640" s="200"/>
      <c r="G640" s="200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customFormat="false" ht="13.5" hidden="false" customHeight="true" outlineLevel="0" collapsed="false">
      <c r="A641" s="34"/>
      <c r="B641" s="6"/>
      <c r="C641" s="6"/>
      <c r="D641" s="6"/>
      <c r="E641" s="200"/>
      <c r="F641" s="200"/>
      <c r="G641" s="200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customFormat="false" ht="13.5" hidden="false" customHeight="true" outlineLevel="0" collapsed="false">
      <c r="A642" s="34"/>
      <c r="B642" s="6"/>
      <c r="C642" s="6"/>
      <c r="D642" s="6"/>
      <c r="E642" s="200"/>
      <c r="F642" s="200"/>
      <c r="G642" s="200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customFormat="false" ht="13.5" hidden="false" customHeight="true" outlineLevel="0" collapsed="false">
      <c r="A643" s="34"/>
      <c r="B643" s="6"/>
      <c r="C643" s="6"/>
      <c r="D643" s="6"/>
      <c r="E643" s="200"/>
      <c r="F643" s="200"/>
      <c r="G643" s="200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customFormat="false" ht="13.5" hidden="false" customHeight="true" outlineLevel="0" collapsed="false">
      <c r="A644" s="34"/>
      <c r="B644" s="6"/>
      <c r="C644" s="6"/>
      <c r="D644" s="6"/>
      <c r="E644" s="200"/>
      <c r="F644" s="200"/>
      <c r="G644" s="200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customFormat="false" ht="13.5" hidden="false" customHeight="true" outlineLevel="0" collapsed="false">
      <c r="A645" s="34"/>
      <c r="B645" s="6"/>
      <c r="C645" s="6"/>
      <c r="D645" s="6"/>
      <c r="E645" s="200"/>
      <c r="F645" s="200"/>
      <c r="G645" s="200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customFormat="false" ht="13.5" hidden="false" customHeight="true" outlineLevel="0" collapsed="false">
      <c r="A646" s="34"/>
      <c r="B646" s="6"/>
      <c r="C646" s="6"/>
      <c r="D646" s="6"/>
      <c r="E646" s="200"/>
      <c r="F646" s="200"/>
      <c r="G646" s="200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customFormat="false" ht="13.5" hidden="false" customHeight="true" outlineLevel="0" collapsed="false">
      <c r="A647" s="34"/>
      <c r="B647" s="6"/>
      <c r="C647" s="6"/>
      <c r="D647" s="6"/>
      <c r="E647" s="200"/>
      <c r="F647" s="200"/>
      <c r="G647" s="200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customFormat="false" ht="13.5" hidden="false" customHeight="true" outlineLevel="0" collapsed="false">
      <c r="A648" s="34"/>
      <c r="B648" s="6"/>
      <c r="C648" s="6"/>
      <c r="D648" s="6"/>
      <c r="E648" s="200"/>
      <c r="F648" s="200"/>
      <c r="G648" s="200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customFormat="false" ht="13.5" hidden="false" customHeight="true" outlineLevel="0" collapsed="false">
      <c r="A649" s="34"/>
      <c r="B649" s="6"/>
      <c r="C649" s="6"/>
      <c r="D649" s="6"/>
      <c r="E649" s="200"/>
      <c r="F649" s="200"/>
      <c r="G649" s="200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customFormat="false" ht="13.5" hidden="false" customHeight="true" outlineLevel="0" collapsed="false">
      <c r="A650" s="34"/>
      <c r="B650" s="6"/>
      <c r="C650" s="6"/>
      <c r="D650" s="6"/>
      <c r="E650" s="200"/>
      <c r="F650" s="200"/>
      <c r="G650" s="200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customFormat="false" ht="13.5" hidden="false" customHeight="true" outlineLevel="0" collapsed="false">
      <c r="A651" s="34"/>
      <c r="B651" s="6"/>
      <c r="C651" s="6"/>
      <c r="D651" s="6"/>
      <c r="E651" s="200"/>
      <c r="F651" s="200"/>
      <c r="G651" s="200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customFormat="false" ht="13.5" hidden="false" customHeight="true" outlineLevel="0" collapsed="false">
      <c r="A652" s="34"/>
      <c r="B652" s="6"/>
      <c r="C652" s="6"/>
      <c r="D652" s="6"/>
      <c r="E652" s="200"/>
      <c r="F652" s="200"/>
      <c r="G652" s="200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customFormat="false" ht="13.5" hidden="false" customHeight="true" outlineLevel="0" collapsed="false">
      <c r="A653" s="34"/>
      <c r="B653" s="6"/>
      <c r="C653" s="6"/>
      <c r="D653" s="6"/>
      <c r="E653" s="200"/>
      <c r="F653" s="200"/>
      <c r="G653" s="200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customFormat="false" ht="13.5" hidden="false" customHeight="true" outlineLevel="0" collapsed="false">
      <c r="A654" s="34"/>
      <c r="B654" s="6"/>
      <c r="C654" s="6"/>
      <c r="D654" s="6"/>
      <c r="E654" s="200"/>
      <c r="F654" s="200"/>
      <c r="G654" s="200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customFormat="false" ht="13.5" hidden="false" customHeight="true" outlineLevel="0" collapsed="false">
      <c r="A655" s="34"/>
      <c r="B655" s="6"/>
      <c r="C655" s="6"/>
      <c r="D655" s="6"/>
      <c r="E655" s="200"/>
      <c r="F655" s="200"/>
      <c r="G655" s="200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customFormat="false" ht="13.5" hidden="false" customHeight="true" outlineLevel="0" collapsed="false">
      <c r="A656" s="34"/>
      <c r="B656" s="6"/>
      <c r="C656" s="6"/>
      <c r="D656" s="6"/>
      <c r="E656" s="200"/>
      <c r="F656" s="200"/>
      <c r="G656" s="200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customFormat="false" ht="13.5" hidden="false" customHeight="true" outlineLevel="0" collapsed="false">
      <c r="A657" s="34"/>
      <c r="B657" s="6"/>
      <c r="C657" s="6"/>
      <c r="D657" s="6"/>
      <c r="E657" s="200"/>
      <c r="F657" s="200"/>
      <c r="G657" s="200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customFormat="false" ht="13.5" hidden="false" customHeight="true" outlineLevel="0" collapsed="false">
      <c r="A658" s="34"/>
      <c r="B658" s="6"/>
      <c r="C658" s="6"/>
      <c r="D658" s="6"/>
      <c r="E658" s="200"/>
      <c r="F658" s="200"/>
      <c r="G658" s="200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customFormat="false" ht="13.5" hidden="false" customHeight="true" outlineLevel="0" collapsed="false">
      <c r="A659" s="34"/>
      <c r="B659" s="6"/>
      <c r="C659" s="6"/>
      <c r="D659" s="6"/>
      <c r="E659" s="200"/>
      <c r="F659" s="200"/>
      <c r="G659" s="200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customFormat="false" ht="13.5" hidden="false" customHeight="true" outlineLevel="0" collapsed="false">
      <c r="A660" s="34"/>
      <c r="B660" s="6"/>
      <c r="C660" s="6"/>
      <c r="D660" s="6"/>
      <c r="E660" s="200"/>
      <c r="F660" s="200"/>
      <c r="G660" s="200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customFormat="false" ht="13.5" hidden="false" customHeight="true" outlineLevel="0" collapsed="false">
      <c r="A661" s="34"/>
      <c r="B661" s="6"/>
      <c r="C661" s="6"/>
      <c r="D661" s="6"/>
      <c r="E661" s="200"/>
      <c r="F661" s="200"/>
      <c r="G661" s="200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customFormat="false" ht="13.5" hidden="false" customHeight="true" outlineLevel="0" collapsed="false">
      <c r="A662" s="34"/>
      <c r="B662" s="6"/>
      <c r="C662" s="6"/>
      <c r="D662" s="6"/>
      <c r="E662" s="200"/>
      <c r="F662" s="200"/>
      <c r="G662" s="200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customFormat="false" ht="13.5" hidden="false" customHeight="true" outlineLevel="0" collapsed="false">
      <c r="A663" s="34"/>
      <c r="B663" s="6"/>
      <c r="C663" s="6"/>
      <c r="D663" s="6"/>
      <c r="E663" s="200"/>
      <c r="F663" s="200"/>
      <c r="G663" s="200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customFormat="false" ht="13.5" hidden="false" customHeight="true" outlineLevel="0" collapsed="false">
      <c r="A664" s="34"/>
      <c r="B664" s="6"/>
      <c r="C664" s="6"/>
      <c r="D664" s="6"/>
      <c r="E664" s="200"/>
      <c r="F664" s="200"/>
      <c r="G664" s="200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customFormat="false" ht="13.5" hidden="false" customHeight="true" outlineLevel="0" collapsed="false">
      <c r="A665" s="34"/>
      <c r="B665" s="6"/>
      <c r="C665" s="6"/>
      <c r="D665" s="6"/>
      <c r="E665" s="200"/>
      <c r="F665" s="200"/>
      <c r="G665" s="200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customFormat="false" ht="13.5" hidden="false" customHeight="true" outlineLevel="0" collapsed="false">
      <c r="A666" s="34"/>
      <c r="B666" s="6"/>
      <c r="C666" s="6"/>
      <c r="D666" s="6"/>
      <c r="E666" s="200"/>
      <c r="F666" s="200"/>
      <c r="G666" s="200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customFormat="false" ht="13.5" hidden="false" customHeight="true" outlineLevel="0" collapsed="false">
      <c r="A667" s="34"/>
      <c r="B667" s="6"/>
      <c r="C667" s="6"/>
      <c r="D667" s="6"/>
      <c r="E667" s="200"/>
      <c r="F667" s="200"/>
      <c r="G667" s="200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customFormat="false" ht="13.5" hidden="false" customHeight="true" outlineLevel="0" collapsed="false">
      <c r="A668" s="34"/>
      <c r="B668" s="6"/>
      <c r="C668" s="6"/>
      <c r="D668" s="6"/>
      <c r="E668" s="200"/>
      <c r="F668" s="200"/>
      <c r="G668" s="200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customFormat="false" ht="13.5" hidden="false" customHeight="true" outlineLevel="0" collapsed="false">
      <c r="A669" s="34"/>
      <c r="B669" s="6"/>
      <c r="C669" s="6"/>
      <c r="D669" s="6"/>
      <c r="E669" s="200"/>
      <c r="F669" s="200"/>
      <c r="G669" s="200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customFormat="false" ht="13.5" hidden="false" customHeight="true" outlineLevel="0" collapsed="false">
      <c r="A670" s="34"/>
      <c r="B670" s="6"/>
      <c r="C670" s="6"/>
      <c r="D670" s="6"/>
      <c r="E670" s="200"/>
      <c r="F670" s="200"/>
      <c r="G670" s="200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customFormat="false" ht="13.5" hidden="false" customHeight="true" outlineLevel="0" collapsed="false">
      <c r="A671" s="34"/>
      <c r="B671" s="6"/>
      <c r="C671" s="6"/>
      <c r="D671" s="6"/>
      <c r="E671" s="200"/>
      <c r="F671" s="200"/>
      <c r="G671" s="200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customFormat="false" ht="13.5" hidden="false" customHeight="true" outlineLevel="0" collapsed="false">
      <c r="A672" s="34"/>
      <c r="B672" s="6"/>
      <c r="C672" s="6"/>
      <c r="D672" s="6"/>
      <c r="E672" s="200"/>
      <c r="F672" s="200"/>
      <c r="G672" s="200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customFormat="false" ht="13.5" hidden="false" customHeight="true" outlineLevel="0" collapsed="false">
      <c r="A673" s="34"/>
      <c r="B673" s="6"/>
      <c r="C673" s="6"/>
      <c r="D673" s="6"/>
      <c r="E673" s="200"/>
      <c r="F673" s="200"/>
      <c r="G673" s="200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customFormat="false" ht="13.5" hidden="false" customHeight="true" outlineLevel="0" collapsed="false">
      <c r="A674" s="34"/>
      <c r="B674" s="6"/>
      <c r="C674" s="6"/>
      <c r="D674" s="6"/>
      <c r="E674" s="200"/>
      <c r="F674" s="200"/>
      <c r="G674" s="200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customFormat="false" ht="13.5" hidden="false" customHeight="true" outlineLevel="0" collapsed="false">
      <c r="A675" s="34"/>
      <c r="B675" s="6"/>
      <c r="C675" s="6"/>
      <c r="D675" s="6"/>
      <c r="E675" s="200"/>
      <c r="F675" s="200"/>
      <c r="G675" s="200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customFormat="false" ht="13.5" hidden="false" customHeight="true" outlineLevel="0" collapsed="false">
      <c r="A676" s="34"/>
      <c r="B676" s="6"/>
      <c r="C676" s="6"/>
      <c r="D676" s="6"/>
      <c r="E676" s="200"/>
      <c r="F676" s="200"/>
      <c r="G676" s="200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customFormat="false" ht="13.5" hidden="false" customHeight="true" outlineLevel="0" collapsed="false">
      <c r="A677" s="34"/>
      <c r="B677" s="6"/>
      <c r="C677" s="6"/>
      <c r="D677" s="6"/>
      <c r="E677" s="200"/>
      <c r="F677" s="200"/>
      <c r="G677" s="200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customFormat="false" ht="13.5" hidden="false" customHeight="true" outlineLevel="0" collapsed="false">
      <c r="A678" s="34"/>
      <c r="B678" s="6"/>
      <c r="C678" s="6"/>
      <c r="D678" s="6"/>
      <c r="E678" s="200"/>
      <c r="F678" s="200"/>
      <c r="G678" s="200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customFormat="false" ht="13.5" hidden="false" customHeight="true" outlineLevel="0" collapsed="false">
      <c r="A679" s="34"/>
      <c r="B679" s="6"/>
      <c r="C679" s="6"/>
      <c r="D679" s="6"/>
      <c r="E679" s="200"/>
      <c r="F679" s="200"/>
      <c r="G679" s="200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customFormat="false" ht="13.5" hidden="false" customHeight="true" outlineLevel="0" collapsed="false">
      <c r="A680" s="34"/>
      <c r="B680" s="6"/>
      <c r="C680" s="6"/>
      <c r="D680" s="6"/>
      <c r="E680" s="200"/>
      <c r="F680" s="200"/>
      <c r="G680" s="200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customFormat="false" ht="13.5" hidden="false" customHeight="true" outlineLevel="0" collapsed="false">
      <c r="A681" s="34"/>
      <c r="B681" s="6"/>
      <c r="C681" s="6"/>
      <c r="D681" s="6"/>
      <c r="E681" s="200"/>
      <c r="F681" s="200"/>
      <c r="G681" s="200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customFormat="false" ht="13.5" hidden="false" customHeight="true" outlineLevel="0" collapsed="false">
      <c r="A682" s="34"/>
      <c r="B682" s="6"/>
      <c r="C682" s="6"/>
      <c r="D682" s="6"/>
      <c r="E682" s="200"/>
      <c r="F682" s="200"/>
      <c r="G682" s="200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customFormat="false" ht="13.5" hidden="false" customHeight="true" outlineLevel="0" collapsed="false">
      <c r="A683" s="34"/>
      <c r="B683" s="6"/>
      <c r="C683" s="6"/>
      <c r="D683" s="6"/>
      <c r="E683" s="200"/>
      <c r="F683" s="200"/>
      <c r="G683" s="200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customFormat="false" ht="13.5" hidden="false" customHeight="true" outlineLevel="0" collapsed="false">
      <c r="A684" s="34"/>
      <c r="B684" s="6"/>
      <c r="C684" s="6"/>
      <c r="D684" s="6"/>
      <c r="E684" s="200"/>
      <c r="F684" s="200"/>
      <c r="G684" s="200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customFormat="false" ht="13.5" hidden="false" customHeight="true" outlineLevel="0" collapsed="false">
      <c r="A685" s="34"/>
      <c r="B685" s="6"/>
      <c r="C685" s="6"/>
      <c r="D685" s="6"/>
      <c r="E685" s="200"/>
      <c r="F685" s="200"/>
      <c r="G685" s="200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customFormat="false" ht="13.5" hidden="false" customHeight="true" outlineLevel="0" collapsed="false">
      <c r="A686" s="34"/>
      <c r="B686" s="6"/>
      <c r="C686" s="6"/>
      <c r="D686" s="6"/>
      <c r="E686" s="200"/>
      <c r="F686" s="200"/>
      <c r="G686" s="200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customFormat="false" ht="13.5" hidden="false" customHeight="true" outlineLevel="0" collapsed="false">
      <c r="A687" s="34"/>
      <c r="B687" s="6"/>
      <c r="C687" s="6"/>
      <c r="D687" s="6"/>
      <c r="E687" s="200"/>
      <c r="F687" s="200"/>
      <c r="G687" s="200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customFormat="false" ht="13.5" hidden="false" customHeight="true" outlineLevel="0" collapsed="false">
      <c r="A688" s="34"/>
      <c r="B688" s="6"/>
      <c r="C688" s="6"/>
      <c r="D688" s="6"/>
      <c r="E688" s="200"/>
      <c r="F688" s="200"/>
      <c r="G688" s="200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customFormat="false" ht="13.5" hidden="false" customHeight="true" outlineLevel="0" collapsed="false">
      <c r="A689" s="34"/>
      <c r="B689" s="6"/>
      <c r="C689" s="6"/>
      <c r="D689" s="6"/>
      <c r="E689" s="200"/>
      <c r="F689" s="200"/>
      <c r="G689" s="200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customFormat="false" ht="13.5" hidden="false" customHeight="true" outlineLevel="0" collapsed="false">
      <c r="A690" s="34"/>
      <c r="B690" s="6"/>
      <c r="C690" s="6"/>
      <c r="D690" s="6"/>
      <c r="E690" s="200"/>
      <c r="F690" s="200"/>
      <c r="G690" s="200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customFormat="false" ht="13.5" hidden="false" customHeight="true" outlineLevel="0" collapsed="false">
      <c r="A691" s="34"/>
      <c r="B691" s="6"/>
      <c r="C691" s="6"/>
      <c r="D691" s="6"/>
      <c r="E691" s="200"/>
      <c r="F691" s="200"/>
      <c r="G691" s="200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customFormat="false" ht="13.5" hidden="false" customHeight="true" outlineLevel="0" collapsed="false">
      <c r="A692" s="34"/>
      <c r="B692" s="6"/>
      <c r="C692" s="6"/>
      <c r="D692" s="6"/>
      <c r="E692" s="200"/>
      <c r="F692" s="200"/>
      <c r="G692" s="200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customFormat="false" ht="13.5" hidden="false" customHeight="true" outlineLevel="0" collapsed="false">
      <c r="A693" s="34"/>
      <c r="B693" s="6"/>
      <c r="C693" s="6"/>
      <c r="D693" s="6"/>
      <c r="E693" s="200"/>
      <c r="F693" s="200"/>
      <c r="G693" s="200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customFormat="false" ht="13.5" hidden="false" customHeight="true" outlineLevel="0" collapsed="false">
      <c r="A694" s="34"/>
      <c r="B694" s="6"/>
      <c r="C694" s="6"/>
      <c r="D694" s="6"/>
      <c r="E694" s="200"/>
      <c r="F694" s="200"/>
      <c r="G694" s="200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customFormat="false" ht="13.5" hidden="false" customHeight="true" outlineLevel="0" collapsed="false">
      <c r="A695" s="34"/>
      <c r="B695" s="6"/>
      <c r="C695" s="6"/>
      <c r="D695" s="6"/>
      <c r="E695" s="200"/>
      <c r="F695" s="200"/>
      <c r="G695" s="200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customFormat="false" ht="13.5" hidden="false" customHeight="true" outlineLevel="0" collapsed="false">
      <c r="A696" s="34"/>
      <c r="B696" s="6"/>
      <c r="C696" s="6"/>
      <c r="D696" s="6"/>
      <c r="E696" s="200"/>
      <c r="F696" s="200"/>
      <c r="G696" s="200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customFormat="false" ht="13.5" hidden="false" customHeight="true" outlineLevel="0" collapsed="false">
      <c r="A697" s="34"/>
      <c r="B697" s="6"/>
      <c r="C697" s="6"/>
      <c r="D697" s="6"/>
      <c r="E697" s="200"/>
      <c r="F697" s="200"/>
      <c r="G697" s="200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customFormat="false" ht="13.5" hidden="false" customHeight="true" outlineLevel="0" collapsed="false">
      <c r="A698" s="34"/>
      <c r="B698" s="6"/>
      <c r="C698" s="6"/>
      <c r="D698" s="6"/>
      <c r="E698" s="200"/>
      <c r="F698" s="200"/>
      <c r="G698" s="200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customFormat="false" ht="13.5" hidden="false" customHeight="true" outlineLevel="0" collapsed="false">
      <c r="A699" s="34"/>
      <c r="B699" s="6"/>
      <c r="C699" s="6"/>
      <c r="D699" s="6"/>
      <c r="E699" s="200"/>
      <c r="F699" s="200"/>
      <c r="G699" s="200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customFormat="false" ht="13.5" hidden="false" customHeight="true" outlineLevel="0" collapsed="false">
      <c r="A700" s="34"/>
      <c r="B700" s="6"/>
      <c r="C700" s="6"/>
      <c r="D700" s="6"/>
      <c r="E700" s="200"/>
      <c r="F700" s="200"/>
      <c r="G700" s="200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customFormat="false" ht="13.5" hidden="false" customHeight="true" outlineLevel="0" collapsed="false">
      <c r="A701" s="34"/>
      <c r="B701" s="6"/>
      <c r="C701" s="6"/>
      <c r="D701" s="6"/>
      <c r="E701" s="200"/>
      <c r="F701" s="200"/>
      <c r="G701" s="200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customFormat="false" ht="13.5" hidden="false" customHeight="true" outlineLevel="0" collapsed="false">
      <c r="A702" s="34"/>
      <c r="B702" s="6"/>
      <c r="C702" s="6"/>
      <c r="D702" s="6"/>
      <c r="E702" s="200"/>
      <c r="F702" s="200"/>
      <c r="G702" s="200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customFormat="false" ht="13.5" hidden="false" customHeight="true" outlineLevel="0" collapsed="false">
      <c r="A703" s="34"/>
      <c r="B703" s="6"/>
      <c r="C703" s="6"/>
      <c r="D703" s="6"/>
      <c r="E703" s="200"/>
      <c r="F703" s="200"/>
      <c r="G703" s="200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customFormat="false" ht="13.5" hidden="false" customHeight="true" outlineLevel="0" collapsed="false">
      <c r="A704" s="34"/>
      <c r="B704" s="6"/>
      <c r="C704" s="6"/>
      <c r="D704" s="6"/>
      <c r="E704" s="200"/>
      <c r="F704" s="200"/>
      <c r="G704" s="200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customFormat="false" ht="13.5" hidden="false" customHeight="true" outlineLevel="0" collapsed="false">
      <c r="A705" s="34"/>
      <c r="B705" s="6"/>
      <c r="C705" s="6"/>
      <c r="D705" s="6"/>
      <c r="E705" s="200"/>
      <c r="F705" s="200"/>
      <c r="G705" s="200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customFormat="false" ht="13.5" hidden="false" customHeight="true" outlineLevel="0" collapsed="false">
      <c r="A706" s="34"/>
      <c r="B706" s="6"/>
      <c r="C706" s="6"/>
      <c r="D706" s="6"/>
      <c r="E706" s="200"/>
      <c r="F706" s="200"/>
      <c r="G706" s="200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customFormat="false" ht="13.5" hidden="false" customHeight="true" outlineLevel="0" collapsed="false">
      <c r="A707" s="34"/>
      <c r="B707" s="6"/>
      <c r="C707" s="6"/>
      <c r="D707" s="6"/>
      <c r="E707" s="200"/>
      <c r="F707" s="200"/>
      <c r="G707" s="200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customFormat="false" ht="13.5" hidden="false" customHeight="true" outlineLevel="0" collapsed="false">
      <c r="A708" s="34"/>
      <c r="B708" s="6"/>
      <c r="C708" s="6"/>
      <c r="D708" s="6"/>
      <c r="E708" s="200"/>
      <c r="F708" s="200"/>
      <c r="G708" s="200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customFormat="false" ht="13.5" hidden="false" customHeight="true" outlineLevel="0" collapsed="false">
      <c r="A709" s="34"/>
      <c r="B709" s="6"/>
      <c r="C709" s="6"/>
      <c r="D709" s="6"/>
      <c r="E709" s="200"/>
      <c r="F709" s="200"/>
      <c r="G709" s="200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customFormat="false" ht="13.5" hidden="false" customHeight="true" outlineLevel="0" collapsed="false">
      <c r="A710" s="34"/>
      <c r="B710" s="6"/>
      <c r="C710" s="6"/>
      <c r="D710" s="6"/>
      <c r="E710" s="200"/>
      <c r="F710" s="200"/>
      <c r="G710" s="200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customFormat="false" ht="13.5" hidden="false" customHeight="true" outlineLevel="0" collapsed="false">
      <c r="A711" s="34"/>
      <c r="B711" s="6"/>
      <c r="C711" s="6"/>
      <c r="D711" s="6"/>
      <c r="E711" s="200"/>
      <c r="F711" s="200"/>
      <c r="G711" s="200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customFormat="false" ht="13.5" hidden="false" customHeight="true" outlineLevel="0" collapsed="false">
      <c r="A712" s="34"/>
      <c r="B712" s="6"/>
      <c r="C712" s="6"/>
      <c r="D712" s="6"/>
      <c r="E712" s="200"/>
      <c r="F712" s="200"/>
      <c r="G712" s="200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customFormat="false" ht="13.5" hidden="false" customHeight="true" outlineLevel="0" collapsed="false">
      <c r="A713" s="34"/>
      <c r="B713" s="6"/>
      <c r="C713" s="6"/>
      <c r="D713" s="6"/>
      <c r="E713" s="200"/>
      <c r="F713" s="200"/>
      <c r="G713" s="200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customFormat="false" ht="13.5" hidden="false" customHeight="true" outlineLevel="0" collapsed="false">
      <c r="A714" s="34"/>
      <c r="B714" s="6"/>
      <c r="C714" s="6"/>
      <c r="D714" s="6"/>
      <c r="E714" s="200"/>
      <c r="F714" s="200"/>
      <c r="G714" s="200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customFormat="false" ht="13.5" hidden="false" customHeight="true" outlineLevel="0" collapsed="false">
      <c r="A715" s="34"/>
      <c r="B715" s="6"/>
      <c r="C715" s="6"/>
      <c r="D715" s="6"/>
      <c r="E715" s="200"/>
      <c r="F715" s="200"/>
      <c r="G715" s="200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customFormat="false" ht="13.5" hidden="false" customHeight="true" outlineLevel="0" collapsed="false">
      <c r="A716" s="34"/>
      <c r="B716" s="6"/>
      <c r="C716" s="6"/>
      <c r="D716" s="6"/>
      <c r="E716" s="200"/>
      <c r="F716" s="200"/>
      <c r="G716" s="200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customFormat="false" ht="13.5" hidden="false" customHeight="true" outlineLevel="0" collapsed="false">
      <c r="A717" s="34"/>
      <c r="B717" s="6"/>
      <c r="C717" s="6"/>
      <c r="D717" s="6"/>
      <c r="E717" s="200"/>
      <c r="F717" s="200"/>
      <c r="G717" s="200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customFormat="false" ht="13.5" hidden="false" customHeight="true" outlineLevel="0" collapsed="false">
      <c r="A718" s="34"/>
      <c r="B718" s="6"/>
      <c r="C718" s="6"/>
      <c r="D718" s="6"/>
      <c r="E718" s="200"/>
      <c r="F718" s="200"/>
      <c r="G718" s="200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customFormat="false" ht="13.5" hidden="false" customHeight="true" outlineLevel="0" collapsed="false">
      <c r="A719" s="34"/>
      <c r="B719" s="6"/>
      <c r="C719" s="6"/>
      <c r="D719" s="6"/>
      <c r="E719" s="200"/>
      <c r="F719" s="200"/>
      <c r="G719" s="200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customFormat="false" ht="13.5" hidden="false" customHeight="true" outlineLevel="0" collapsed="false">
      <c r="A720" s="34"/>
      <c r="B720" s="6"/>
      <c r="C720" s="6"/>
      <c r="D720" s="6"/>
      <c r="E720" s="200"/>
      <c r="F720" s="200"/>
      <c r="G720" s="200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customFormat="false" ht="13.5" hidden="false" customHeight="true" outlineLevel="0" collapsed="false">
      <c r="A721" s="34"/>
      <c r="B721" s="6"/>
      <c r="C721" s="6"/>
      <c r="D721" s="6"/>
      <c r="E721" s="200"/>
      <c r="F721" s="200"/>
      <c r="G721" s="200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customFormat="false" ht="13.5" hidden="false" customHeight="true" outlineLevel="0" collapsed="false">
      <c r="A722" s="34"/>
      <c r="B722" s="6"/>
      <c r="C722" s="6"/>
      <c r="D722" s="6"/>
      <c r="E722" s="200"/>
      <c r="F722" s="200"/>
      <c r="G722" s="200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customFormat="false" ht="13.5" hidden="false" customHeight="true" outlineLevel="0" collapsed="false">
      <c r="A723" s="34"/>
      <c r="B723" s="6"/>
      <c r="C723" s="6"/>
      <c r="D723" s="6"/>
      <c r="E723" s="200"/>
      <c r="F723" s="200"/>
      <c r="G723" s="200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customFormat="false" ht="13.5" hidden="false" customHeight="true" outlineLevel="0" collapsed="false">
      <c r="A724" s="34"/>
      <c r="B724" s="6"/>
      <c r="C724" s="6"/>
      <c r="D724" s="6"/>
      <c r="E724" s="200"/>
      <c r="F724" s="200"/>
      <c r="G724" s="200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customFormat="false" ht="13.5" hidden="false" customHeight="true" outlineLevel="0" collapsed="false">
      <c r="A725" s="34"/>
      <c r="B725" s="6"/>
      <c r="C725" s="6"/>
      <c r="D725" s="6"/>
      <c r="E725" s="200"/>
      <c r="F725" s="200"/>
      <c r="G725" s="200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customFormat="false" ht="13.5" hidden="false" customHeight="true" outlineLevel="0" collapsed="false">
      <c r="A726" s="34"/>
      <c r="B726" s="6"/>
      <c r="C726" s="6"/>
      <c r="D726" s="6"/>
      <c r="E726" s="200"/>
      <c r="F726" s="200"/>
      <c r="G726" s="200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customFormat="false" ht="13.5" hidden="false" customHeight="true" outlineLevel="0" collapsed="false">
      <c r="A727" s="34"/>
      <c r="B727" s="6"/>
      <c r="C727" s="6"/>
      <c r="D727" s="6"/>
      <c r="E727" s="200"/>
      <c r="F727" s="200"/>
      <c r="G727" s="200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customFormat="false" ht="13.5" hidden="false" customHeight="true" outlineLevel="0" collapsed="false">
      <c r="A728" s="34"/>
      <c r="B728" s="6"/>
      <c r="C728" s="6"/>
      <c r="D728" s="6"/>
      <c r="E728" s="200"/>
      <c r="F728" s="200"/>
      <c r="G728" s="200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customFormat="false" ht="13.5" hidden="false" customHeight="true" outlineLevel="0" collapsed="false">
      <c r="A729" s="34"/>
      <c r="B729" s="6"/>
      <c r="C729" s="6"/>
      <c r="D729" s="6"/>
      <c r="E729" s="200"/>
      <c r="F729" s="200"/>
      <c r="G729" s="200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customFormat="false" ht="13.5" hidden="false" customHeight="true" outlineLevel="0" collapsed="false">
      <c r="A730" s="34"/>
      <c r="B730" s="6"/>
      <c r="C730" s="6"/>
      <c r="D730" s="6"/>
      <c r="E730" s="200"/>
      <c r="F730" s="200"/>
      <c r="G730" s="200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customFormat="false" ht="13.5" hidden="false" customHeight="true" outlineLevel="0" collapsed="false">
      <c r="A731" s="34"/>
      <c r="B731" s="6"/>
      <c r="C731" s="6"/>
      <c r="D731" s="6"/>
      <c r="E731" s="200"/>
      <c r="F731" s="200"/>
      <c r="G731" s="200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customFormat="false" ht="13.5" hidden="false" customHeight="true" outlineLevel="0" collapsed="false">
      <c r="A732" s="34"/>
      <c r="B732" s="6"/>
      <c r="C732" s="6"/>
      <c r="D732" s="6"/>
      <c r="E732" s="200"/>
      <c r="F732" s="200"/>
      <c r="G732" s="200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customFormat="false" ht="13.5" hidden="false" customHeight="true" outlineLevel="0" collapsed="false">
      <c r="A733" s="34"/>
      <c r="B733" s="6"/>
      <c r="C733" s="6"/>
      <c r="D733" s="6"/>
      <c r="E733" s="200"/>
      <c r="F733" s="200"/>
      <c r="G733" s="200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customFormat="false" ht="13.5" hidden="false" customHeight="true" outlineLevel="0" collapsed="false">
      <c r="A734" s="34"/>
      <c r="B734" s="6"/>
      <c r="C734" s="6"/>
      <c r="D734" s="6"/>
      <c r="E734" s="200"/>
      <c r="F734" s="200"/>
      <c r="G734" s="200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customFormat="false" ht="13.5" hidden="false" customHeight="true" outlineLevel="0" collapsed="false">
      <c r="A735" s="34"/>
      <c r="B735" s="6"/>
      <c r="C735" s="6"/>
      <c r="D735" s="6"/>
      <c r="E735" s="200"/>
      <c r="F735" s="200"/>
      <c r="G735" s="200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customFormat="false" ht="13.5" hidden="false" customHeight="true" outlineLevel="0" collapsed="false">
      <c r="A736" s="34"/>
      <c r="B736" s="6"/>
      <c r="C736" s="6"/>
      <c r="D736" s="6"/>
      <c r="E736" s="200"/>
      <c r="F736" s="200"/>
      <c r="G736" s="200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customFormat="false" ht="13.5" hidden="false" customHeight="true" outlineLevel="0" collapsed="false">
      <c r="A737" s="34"/>
      <c r="B737" s="6"/>
      <c r="C737" s="6"/>
      <c r="D737" s="6"/>
      <c r="E737" s="200"/>
      <c r="F737" s="200"/>
      <c r="G737" s="200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customFormat="false" ht="13.5" hidden="false" customHeight="true" outlineLevel="0" collapsed="false">
      <c r="A738" s="34"/>
      <c r="B738" s="6"/>
      <c r="C738" s="6"/>
      <c r="D738" s="6"/>
      <c r="E738" s="200"/>
      <c r="F738" s="200"/>
      <c r="G738" s="200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customFormat="false" ht="13.5" hidden="false" customHeight="true" outlineLevel="0" collapsed="false">
      <c r="A739" s="34"/>
      <c r="B739" s="6"/>
      <c r="C739" s="6"/>
      <c r="D739" s="6"/>
      <c r="E739" s="200"/>
      <c r="F739" s="200"/>
      <c r="G739" s="200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customFormat="false" ht="13.5" hidden="false" customHeight="true" outlineLevel="0" collapsed="false">
      <c r="A740" s="34"/>
      <c r="B740" s="6"/>
      <c r="C740" s="6"/>
      <c r="D740" s="6"/>
      <c r="E740" s="200"/>
      <c r="F740" s="200"/>
      <c r="G740" s="200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customFormat="false" ht="13.5" hidden="false" customHeight="true" outlineLevel="0" collapsed="false">
      <c r="A741" s="34"/>
      <c r="B741" s="6"/>
      <c r="C741" s="6"/>
      <c r="D741" s="6"/>
      <c r="E741" s="200"/>
      <c r="F741" s="200"/>
      <c r="G741" s="200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customFormat="false" ht="13.5" hidden="false" customHeight="true" outlineLevel="0" collapsed="false">
      <c r="A742" s="34"/>
      <c r="B742" s="6"/>
      <c r="C742" s="6"/>
      <c r="D742" s="6"/>
      <c r="E742" s="200"/>
      <c r="F742" s="200"/>
      <c r="G742" s="200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customFormat="false" ht="13.5" hidden="false" customHeight="true" outlineLevel="0" collapsed="false">
      <c r="A743" s="34"/>
      <c r="B743" s="6"/>
      <c r="C743" s="6"/>
      <c r="D743" s="6"/>
      <c r="E743" s="200"/>
      <c r="F743" s="200"/>
      <c r="G743" s="200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customFormat="false" ht="13.5" hidden="false" customHeight="true" outlineLevel="0" collapsed="false">
      <c r="A744" s="34"/>
      <c r="B744" s="6"/>
      <c r="C744" s="6"/>
      <c r="D744" s="6"/>
      <c r="E744" s="200"/>
      <c r="F744" s="200"/>
      <c r="G744" s="200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customFormat="false" ht="13.5" hidden="false" customHeight="true" outlineLevel="0" collapsed="false">
      <c r="A745" s="34"/>
      <c r="B745" s="6"/>
      <c r="C745" s="6"/>
      <c r="D745" s="6"/>
      <c r="E745" s="200"/>
      <c r="F745" s="200"/>
      <c r="G745" s="200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customFormat="false" ht="13.5" hidden="false" customHeight="true" outlineLevel="0" collapsed="false">
      <c r="A746" s="34"/>
      <c r="B746" s="6"/>
      <c r="C746" s="6"/>
      <c r="D746" s="6"/>
      <c r="E746" s="200"/>
      <c r="F746" s="200"/>
      <c r="G746" s="200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customFormat="false" ht="13.5" hidden="false" customHeight="true" outlineLevel="0" collapsed="false">
      <c r="A747" s="34"/>
      <c r="B747" s="6"/>
      <c r="C747" s="6"/>
      <c r="D747" s="6"/>
      <c r="E747" s="200"/>
      <c r="F747" s="200"/>
      <c r="G747" s="200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customFormat="false" ht="13.5" hidden="false" customHeight="true" outlineLevel="0" collapsed="false">
      <c r="A748" s="34"/>
      <c r="B748" s="6"/>
      <c r="C748" s="6"/>
      <c r="D748" s="6"/>
      <c r="E748" s="200"/>
      <c r="F748" s="200"/>
      <c r="G748" s="200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customFormat="false" ht="13.5" hidden="false" customHeight="true" outlineLevel="0" collapsed="false">
      <c r="A749" s="34"/>
      <c r="B749" s="6"/>
      <c r="C749" s="6"/>
      <c r="D749" s="6"/>
      <c r="E749" s="200"/>
      <c r="F749" s="200"/>
      <c r="G749" s="200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customFormat="false" ht="13.5" hidden="false" customHeight="true" outlineLevel="0" collapsed="false">
      <c r="A750" s="34"/>
      <c r="B750" s="6"/>
      <c r="C750" s="6"/>
      <c r="D750" s="6"/>
      <c r="E750" s="200"/>
      <c r="F750" s="200"/>
      <c r="G750" s="200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customFormat="false" ht="13.5" hidden="false" customHeight="true" outlineLevel="0" collapsed="false">
      <c r="A751" s="34"/>
      <c r="B751" s="6"/>
      <c r="C751" s="6"/>
      <c r="D751" s="6"/>
      <c r="E751" s="200"/>
      <c r="F751" s="200"/>
      <c r="G751" s="200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customFormat="false" ht="13.5" hidden="false" customHeight="true" outlineLevel="0" collapsed="false">
      <c r="A752" s="34"/>
      <c r="B752" s="6"/>
      <c r="C752" s="6"/>
      <c r="D752" s="6"/>
      <c r="E752" s="200"/>
      <c r="F752" s="200"/>
      <c r="G752" s="200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customFormat="false" ht="13.5" hidden="false" customHeight="true" outlineLevel="0" collapsed="false">
      <c r="A753" s="34"/>
      <c r="B753" s="6"/>
      <c r="C753" s="6"/>
      <c r="D753" s="6"/>
      <c r="E753" s="200"/>
      <c r="F753" s="200"/>
      <c r="G753" s="200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customFormat="false" ht="13.5" hidden="false" customHeight="true" outlineLevel="0" collapsed="false">
      <c r="A754" s="34"/>
      <c r="B754" s="6"/>
      <c r="C754" s="6"/>
      <c r="D754" s="6"/>
      <c r="E754" s="200"/>
      <c r="F754" s="200"/>
      <c r="G754" s="200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customFormat="false" ht="13.5" hidden="false" customHeight="true" outlineLevel="0" collapsed="false">
      <c r="A755" s="34"/>
      <c r="B755" s="6"/>
      <c r="C755" s="6"/>
      <c r="D755" s="6"/>
      <c r="E755" s="200"/>
      <c r="F755" s="200"/>
      <c r="G755" s="200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customFormat="false" ht="13.5" hidden="false" customHeight="true" outlineLevel="0" collapsed="false">
      <c r="A756" s="34"/>
      <c r="B756" s="6"/>
      <c r="C756" s="6"/>
      <c r="D756" s="6"/>
      <c r="E756" s="200"/>
      <c r="F756" s="200"/>
      <c r="G756" s="200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customFormat="false" ht="13.5" hidden="false" customHeight="true" outlineLevel="0" collapsed="false">
      <c r="A757" s="34"/>
      <c r="B757" s="6"/>
      <c r="C757" s="6"/>
      <c r="D757" s="6"/>
      <c r="E757" s="200"/>
      <c r="F757" s="200"/>
      <c r="G757" s="200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customFormat="false" ht="13.5" hidden="false" customHeight="true" outlineLevel="0" collapsed="false">
      <c r="A758" s="34"/>
      <c r="B758" s="6"/>
      <c r="C758" s="6"/>
      <c r="D758" s="6"/>
      <c r="E758" s="200"/>
      <c r="F758" s="200"/>
      <c r="G758" s="200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customFormat="false" ht="13.5" hidden="false" customHeight="true" outlineLevel="0" collapsed="false">
      <c r="A759" s="34"/>
      <c r="B759" s="6"/>
      <c r="C759" s="6"/>
      <c r="D759" s="6"/>
      <c r="E759" s="200"/>
      <c r="F759" s="200"/>
      <c r="G759" s="200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customFormat="false" ht="13.5" hidden="false" customHeight="true" outlineLevel="0" collapsed="false">
      <c r="A760" s="34"/>
      <c r="B760" s="6"/>
      <c r="C760" s="6"/>
      <c r="D760" s="6"/>
      <c r="E760" s="200"/>
      <c r="F760" s="200"/>
      <c r="G760" s="200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customFormat="false" ht="13.5" hidden="false" customHeight="true" outlineLevel="0" collapsed="false">
      <c r="A761" s="34"/>
      <c r="B761" s="6"/>
      <c r="C761" s="6"/>
      <c r="D761" s="6"/>
      <c r="E761" s="200"/>
      <c r="F761" s="200"/>
      <c r="G761" s="200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customFormat="false" ht="13.5" hidden="false" customHeight="true" outlineLevel="0" collapsed="false">
      <c r="A762" s="34"/>
      <c r="B762" s="6"/>
      <c r="C762" s="6"/>
      <c r="D762" s="6"/>
      <c r="E762" s="200"/>
      <c r="F762" s="200"/>
      <c r="G762" s="200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customFormat="false" ht="13.5" hidden="false" customHeight="true" outlineLevel="0" collapsed="false">
      <c r="A763" s="34"/>
      <c r="B763" s="6"/>
      <c r="C763" s="6"/>
      <c r="D763" s="6"/>
      <c r="E763" s="200"/>
      <c r="F763" s="200"/>
      <c r="G763" s="200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customFormat="false" ht="13.5" hidden="false" customHeight="true" outlineLevel="0" collapsed="false">
      <c r="A764" s="34"/>
      <c r="B764" s="6"/>
      <c r="C764" s="6"/>
      <c r="D764" s="6"/>
      <c r="E764" s="200"/>
      <c r="F764" s="200"/>
      <c r="G764" s="200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customFormat="false" ht="13.5" hidden="false" customHeight="true" outlineLevel="0" collapsed="false">
      <c r="A765" s="34"/>
      <c r="B765" s="6"/>
      <c r="C765" s="6"/>
      <c r="D765" s="6"/>
      <c r="E765" s="200"/>
      <c r="F765" s="200"/>
      <c r="G765" s="200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customFormat="false" ht="13.5" hidden="false" customHeight="true" outlineLevel="0" collapsed="false">
      <c r="A766" s="34"/>
      <c r="B766" s="6"/>
      <c r="C766" s="6"/>
      <c r="D766" s="6"/>
      <c r="E766" s="200"/>
      <c r="F766" s="200"/>
      <c r="G766" s="200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customFormat="false" ht="13.5" hidden="false" customHeight="true" outlineLevel="0" collapsed="false">
      <c r="A767" s="34"/>
      <c r="B767" s="6"/>
      <c r="C767" s="6"/>
      <c r="D767" s="6"/>
      <c r="E767" s="200"/>
      <c r="F767" s="200"/>
      <c r="G767" s="200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customFormat="false" ht="13.5" hidden="false" customHeight="true" outlineLevel="0" collapsed="false">
      <c r="A768" s="34"/>
      <c r="B768" s="6"/>
      <c r="C768" s="6"/>
      <c r="D768" s="6"/>
      <c r="E768" s="200"/>
      <c r="F768" s="200"/>
      <c r="G768" s="200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customFormat="false" ht="13.5" hidden="false" customHeight="true" outlineLevel="0" collapsed="false">
      <c r="A769" s="34"/>
      <c r="B769" s="6"/>
      <c r="C769" s="6"/>
      <c r="D769" s="6"/>
      <c r="E769" s="200"/>
      <c r="F769" s="200"/>
      <c r="G769" s="200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customFormat="false" ht="13.5" hidden="false" customHeight="true" outlineLevel="0" collapsed="false">
      <c r="A770" s="34"/>
      <c r="B770" s="6"/>
      <c r="C770" s="6"/>
      <c r="D770" s="6"/>
      <c r="E770" s="200"/>
      <c r="F770" s="200"/>
      <c r="G770" s="200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customFormat="false" ht="13.5" hidden="false" customHeight="true" outlineLevel="0" collapsed="false">
      <c r="A771" s="34"/>
      <c r="B771" s="6"/>
      <c r="C771" s="6"/>
      <c r="D771" s="6"/>
      <c r="E771" s="200"/>
      <c r="F771" s="200"/>
      <c r="G771" s="200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customFormat="false" ht="13.5" hidden="false" customHeight="true" outlineLevel="0" collapsed="false">
      <c r="A772" s="34"/>
      <c r="B772" s="6"/>
      <c r="C772" s="6"/>
      <c r="D772" s="6"/>
      <c r="E772" s="200"/>
      <c r="F772" s="200"/>
      <c r="G772" s="200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customFormat="false" ht="13.5" hidden="false" customHeight="true" outlineLevel="0" collapsed="false">
      <c r="A773" s="34"/>
      <c r="B773" s="6"/>
      <c r="C773" s="6"/>
      <c r="D773" s="6"/>
      <c r="E773" s="200"/>
      <c r="F773" s="200"/>
      <c r="G773" s="200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customFormat="false" ht="13.5" hidden="false" customHeight="true" outlineLevel="0" collapsed="false">
      <c r="A774" s="34"/>
      <c r="B774" s="6"/>
      <c r="C774" s="6"/>
      <c r="D774" s="6"/>
      <c r="E774" s="200"/>
      <c r="F774" s="200"/>
      <c r="G774" s="200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customFormat="false" ht="13.5" hidden="false" customHeight="true" outlineLevel="0" collapsed="false">
      <c r="A775" s="34"/>
      <c r="B775" s="6"/>
      <c r="C775" s="6"/>
      <c r="D775" s="6"/>
      <c r="E775" s="200"/>
      <c r="F775" s="200"/>
      <c r="G775" s="200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customFormat="false" ht="13.5" hidden="false" customHeight="true" outlineLevel="0" collapsed="false">
      <c r="A776" s="34"/>
      <c r="B776" s="6"/>
      <c r="C776" s="6"/>
      <c r="D776" s="6"/>
      <c r="E776" s="200"/>
      <c r="F776" s="200"/>
      <c r="G776" s="200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customFormat="false" ht="13.5" hidden="false" customHeight="true" outlineLevel="0" collapsed="false">
      <c r="A777" s="34"/>
      <c r="B777" s="6"/>
      <c r="C777" s="6"/>
      <c r="D777" s="6"/>
      <c r="E777" s="200"/>
      <c r="F777" s="200"/>
      <c r="G777" s="200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customFormat="false" ht="13.5" hidden="false" customHeight="true" outlineLevel="0" collapsed="false">
      <c r="A778" s="34"/>
      <c r="B778" s="6"/>
      <c r="C778" s="6"/>
      <c r="D778" s="6"/>
      <c r="E778" s="200"/>
      <c r="F778" s="200"/>
      <c r="G778" s="200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customFormat="false" ht="13.5" hidden="false" customHeight="true" outlineLevel="0" collapsed="false">
      <c r="A779" s="34"/>
      <c r="B779" s="6"/>
      <c r="C779" s="6"/>
      <c r="D779" s="6"/>
      <c r="E779" s="200"/>
      <c r="F779" s="200"/>
      <c r="G779" s="200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customFormat="false" ht="13.5" hidden="false" customHeight="true" outlineLevel="0" collapsed="false">
      <c r="A780" s="34"/>
      <c r="B780" s="6"/>
      <c r="C780" s="6"/>
      <c r="D780" s="6"/>
      <c r="E780" s="200"/>
      <c r="F780" s="200"/>
      <c r="G780" s="200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customFormat="false" ht="13.5" hidden="false" customHeight="true" outlineLevel="0" collapsed="false">
      <c r="A781" s="34"/>
      <c r="B781" s="6"/>
      <c r="C781" s="6"/>
      <c r="D781" s="6"/>
      <c r="E781" s="200"/>
      <c r="F781" s="200"/>
      <c r="G781" s="200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customFormat="false" ht="13.5" hidden="false" customHeight="true" outlineLevel="0" collapsed="false">
      <c r="A782" s="34"/>
      <c r="B782" s="6"/>
      <c r="C782" s="6"/>
      <c r="D782" s="6"/>
      <c r="E782" s="200"/>
      <c r="F782" s="200"/>
      <c r="G782" s="200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customFormat="false" ht="13.5" hidden="false" customHeight="true" outlineLevel="0" collapsed="false">
      <c r="A783" s="34"/>
      <c r="B783" s="6"/>
      <c r="C783" s="6"/>
      <c r="D783" s="6"/>
      <c r="E783" s="200"/>
      <c r="F783" s="200"/>
      <c r="G783" s="200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customFormat="false" ht="13.5" hidden="false" customHeight="true" outlineLevel="0" collapsed="false">
      <c r="A784" s="34"/>
      <c r="B784" s="6"/>
      <c r="C784" s="6"/>
      <c r="D784" s="6"/>
      <c r="E784" s="200"/>
      <c r="F784" s="200"/>
      <c r="G784" s="200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customFormat="false" ht="13.5" hidden="false" customHeight="true" outlineLevel="0" collapsed="false">
      <c r="A785" s="34"/>
      <c r="B785" s="6"/>
      <c r="C785" s="6"/>
      <c r="D785" s="6"/>
      <c r="E785" s="200"/>
      <c r="F785" s="200"/>
      <c r="G785" s="200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customFormat="false" ht="13.5" hidden="false" customHeight="true" outlineLevel="0" collapsed="false">
      <c r="A786" s="34"/>
      <c r="B786" s="6"/>
      <c r="C786" s="6"/>
      <c r="D786" s="6"/>
      <c r="E786" s="200"/>
      <c r="F786" s="200"/>
      <c r="G786" s="200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customFormat="false" ht="13.5" hidden="false" customHeight="true" outlineLevel="0" collapsed="false">
      <c r="A787" s="34"/>
      <c r="B787" s="6"/>
      <c r="C787" s="6"/>
      <c r="D787" s="6"/>
      <c r="E787" s="200"/>
      <c r="F787" s="200"/>
      <c r="G787" s="200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customFormat="false" ht="13.5" hidden="false" customHeight="true" outlineLevel="0" collapsed="false">
      <c r="A788" s="34"/>
      <c r="B788" s="6"/>
      <c r="C788" s="6"/>
      <c r="D788" s="6"/>
      <c r="E788" s="200"/>
      <c r="F788" s="200"/>
      <c r="G788" s="200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customFormat="false" ht="13.5" hidden="false" customHeight="true" outlineLevel="0" collapsed="false">
      <c r="A789" s="34"/>
      <c r="B789" s="6"/>
      <c r="C789" s="6"/>
      <c r="D789" s="6"/>
      <c r="E789" s="200"/>
      <c r="F789" s="200"/>
      <c r="G789" s="200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customFormat="false" ht="13.5" hidden="false" customHeight="true" outlineLevel="0" collapsed="false">
      <c r="A790" s="34"/>
      <c r="B790" s="6"/>
      <c r="C790" s="6"/>
      <c r="D790" s="6"/>
      <c r="E790" s="200"/>
      <c r="F790" s="200"/>
      <c r="G790" s="200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customFormat="false" ht="13.5" hidden="false" customHeight="true" outlineLevel="0" collapsed="false">
      <c r="A791" s="34"/>
      <c r="B791" s="6"/>
      <c r="C791" s="6"/>
      <c r="D791" s="6"/>
      <c r="E791" s="200"/>
      <c r="F791" s="200"/>
      <c r="G791" s="200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customFormat="false" ht="13.5" hidden="false" customHeight="true" outlineLevel="0" collapsed="false">
      <c r="A792" s="34"/>
      <c r="B792" s="6"/>
      <c r="C792" s="6"/>
      <c r="D792" s="6"/>
      <c r="E792" s="200"/>
      <c r="F792" s="200"/>
      <c r="G792" s="200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customFormat="false" ht="13.5" hidden="false" customHeight="true" outlineLevel="0" collapsed="false">
      <c r="A793" s="34"/>
      <c r="B793" s="6"/>
      <c r="C793" s="6"/>
      <c r="D793" s="6"/>
      <c r="E793" s="200"/>
      <c r="F793" s="200"/>
      <c r="G793" s="200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customFormat="false" ht="13.5" hidden="false" customHeight="true" outlineLevel="0" collapsed="false">
      <c r="A794" s="34"/>
      <c r="B794" s="6"/>
      <c r="C794" s="6"/>
      <c r="D794" s="6"/>
      <c r="E794" s="200"/>
      <c r="F794" s="200"/>
      <c r="G794" s="200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customFormat="false" ht="13.5" hidden="false" customHeight="true" outlineLevel="0" collapsed="false">
      <c r="A795" s="34"/>
      <c r="B795" s="6"/>
      <c r="C795" s="6"/>
      <c r="D795" s="6"/>
      <c r="E795" s="200"/>
      <c r="F795" s="200"/>
      <c r="G795" s="200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customFormat="false" ht="13.5" hidden="false" customHeight="true" outlineLevel="0" collapsed="false">
      <c r="A796" s="34"/>
      <c r="B796" s="6"/>
      <c r="C796" s="6"/>
      <c r="D796" s="6"/>
      <c r="E796" s="200"/>
      <c r="F796" s="200"/>
      <c r="G796" s="200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customFormat="false" ht="13.5" hidden="false" customHeight="true" outlineLevel="0" collapsed="false">
      <c r="A797" s="34"/>
      <c r="B797" s="6"/>
      <c r="C797" s="6"/>
      <c r="D797" s="6"/>
      <c r="E797" s="200"/>
      <c r="F797" s="200"/>
      <c r="G797" s="200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customFormat="false" ht="13.5" hidden="false" customHeight="true" outlineLevel="0" collapsed="false">
      <c r="A798" s="34"/>
      <c r="B798" s="6"/>
      <c r="C798" s="6"/>
      <c r="D798" s="6"/>
      <c r="E798" s="200"/>
      <c r="F798" s="200"/>
      <c r="G798" s="200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customFormat="false" ht="13.5" hidden="false" customHeight="true" outlineLevel="0" collapsed="false">
      <c r="A799" s="34"/>
      <c r="B799" s="6"/>
      <c r="C799" s="6"/>
      <c r="D799" s="6"/>
      <c r="E799" s="200"/>
      <c r="F799" s="200"/>
      <c r="G799" s="200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customFormat="false" ht="13.5" hidden="false" customHeight="true" outlineLevel="0" collapsed="false">
      <c r="A800" s="34"/>
      <c r="B800" s="6"/>
      <c r="C800" s="6"/>
      <c r="D800" s="6"/>
      <c r="E800" s="200"/>
      <c r="F800" s="200"/>
      <c r="G800" s="200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customFormat="false" ht="13.5" hidden="false" customHeight="true" outlineLevel="0" collapsed="false">
      <c r="A801" s="34"/>
      <c r="B801" s="6"/>
      <c r="C801" s="6"/>
      <c r="D801" s="6"/>
      <c r="E801" s="200"/>
      <c r="F801" s="200"/>
      <c r="G801" s="200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customFormat="false" ht="13.5" hidden="false" customHeight="true" outlineLevel="0" collapsed="false">
      <c r="A802" s="34"/>
      <c r="B802" s="6"/>
      <c r="C802" s="6"/>
      <c r="D802" s="6"/>
      <c r="E802" s="200"/>
      <c r="F802" s="200"/>
      <c r="G802" s="200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customFormat="false" ht="13.5" hidden="false" customHeight="true" outlineLevel="0" collapsed="false">
      <c r="A803" s="34"/>
      <c r="B803" s="6"/>
      <c r="C803" s="6"/>
      <c r="D803" s="6"/>
      <c r="E803" s="200"/>
      <c r="F803" s="200"/>
      <c r="G803" s="200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customFormat="false" ht="13.5" hidden="false" customHeight="true" outlineLevel="0" collapsed="false">
      <c r="A804" s="34"/>
      <c r="B804" s="6"/>
      <c r="C804" s="6"/>
      <c r="D804" s="6"/>
      <c r="E804" s="200"/>
      <c r="F804" s="200"/>
      <c r="G804" s="200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customFormat="false" ht="13.5" hidden="false" customHeight="true" outlineLevel="0" collapsed="false">
      <c r="A805" s="34"/>
      <c r="B805" s="6"/>
      <c r="C805" s="6"/>
      <c r="D805" s="6"/>
      <c r="E805" s="200"/>
      <c r="F805" s="200"/>
      <c r="G805" s="200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customFormat="false" ht="13.5" hidden="false" customHeight="true" outlineLevel="0" collapsed="false">
      <c r="A806" s="34"/>
      <c r="B806" s="6"/>
      <c r="C806" s="6"/>
      <c r="D806" s="6"/>
      <c r="E806" s="200"/>
      <c r="F806" s="200"/>
      <c r="G806" s="200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customFormat="false" ht="13.5" hidden="false" customHeight="true" outlineLevel="0" collapsed="false">
      <c r="A807" s="34"/>
      <c r="B807" s="6"/>
      <c r="C807" s="6"/>
      <c r="D807" s="6"/>
      <c r="E807" s="200"/>
      <c r="F807" s="200"/>
      <c r="G807" s="200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customFormat="false" ht="13.5" hidden="false" customHeight="true" outlineLevel="0" collapsed="false">
      <c r="A808" s="34"/>
      <c r="B808" s="6"/>
      <c r="C808" s="6"/>
      <c r="D808" s="6"/>
      <c r="E808" s="200"/>
      <c r="F808" s="200"/>
      <c r="G808" s="200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customFormat="false" ht="13.5" hidden="false" customHeight="true" outlineLevel="0" collapsed="false">
      <c r="A809" s="34"/>
      <c r="B809" s="6"/>
      <c r="C809" s="6"/>
      <c r="D809" s="6"/>
      <c r="E809" s="200"/>
      <c r="F809" s="200"/>
      <c r="G809" s="200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customFormat="false" ht="13.5" hidden="false" customHeight="true" outlineLevel="0" collapsed="false">
      <c r="A810" s="34"/>
      <c r="B810" s="6"/>
      <c r="C810" s="6"/>
      <c r="D810" s="6"/>
      <c r="E810" s="200"/>
      <c r="F810" s="200"/>
      <c r="G810" s="200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customFormat="false" ht="13.5" hidden="false" customHeight="true" outlineLevel="0" collapsed="false">
      <c r="A811" s="34"/>
      <c r="B811" s="6"/>
      <c r="C811" s="6"/>
      <c r="D811" s="6"/>
      <c r="E811" s="200"/>
      <c r="F811" s="200"/>
      <c r="G811" s="200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customFormat="false" ht="13.5" hidden="false" customHeight="true" outlineLevel="0" collapsed="false">
      <c r="A812" s="34"/>
      <c r="B812" s="6"/>
      <c r="C812" s="6"/>
      <c r="D812" s="6"/>
      <c r="E812" s="200"/>
      <c r="F812" s="200"/>
      <c r="G812" s="200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customFormat="false" ht="13.5" hidden="false" customHeight="true" outlineLevel="0" collapsed="false">
      <c r="A813" s="34"/>
      <c r="B813" s="6"/>
      <c r="C813" s="6"/>
      <c r="D813" s="6"/>
      <c r="E813" s="200"/>
      <c r="F813" s="200"/>
      <c r="G813" s="200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customFormat="false" ht="13.5" hidden="false" customHeight="true" outlineLevel="0" collapsed="false">
      <c r="A814" s="34"/>
      <c r="B814" s="6"/>
      <c r="C814" s="6"/>
      <c r="D814" s="6"/>
      <c r="E814" s="200"/>
      <c r="F814" s="200"/>
      <c r="G814" s="200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customFormat="false" ht="13.5" hidden="false" customHeight="true" outlineLevel="0" collapsed="false">
      <c r="A815" s="34"/>
      <c r="B815" s="6"/>
      <c r="C815" s="6"/>
      <c r="D815" s="6"/>
      <c r="E815" s="200"/>
      <c r="F815" s="200"/>
      <c r="G815" s="200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customFormat="false" ht="13.5" hidden="false" customHeight="true" outlineLevel="0" collapsed="false">
      <c r="A816" s="34"/>
      <c r="B816" s="6"/>
      <c r="C816" s="6"/>
      <c r="D816" s="6"/>
      <c r="E816" s="200"/>
      <c r="F816" s="200"/>
      <c r="G816" s="200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customFormat="false" ht="13.5" hidden="false" customHeight="true" outlineLevel="0" collapsed="false">
      <c r="A817" s="34"/>
      <c r="B817" s="6"/>
      <c r="C817" s="6"/>
      <c r="D817" s="6"/>
      <c r="E817" s="200"/>
      <c r="F817" s="200"/>
      <c r="G817" s="200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customFormat="false" ht="13.5" hidden="false" customHeight="true" outlineLevel="0" collapsed="false">
      <c r="A818" s="34"/>
      <c r="B818" s="6"/>
      <c r="C818" s="6"/>
      <c r="D818" s="6"/>
      <c r="E818" s="200"/>
      <c r="F818" s="200"/>
      <c r="G818" s="200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customFormat="false" ht="13.5" hidden="false" customHeight="true" outlineLevel="0" collapsed="false">
      <c r="A819" s="34"/>
      <c r="B819" s="6"/>
      <c r="C819" s="6"/>
      <c r="D819" s="6"/>
      <c r="E819" s="200"/>
      <c r="F819" s="200"/>
      <c r="G819" s="200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customFormat="false" ht="13.5" hidden="false" customHeight="true" outlineLevel="0" collapsed="false">
      <c r="A820" s="34"/>
      <c r="B820" s="6"/>
      <c r="C820" s="6"/>
      <c r="D820" s="6"/>
      <c r="E820" s="200"/>
      <c r="F820" s="200"/>
      <c r="G820" s="200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customFormat="false" ht="13.5" hidden="false" customHeight="true" outlineLevel="0" collapsed="false">
      <c r="A821" s="34"/>
      <c r="B821" s="6"/>
      <c r="C821" s="6"/>
      <c r="D821" s="6"/>
      <c r="E821" s="200"/>
      <c r="F821" s="200"/>
      <c r="G821" s="200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customFormat="false" ht="13.5" hidden="false" customHeight="true" outlineLevel="0" collapsed="false">
      <c r="A822" s="34"/>
      <c r="B822" s="6"/>
      <c r="C822" s="6"/>
      <c r="D822" s="6"/>
      <c r="E822" s="200"/>
      <c r="F822" s="200"/>
      <c r="G822" s="200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customFormat="false" ht="13.5" hidden="false" customHeight="true" outlineLevel="0" collapsed="false">
      <c r="A823" s="34"/>
      <c r="B823" s="6"/>
      <c r="C823" s="6"/>
      <c r="D823" s="6"/>
      <c r="E823" s="200"/>
      <c r="F823" s="200"/>
      <c r="G823" s="200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customFormat="false" ht="13.5" hidden="false" customHeight="true" outlineLevel="0" collapsed="false">
      <c r="A824" s="34"/>
      <c r="B824" s="6"/>
      <c r="C824" s="6"/>
      <c r="D824" s="6"/>
      <c r="E824" s="200"/>
      <c r="F824" s="200"/>
      <c r="G824" s="200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customFormat="false" ht="13.5" hidden="false" customHeight="true" outlineLevel="0" collapsed="false">
      <c r="A825" s="34"/>
      <c r="B825" s="6"/>
      <c r="C825" s="6"/>
      <c r="D825" s="6"/>
      <c r="E825" s="200"/>
      <c r="F825" s="200"/>
      <c r="G825" s="200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customFormat="false" ht="13.5" hidden="false" customHeight="true" outlineLevel="0" collapsed="false">
      <c r="A826" s="34"/>
      <c r="B826" s="6"/>
      <c r="C826" s="6"/>
      <c r="D826" s="6"/>
      <c r="E826" s="200"/>
      <c r="F826" s="200"/>
      <c r="G826" s="200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customFormat="false" ht="13.5" hidden="false" customHeight="true" outlineLevel="0" collapsed="false">
      <c r="A827" s="34"/>
      <c r="B827" s="6"/>
      <c r="C827" s="6"/>
      <c r="D827" s="6"/>
      <c r="E827" s="200"/>
      <c r="F827" s="200"/>
      <c r="G827" s="200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customFormat="false" ht="13.5" hidden="false" customHeight="true" outlineLevel="0" collapsed="false">
      <c r="A828" s="34"/>
      <c r="B828" s="6"/>
      <c r="C828" s="6"/>
      <c r="D828" s="6"/>
      <c r="E828" s="200"/>
      <c r="F828" s="200"/>
      <c r="G828" s="200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customFormat="false" ht="13.5" hidden="false" customHeight="true" outlineLevel="0" collapsed="false">
      <c r="A829" s="34"/>
      <c r="B829" s="6"/>
      <c r="C829" s="6"/>
      <c r="D829" s="6"/>
      <c r="E829" s="200"/>
      <c r="F829" s="200"/>
      <c r="G829" s="200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customFormat="false" ht="13.5" hidden="false" customHeight="true" outlineLevel="0" collapsed="false">
      <c r="A830" s="34"/>
      <c r="B830" s="6"/>
      <c r="C830" s="6"/>
      <c r="D830" s="6"/>
      <c r="E830" s="200"/>
      <c r="F830" s="200"/>
      <c r="G830" s="200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customFormat="false" ht="13.5" hidden="false" customHeight="true" outlineLevel="0" collapsed="false">
      <c r="A831" s="34"/>
      <c r="B831" s="6"/>
      <c r="C831" s="6"/>
      <c r="D831" s="6"/>
      <c r="E831" s="200"/>
      <c r="F831" s="200"/>
      <c r="G831" s="200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customFormat="false" ht="13.5" hidden="false" customHeight="true" outlineLevel="0" collapsed="false">
      <c r="A832" s="34"/>
      <c r="B832" s="6"/>
      <c r="C832" s="6"/>
      <c r="D832" s="6"/>
      <c r="E832" s="200"/>
      <c r="F832" s="200"/>
      <c r="G832" s="200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customFormat="false" ht="13.5" hidden="false" customHeight="true" outlineLevel="0" collapsed="false">
      <c r="A833" s="34"/>
      <c r="B833" s="6"/>
      <c r="C833" s="6"/>
      <c r="D833" s="6"/>
      <c r="E833" s="200"/>
      <c r="F833" s="200"/>
      <c r="G833" s="200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customFormat="false" ht="13.5" hidden="false" customHeight="true" outlineLevel="0" collapsed="false">
      <c r="A834" s="34"/>
      <c r="B834" s="6"/>
      <c r="C834" s="6"/>
      <c r="D834" s="6"/>
      <c r="E834" s="200"/>
      <c r="F834" s="200"/>
      <c r="G834" s="200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customFormat="false" ht="13.5" hidden="false" customHeight="true" outlineLevel="0" collapsed="false">
      <c r="A835" s="34"/>
      <c r="B835" s="6"/>
      <c r="C835" s="6"/>
      <c r="D835" s="6"/>
      <c r="E835" s="200"/>
      <c r="F835" s="200"/>
      <c r="G835" s="200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customFormat="false" ht="13.5" hidden="false" customHeight="true" outlineLevel="0" collapsed="false">
      <c r="A836" s="34"/>
      <c r="B836" s="6"/>
      <c r="C836" s="6"/>
      <c r="D836" s="6"/>
      <c r="E836" s="200"/>
      <c r="F836" s="200"/>
      <c r="G836" s="200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customFormat="false" ht="13.5" hidden="false" customHeight="true" outlineLevel="0" collapsed="false">
      <c r="A837" s="34"/>
      <c r="B837" s="6"/>
      <c r="C837" s="6"/>
      <c r="D837" s="6"/>
      <c r="E837" s="200"/>
      <c r="F837" s="200"/>
      <c r="G837" s="200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customFormat="false" ht="13.5" hidden="false" customHeight="true" outlineLevel="0" collapsed="false">
      <c r="A838" s="34"/>
      <c r="B838" s="6"/>
      <c r="C838" s="6"/>
      <c r="D838" s="6"/>
      <c r="E838" s="200"/>
      <c r="F838" s="200"/>
      <c r="G838" s="200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customFormat="false" ht="13.5" hidden="false" customHeight="true" outlineLevel="0" collapsed="false">
      <c r="A839" s="34"/>
      <c r="B839" s="6"/>
      <c r="C839" s="6"/>
      <c r="D839" s="6"/>
      <c r="E839" s="200"/>
      <c r="F839" s="200"/>
      <c r="G839" s="200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customFormat="false" ht="13.5" hidden="false" customHeight="true" outlineLevel="0" collapsed="false">
      <c r="A840" s="34"/>
      <c r="B840" s="6"/>
      <c r="C840" s="6"/>
      <c r="D840" s="6"/>
      <c r="E840" s="200"/>
      <c r="F840" s="200"/>
      <c r="G840" s="200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customFormat="false" ht="13.5" hidden="false" customHeight="true" outlineLevel="0" collapsed="false">
      <c r="A841" s="34"/>
      <c r="B841" s="6"/>
      <c r="C841" s="6"/>
      <c r="D841" s="6"/>
      <c r="E841" s="200"/>
      <c r="F841" s="200"/>
      <c r="G841" s="200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customFormat="false" ht="13.5" hidden="false" customHeight="true" outlineLevel="0" collapsed="false">
      <c r="A842" s="34"/>
      <c r="B842" s="6"/>
      <c r="C842" s="6"/>
      <c r="D842" s="6"/>
      <c r="E842" s="200"/>
      <c r="F842" s="200"/>
      <c r="G842" s="200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customFormat="false" ht="13.5" hidden="false" customHeight="true" outlineLevel="0" collapsed="false">
      <c r="A843" s="34"/>
      <c r="B843" s="6"/>
      <c r="C843" s="6"/>
      <c r="D843" s="6"/>
      <c r="E843" s="200"/>
      <c r="F843" s="200"/>
      <c r="G843" s="200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customFormat="false" ht="13.5" hidden="false" customHeight="true" outlineLevel="0" collapsed="false">
      <c r="A844" s="34"/>
      <c r="B844" s="6"/>
      <c r="C844" s="6"/>
      <c r="D844" s="6"/>
      <c r="E844" s="200"/>
      <c r="F844" s="200"/>
      <c r="G844" s="200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customFormat="false" ht="13.5" hidden="false" customHeight="true" outlineLevel="0" collapsed="false">
      <c r="A845" s="34"/>
      <c r="B845" s="6"/>
      <c r="C845" s="6"/>
      <c r="D845" s="6"/>
      <c r="E845" s="200"/>
      <c r="F845" s="200"/>
      <c r="G845" s="200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customFormat="false" ht="13.5" hidden="false" customHeight="true" outlineLevel="0" collapsed="false">
      <c r="A846" s="34"/>
      <c r="B846" s="6"/>
      <c r="C846" s="6"/>
      <c r="D846" s="6"/>
      <c r="E846" s="200"/>
      <c r="F846" s="200"/>
      <c r="G846" s="200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customFormat="false" ht="13.5" hidden="false" customHeight="true" outlineLevel="0" collapsed="false">
      <c r="A847" s="34"/>
      <c r="B847" s="6"/>
      <c r="C847" s="6"/>
      <c r="D847" s="6"/>
      <c r="E847" s="200"/>
      <c r="F847" s="200"/>
      <c r="G847" s="200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customFormat="false" ht="13.5" hidden="false" customHeight="true" outlineLevel="0" collapsed="false">
      <c r="A848" s="34"/>
      <c r="B848" s="6"/>
      <c r="C848" s="6"/>
      <c r="D848" s="6"/>
      <c r="E848" s="200"/>
      <c r="F848" s="200"/>
      <c r="G848" s="200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customFormat="false" ht="13.5" hidden="false" customHeight="true" outlineLevel="0" collapsed="false">
      <c r="A849" s="34"/>
      <c r="B849" s="6"/>
      <c r="C849" s="6"/>
      <c r="D849" s="6"/>
      <c r="E849" s="200"/>
      <c r="F849" s="200"/>
      <c r="G849" s="200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customFormat="false" ht="13.5" hidden="false" customHeight="true" outlineLevel="0" collapsed="false">
      <c r="A850" s="34"/>
      <c r="B850" s="6"/>
      <c r="C850" s="6"/>
      <c r="D850" s="6"/>
      <c r="E850" s="200"/>
      <c r="F850" s="200"/>
      <c r="G850" s="200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customFormat="false" ht="13.5" hidden="false" customHeight="true" outlineLevel="0" collapsed="false">
      <c r="A851" s="34"/>
      <c r="B851" s="6"/>
      <c r="C851" s="6"/>
      <c r="D851" s="6"/>
      <c r="E851" s="200"/>
      <c r="F851" s="200"/>
      <c r="G851" s="200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customFormat="false" ht="13.5" hidden="false" customHeight="true" outlineLevel="0" collapsed="false">
      <c r="A852" s="34"/>
      <c r="B852" s="6"/>
      <c r="C852" s="6"/>
      <c r="D852" s="6"/>
      <c r="E852" s="200"/>
      <c r="F852" s="200"/>
      <c r="G852" s="200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customFormat="false" ht="13.5" hidden="false" customHeight="true" outlineLevel="0" collapsed="false">
      <c r="A853" s="34"/>
      <c r="B853" s="6"/>
      <c r="C853" s="6"/>
      <c r="D853" s="6"/>
      <c r="E853" s="200"/>
      <c r="F853" s="200"/>
      <c r="G853" s="200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customFormat="false" ht="13.5" hidden="false" customHeight="true" outlineLevel="0" collapsed="false">
      <c r="A854" s="34"/>
      <c r="B854" s="6"/>
      <c r="C854" s="6"/>
      <c r="D854" s="6"/>
      <c r="E854" s="200"/>
      <c r="F854" s="200"/>
      <c r="G854" s="200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customFormat="false" ht="13.5" hidden="false" customHeight="true" outlineLevel="0" collapsed="false">
      <c r="A855" s="34"/>
      <c r="B855" s="6"/>
      <c r="C855" s="6"/>
      <c r="D855" s="6"/>
      <c r="E855" s="200"/>
      <c r="F855" s="200"/>
      <c r="G855" s="200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customFormat="false" ht="13.5" hidden="false" customHeight="true" outlineLevel="0" collapsed="false">
      <c r="A856" s="34"/>
      <c r="B856" s="6"/>
      <c r="C856" s="6"/>
      <c r="D856" s="6"/>
      <c r="E856" s="200"/>
      <c r="F856" s="200"/>
      <c r="G856" s="200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customFormat="false" ht="13.5" hidden="false" customHeight="true" outlineLevel="0" collapsed="false">
      <c r="A857" s="34"/>
      <c r="B857" s="6"/>
      <c r="C857" s="6"/>
      <c r="D857" s="6"/>
      <c r="E857" s="200"/>
      <c r="F857" s="200"/>
      <c r="G857" s="200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customFormat="false" ht="13.5" hidden="false" customHeight="true" outlineLevel="0" collapsed="false">
      <c r="A858" s="34"/>
      <c r="B858" s="6"/>
      <c r="C858" s="6"/>
      <c r="D858" s="6"/>
      <c r="E858" s="200"/>
      <c r="F858" s="200"/>
      <c r="G858" s="200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customFormat="false" ht="13.5" hidden="false" customHeight="true" outlineLevel="0" collapsed="false">
      <c r="A859" s="34"/>
      <c r="B859" s="6"/>
      <c r="C859" s="6"/>
      <c r="D859" s="6"/>
      <c r="E859" s="200"/>
      <c r="F859" s="200"/>
      <c r="G859" s="200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customFormat="false" ht="13.5" hidden="false" customHeight="true" outlineLevel="0" collapsed="false">
      <c r="A860" s="34"/>
      <c r="B860" s="6"/>
      <c r="C860" s="6"/>
      <c r="D860" s="6"/>
      <c r="E860" s="200"/>
      <c r="F860" s="200"/>
      <c r="G860" s="200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customFormat="false" ht="13.5" hidden="false" customHeight="true" outlineLevel="0" collapsed="false">
      <c r="A861" s="34"/>
      <c r="B861" s="6"/>
      <c r="C861" s="6"/>
      <c r="D861" s="6"/>
      <c r="E861" s="200"/>
      <c r="F861" s="200"/>
      <c r="G861" s="200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customFormat="false" ht="13.5" hidden="false" customHeight="true" outlineLevel="0" collapsed="false">
      <c r="A862" s="34"/>
      <c r="B862" s="6"/>
      <c r="C862" s="6"/>
      <c r="D862" s="6"/>
      <c r="E862" s="200"/>
      <c r="F862" s="200"/>
      <c r="G862" s="200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customFormat="false" ht="13.5" hidden="false" customHeight="true" outlineLevel="0" collapsed="false">
      <c r="A863" s="34"/>
      <c r="B863" s="6"/>
      <c r="C863" s="6"/>
      <c r="D863" s="6"/>
      <c r="E863" s="200"/>
      <c r="F863" s="200"/>
      <c r="G863" s="200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customFormat="false" ht="13.5" hidden="false" customHeight="true" outlineLevel="0" collapsed="false">
      <c r="A864" s="34"/>
      <c r="B864" s="6"/>
      <c r="C864" s="6"/>
      <c r="D864" s="6"/>
      <c r="E864" s="200"/>
      <c r="F864" s="200"/>
      <c r="G864" s="200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customFormat="false" ht="13.5" hidden="false" customHeight="true" outlineLevel="0" collapsed="false">
      <c r="A865" s="34"/>
      <c r="B865" s="6"/>
      <c r="C865" s="6"/>
      <c r="D865" s="6"/>
      <c r="E865" s="200"/>
      <c r="F865" s="200"/>
      <c r="G865" s="200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customFormat="false" ht="13.5" hidden="false" customHeight="true" outlineLevel="0" collapsed="false">
      <c r="A866" s="34"/>
      <c r="B866" s="6"/>
      <c r="C866" s="6"/>
      <c r="D866" s="6"/>
      <c r="E866" s="200"/>
      <c r="F866" s="200"/>
      <c r="G866" s="200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customFormat="false" ht="13.5" hidden="false" customHeight="true" outlineLevel="0" collapsed="false">
      <c r="A867" s="34"/>
      <c r="B867" s="6"/>
      <c r="C867" s="6"/>
      <c r="D867" s="6"/>
      <c r="E867" s="200"/>
      <c r="F867" s="200"/>
      <c r="G867" s="200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customFormat="false" ht="13.5" hidden="false" customHeight="true" outlineLevel="0" collapsed="false">
      <c r="A868" s="34"/>
      <c r="B868" s="6"/>
      <c r="C868" s="6"/>
      <c r="D868" s="6"/>
      <c r="E868" s="200"/>
      <c r="F868" s="200"/>
      <c r="G868" s="200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customFormat="false" ht="13.5" hidden="false" customHeight="true" outlineLevel="0" collapsed="false">
      <c r="A869" s="34"/>
      <c r="B869" s="6"/>
      <c r="C869" s="6"/>
      <c r="D869" s="6"/>
      <c r="E869" s="200"/>
      <c r="F869" s="200"/>
      <c r="G869" s="200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customFormat="false" ht="13.5" hidden="false" customHeight="true" outlineLevel="0" collapsed="false">
      <c r="A870" s="34"/>
      <c r="B870" s="6"/>
      <c r="C870" s="6"/>
      <c r="D870" s="6"/>
      <c r="E870" s="200"/>
      <c r="F870" s="200"/>
      <c r="G870" s="200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customFormat="false" ht="13.5" hidden="false" customHeight="true" outlineLevel="0" collapsed="false">
      <c r="A871" s="34"/>
      <c r="B871" s="6"/>
      <c r="C871" s="6"/>
      <c r="D871" s="6"/>
      <c r="E871" s="200"/>
      <c r="F871" s="200"/>
      <c r="G871" s="200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customFormat="false" ht="13.5" hidden="false" customHeight="true" outlineLevel="0" collapsed="false">
      <c r="A872" s="34"/>
      <c r="B872" s="6"/>
      <c r="C872" s="6"/>
      <c r="D872" s="6"/>
      <c r="E872" s="200"/>
      <c r="F872" s="200"/>
      <c r="G872" s="200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customFormat="false" ht="13.5" hidden="false" customHeight="true" outlineLevel="0" collapsed="false">
      <c r="A873" s="34"/>
      <c r="B873" s="6"/>
      <c r="C873" s="6"/>
      <c r="D873" s="6"/>
      <c r="E873" s="200"/>
      <c r="F873" s="200"/>
      <c r="G873" s="200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customFormat="false" ht="13.5" hidden="false" customHeight="true" outlineLevel="0" collapsed="false">
      <c r="A874" s="34"/>
      <c r="B874" s="6"/>
      <c r="C874" s="6"/>
      <c r="D874" s="6"/>
      <c r="E874" s="200"/>
      <c r="F874" s="200"/>
      <c r="G874" s="200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customFormat="false" ht="13.5" hidden="false" customHeight="true" outlineLevel="0" collapsed="false">
      <c r="A875" s="34"/>
      <c r="B875" s="6"/>
      <c r="C875" s="6"/>
      <c r="D875" s="6"/>
      <c r="E875" s="200"/>
      <c r="F875" s="200"/>
      <c r="G875" s="200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customFormat="false" ht="13.5" hidden="false" customHeight="true" outlineLevel="0" collapsed="false">
      <c r="A876" s="34"/>
      <c r="B876" s="6"/>
      <c r="C876" s="6"/>
      <c r="D876" s="6"/>
      <c r="E876" s="200"/>
      <c r="F876" s="200"/>
      <c r="G876" s="200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customFormat="false" ht="13.5" hidden="false" customHeight="true" outlineLevel="0" collapsed="false">
      <c r="A877" s="34"/>
      <c r="B877" s="6"/>
      <c r="C877" s="6"/>
      <c r="D877" s="6"/>
      <c r="E877" s="200"/>
      <c r="F877" s="200"/>
      <c r="G877" s="200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customFormat="false" ht="13.5" hidden="false" customHeight="true" outlineLevel="0" collapsed="false">
      <c r="A878" s="34"/>
      <c r="B878" s="6"/>
      <c r="C878" s="6"/>
      <c r="D878" s="6"/>
      <c r="E878" s="200"/>
      <c r="F878" s="200"/>
      <c r="G878" s="200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customFormat="false" ht="13.5" hidden="false" customHeight="true" outlineLevel="0" collapsed="false">
      <c r="A879" s="34"/>
      <c r="B879" s="6"/>
      <c r="C879" s="6"/>
      <c r="D879" s="6"/>
      <c r="E879" s="200"/>
      <c r="F879" s="200"/>
      <c r="G879" s="200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customFormat="false" ht="13.5" hidden="false" customHeight="true" outlineLevel="0" collapsed="false">
      <c r="A880" s="34"/>
      <c r="B880" s="6"/>
      <c r="C880" s="6"/>
      <c r="D880" s="6"/>
      <c r="E880" s="200"/>
      <c r="F880" s="200"/>
      <c r="G880" s="200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customFormat="false" ht="13.5" hidden="false" customHeight="true" outlineLevel="0" collapsed="false">
      <c r="A881" s="34"/>
      <c r="B881" s="6"/>
      <c r="C881" s="6"/>
      <c r="D881" s="6"/>
      <c r="E881" s="200"/>
      <c r="F881" s="200"/>
      <c r="G881" s="200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customFormat="false" ht="13.5" hidden="false" customHeight="true" outlineLevel="0" collapsed="false">
      <c r="A882" s="34"/>
      <c r="B882" s="6"/>
      <c r="C882" s="6"/>
      <c r="D882" s="6"/>
      <c r="E882" s="200"/>
      <c r="F882" s="200"/>
      <c r="G882" s="200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customFormat="false" ht="13.5" hidden="false" customHeight="true" outlineLevel="0" collapsed="false">
      <c r="A883" s="34"/>
      <c r="B883" s="6"/>
      <c r="C883" s="6"/>
      <c r="D883" s="6"/>
      <c r="E883" s="200"/>
      <c r="F883" s="200"/>
      <c r="G883" s="200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customFormat="false" ht="13.5" hidden="false" customHeight="true" outlineLevel="0" collapsed="false">
      <c r="A884" s="34"/>
      <c r="B884" s="6"/>
      <c r="C884" s="6"/>
      <c r="D884" s="6"/>
      <c r="E884" s="200"/>
      <c r="F884" s="200"/>
      <c r="G884" s="200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customFormat="false" ht="13.5" hidden="false" customHeight="true" outlineLevel="0" collapsed="false">
      <c r="A885" s="34"/>
      <c r="B885" s="6"/>
      <c r="C885" s="6"/>
      <c r="D885" s="6"/>
      <c r="E885" s="200"/>
      <c r="F885" s="200"/>
      <c r="G885" s="200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customFormat="false" ht="13.5" hidden="false" customHeight="true" outlineLevel="0" collapsed="false">
      <c r="A886" s="34"/>
      <c r="B886" s="6"/>
      <c r="C886" s="6"/>
      <c r="D886" s="6"/>
      <c r="E886" s="200"/>
      <c r="F886" s="200"/>
      <c r="G886" s="200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customFormat="false" ht="13.5" hidden="false" customHeight="true" outlineLevel="0" collapsed="false">
      <c r="A887" s="34"/>
      <c r="B887" s="6"/>
      <c r="C887" s="6"/>
      <c r="D887" s="6"/>
      <c r="E887" s="200"/>
      <c r="F887" s="200"/>
      <c r="G887" s="200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customFormat="false" ht="13.5" hidden="false" customHeight="true" outlineLevel="0" collapsed="false">
      <c r="A888" s="34"/>
      <c r="B888" s="6"/>
      <c r="C888" s="6"/>
      <c r="D888" s="6"/>
      <c r="E888" s="200"/>
      <c r="F888" s="200"/>
      <c r="G888" s="200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customFormat="false" ht="13.5" hidden="false" customHeight="true" outlineLevel="0" collapsed="false">
      <c r="A889" s="34"/>
      <c r="B889" s="6"/>
      <c r="C889" s="6"/>
      <c r="D889" s="6"/>
      <c r="E889" s="200"/>
      <c r="F889" s="200"/>
      <c r="G889" s="200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customFormat="false" ht="13.5" hidden="false" customHeight="true" outlineLevel="0" collapsed="false">
      <c r="A890" s="34"/>
      <c r="B890" s="6"/>
      <c r="C890" s="6"/>
      <c r="D890" s="6"/>
      <c r="E890" s="200"/>
      <c r="F890" s="200"/>
      <c r="G890" s="200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customFormat="false" ht="13.5" hidden="false" customHeight="true" outlineLevel="0" collapsed="false">
      <c r="A891" s="34"/>
      <c r="B891" s="6"/>
      <c r="C891" s="6"/>
      <c r="D891" s="6"/>
      <c r="E891" s="200"/>
      <c r="F891" s="200"/>
      <c r="G891" s="200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customFormat="false" ht="13.5" hidden="false" customHeight="true" outlineLevel="0" collapsed="false">
      <c r="A892" s="34"/>
      <c r="B892" s="6"/>
      <c r="C892" s="6"/>
      <c r="D892" s="6"/>
      <c r="E892" s="200"/>
      <c r="F892" s="200"/>
      <c r="G892" s="200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customFormat="false" ht="13.5" hidden="false" customHeight="true" outlineLevel="0" collapsed="false">
      <c r="A893" s="34"/>
      <c r="B893" s="6"/>
      <c r="C893" s="6"/>
      <c r="D893" s="6"/>
      <c r="E893" s="200"/>
      <c r="F893" s="200"/>
      <c r="G893" s="200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customFormat="false" ht="13.5" hidden="false" customHeight="true" outlineLevel="0" collapsed="false">
      <c r="A894" s="34"/>
      <c r="B894" s="6"/>
      <c r="C894" s="6"/>
      <c r="D894" s="6"/>
      <c r="E894" s="200"/>
      <c r="F894" s="200"/>
      <c r="G894" s="200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customFormat="false" ht="13.5" hidden="false" customHeight="true" outlineLevel="0" collapsed="false">
      <c r="A895" s="34"/>
      <c r="B895" s="6"/>
      <c r="C895" s="6"/>
      <c r="D895" s="6"/>
      <c r="E895" s="200"/>
      <c r="F895" s="200"/>
      <c r="G895" s="200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customFormat="false" ht="13.5" hidden="false" customHeight="true" outlineLevel="0" collapsed="false">
      <c r="A896" s="34"/>
      <c r="B896" s="6"/>
      <c r="C896" s="6"/>
      <c r="D896" s="6"/>
      <c r="E896" s="200"/>
      <c r="F896" s="200"/>
      <c r="G896" s="200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customFormat="false" ht="13.5" hidden="false" customHeight="true" outlineLevel="0" collapsed="false">
      <c r="A897" s="34"/>
      <c r="B897" s="6"/>
      <c r="C897" s="6"/>
      <c r="D897" s="6"/>
      <c r="E897" s="200"/>
      <c r="F897" s="200"/>
      <c r="G897" s="200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customFormat="false" ht="13.5" hidden="false" customHeight="true" outlineLevel="0" collapsed="false">
      <c r="A898" s="34"/>
      <c r="B898" s="6"/>
      <c r="C898" s="6"/>
      <c r="D898" s="6"/>
      <c r="E898" s="200"/>
      <c r="F898" s="200"/>
      <c r="G898" s="200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customFormat="false" ht="13.5" hidden="false" customHeight="true" outlineLevel="0" collapsed="false">
      <c r="A899" s="34"/>
      <c r="B899" s="6"/>
      <c r="C899" s="6"/>
      <c r="D899" s="6"/>
      <c r="E899" s="200"/>
      <c r="F899" s="200"/>
      <c r="G899" s="200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customFormat="false" ht="13.5" hidden="false" customHeight="true" outlineLevel="0" collapsed="false">
      <c r="A900" s="34"/>
      <c r="B900" s="6"/>
      <c r="C900" s="6"/>
      <c r="D900" s="6"/>
      <c r="E900" s="200"/>
      <c r="F900" s="200"/>
      <c r="G900" s="200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customFormat="false" ht="13.5" hidden="false" customHeight="true" outlineLevel="0" collapsed="false">
      <c r="A901" s="34"/>
      <c r="B901" s="6"/>
      <c r="C901" s="6"/>
      <c r="D901" s="6"/>
      <c r="E901" s="200"/>
      <c r="F901" s="200"/>
      <c r="G901" s="200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customFormat="false" ht="13.5" hidden="false" customHeight="true" outlineLevel="0" collapsed="false">
      <c r="A902" s="34"/>
      <c r="B902" s="6"/>
      <c r="C902" s="6"/>
      <c r="D902" s="6"/>
      <c r="E902" s="200"/>
      <c r="F902" s="200"/>
      <c r="G902" s="200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customFormat="false" ht="13.5" hidden="false" customHeight="true" outlineLevel="0" collapsed="false">
      <c r="A903" s="34"/>
      <c r="B903" s="6"/>
      <c r="C903" s="6"/>
      <c r="D903" s="6"/>
      <c r="E903" s="200"/>
      <c r="F903" s="200"/>
      <c r="G903" s="200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customFormat="false" ht="13.5" hidden="false" customHeight="true" outlineLevel="0" collapsed="false">
      <c r="A904" s="34"/>
      <c r="B904" s="6"/>
      <c r="C904" s="6"/>
      <c r="D904" s="6"/>
      <c r="E904" s="200"/>
      <c r="F904" s="200"/>
      <c r="G904" s="200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customFormat="false" ht="13.5" hidden="false" customHeight="true" outlineLevel="0" collapsed="false">
      <c r="A905" s="34"/>
      <c r="B905" s="6"/>
      <c r="C905" s="6"/>
      <c r="D905" s="6"/>
      <c r="E905" s="200"/>
      <c r="F905" s="200"/>
      <c r="G905" s="200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customFormat="false" ht="13.5" hidden="false" customHeight="true" outlineLevel="0" collapsed="false">
      <c r="A906" s="34"/>
      <c r="B906" s="6"/>
      <c r="C906" s="6"/>
      <c r="D906" s="6"/>
      <c r="E906" s="200"/>
      <c r="F906" s="200"/>
      <c r="G906" s="200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customFormat="false" ht="13.5" hidden="false" customHeight="true" outlineLevel="0" collapsed="false">
      <c r="A907" s="34"/>
      <c r="B907" s="6"/>
      <c r="C907" s="6"/>
      <c r="D907" s="6"/>
      <c r="E907" s="200"/>
      <c r="F907" s="200"/>
      <c r="G907" s="200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customFormat="false" ht="13.5" hidden="false" customHeight="true" outlineLevel="0" collapsed="false">
      <c r="A908" s="34"/>
      <c r="B908" s="6"/>
      <c r="C908" s="6"/>
      <c r="D908" s="6"/>
      <c r="E908" s="200"/>
      <c r="F908" s="200"/>
      <c r="G908" s="200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customFormat="false" ht="13.5" hidden="false" customHeight="true" outlineLevel="0" collapsed="false">
      <c r="A909" s="34"/>
      <c r="B909" s="6"/>
      <c r="C909" s="6"/>
      <c r="D909" s="6"/>
      <c r="E909" s="200"/>
      <c r="F909" s="200"/>
      <c r="G909" s="200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customFormat="false" ht="13.5" hidden="false" customHeight="true" outlineLevel="0" collapsed="false">
      <c r="A910" s="34"/>
      <c r="B910" s="6"/>
      <c r="C910" s="6"/>
      <c r="D910" s="6"/>
      <c r="E910" s="200"/>
      <c r="F910" s="200"/>
      <c r="G910" s="200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customFormat="false" ht="13.5" hidden="false" customHeight="true" outlineLevel="0" collapsed="false">
      <c r="A911" s="34"/>
      <c r="B911" s="6"/>
      <c r="C911" s="6"/>
      <c r="D911" s="6"/>
      <c r="E911" s="200"/>
      <c r="F911" s="200"/>
      <c r="G911" s="200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customFormat="false" ht="13.5" hidden="false" customHeight="true" outlineLevel="0" collapsed="false">
      <c r="A912" s="34"/>
      <c r="B912" s="6"/>
      <c r="C912" s="6"/>
      <c r="D912" s="6"/>
      <c r="E912" s="200"/>
      <c r="F912" s="200"/>
      <c r="G912" s="200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customFormat="false" ht="13.5" hidden="false" customHeight="true" outlineLevel="0" collapsed="false">
      <c r="A913" s="34"/>
      <c r="B913" s="6"/>
      <c r="C913" s="6"/>
      <c r="D913" s="6"/>
      <c r="E913" s="200"/>
      <c r="F913" s="200"/>
      <c r="G913" s="200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customFormat="false" ht="13.5" hidden="false" customHeight="true" outlineLevel="0" collapsed="false">
      <c r="A914" s="34"/>
      <c r="B914" s="6"/>
      <c r="C914" s="6"/>
      <c r="D914" s="6"/>
      <c r="E914" s="200"/>
      <c r="F914" s="200"/>
      <c r="G914" s="200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customFormat="false" ht="13.5" hidden="false" customHeight="true" outlineLevel="0" collapsed="false">
      <c r="A915" s="34"/>
      <c r="B915" s="6"/>
      <c r="C915" s="6"/>
      <c r="D915" s="6"/>
      <c r="E915" s="200"/>
      <c r="F915" s="200"/>
      <c r="G915" s="200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customFormat="false" ht="13.5" hidden="false" customHeight="true" outlineLevel="0" collapsed="false">
      <c r="A916" s="34"/>
      <c r="B916" s="6"/>
      <c r="C916" s="6"/>
      <c r="D916" s="6"/>
      <c r="E916" s="200"/>
      <c r="F916" s="200"/>
      <c r="G916" s="200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customFormat="false" ht="13.5" hidden="false" customHeight="true" outlineLevel="0" collapsed="false">
      <c r="A917" s="34"/>
      <c r="B917" s="6"/>
      <c r="C917" s="6"/>
      <c r="D917" s="6"/>
      <c r="E917" s="200"/>
      <c r="F917" s="200"/>
      <c r="G917" s="200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customFormat="false" ht="13.5" hidden="false" customHeight="true" outlineLevel="0" collapsed="false">
      <c r="A918" s="34"/>
      <c r="B918" s="6"/>
      <c r="C918" s="6"/>
      <c r="D918" s="6"/>
      <c r="E918" s="200"/>
      <c r="F918" s="200"/>
      <c r="G918" s="200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customFormat="false" ht="13.5" hidden="false" customHeight="true" outlineLevel="0" collapsed="false">
      <c r="A919" s="34"/>
      <c r="B919" s="6"/>
      <c r="C919" s="6"/>
      <c r="D919" s="6"/>
      <c r="E919" s="200"/>
      <c r="F919" s="200"/>
      <c r="G919" s="200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customFormat="false" ht="13.5" hidden="false" customHeight="true" outlineLevel="0" collapsed="false">
      <c r="A920" s="34"/>
      <c r="B920" s="6"/>
      <c r="C920" s="6"/>
      <c r="D920" s="6"/>
      <c r="E920" s="200"/>
      <c r="F920" s="200"/>
      <c r="G920" s="200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customFormat="false" ht="13.5" hidden="false" customHeight="true" outlineLevel="0" collapsed="false">
      <c r="A921" s="34"/>
      <c r="B921" s="6"/>
      <c r="C921" s="6"/>
      <c r="D921" s="6"/>
      <c r="E921" s="200"/>
      <c r="F921" s="200"/>
      <c r="G921" s="200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customFormat="false" ht="13.5" hidden="false" customHeight="true" outlineLevel="0" collapsed="false">
      <c r="A922" s="34"/>
      <c r="B922" s="6"/>
      <c r="C922" s="6"/>
      <c r="D922" s="6"/>
      <c r="E922" s="200"/>
      <c r="F922" s="200"/>
      <c r="G922" s="200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customFormat="false" ht="13.5" hidden="false" customHeight="true" outlineLevel="0" collapsed="false">
      <c r="A923" s="34"/>
      <c r="B923" s="6"/>
      <c r="C923" s="6"/>
      <c r="D923" s="6"/>
      <c r="E923" s="200"/>
      <c r="F923" s="200"/>
      <c r="G923" s="200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customFormat="false" ht="13.5" hidden="false" customHeight="true" outlineLevel="0" collapsed="false">
      <c r="A924" s="34"/>
      <c r="B924" s="6"/>
      <c r="C924" s="6"/>
      <c r="D924" s="6"/>
      <c r="E924" s="200"/>
      <c r="F924" s="200"/>
      <c r="G924" s="200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customFormat="false" ht="13.5" hidden="false" customHeight="true" outlineLevel="0" collapsed="false">
      <c r="A925" s="34"/>
      <c r="B925" s="6"/>
      <c r="C925" s="6"/>
      <c r="D925" s="6"/>
      <c r="E925" s="200"/>
      <c r="F925" s="200"/>
      <c r="G925" s="200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customFormat="false" ht="13.5" hidden="false" customHeight="true" outlineLevel="0" collapsed="false">
      <c r="A926" s="34"/>
      <c r="B926" s="6"/>
      <c r="C926" s="6"/>
      <c r="D926" s="6"/>
      <c r="E926" s="200"/>
      <c r="F926" s="200"/>
      <c r="G926" s="200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customFormat="false" ht="13.5" hidden="false" customHeight="true" outlineLevel="0" collapsed="false">
      <c r="A927" s="34"/>
      <c r="B927" s="6"/>
      <c r="C927" s="6"/>
      <c r="D927" s="6"/>
      <c r="E927" s="200"/>
      <c r="F927" s="200"/>
      <c r="G927" s="200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customFormat="false" ht="13.5" hidden="false" customHeight="true" outlineLevel="0" collapsed="false">
      <c r="A928" s="34"/>
      <c r="B928" s="6"/>
      <c r="C928" s="6"/>
      <c r="D928" s="6"/>
      <c r="E928" s="200"/>
      <c r="F928" s="200"/>
      <c r="G928" s="200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customFormat="false" ht="13.5" hidden="false" customHeight="true" outlineLevel="0" collapsed="false">
      <c r="A929" s="34"/>
      <c r="B929" s="6"/>
      <c r="C929" s="6"/>
      <c r="D929" s="6"/>
      <c r="E929" s="200"/>
      <c r="F929" s="200"/>
      <c r="G929" s="200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customFormat="false" ht="13.5" hidden="false" customHeight="true" outlineLevel="0" collapsed="false">
      <c r="A930" s="34"/>
      <c r="B930" s="6"/>
      <c r="C930" s="6"/>
      <c r="D930" s="6"/>
      <c r="E930" s="200"/>
      <c r="F930" s="200"/>
      <c r="G930" s="200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customFormat="false" ht="13.5" hidden="false" customHeight="true" outlineLevel="0" collapsed="false">
      <c r="A931" s="34"/>
      <c r="B931" s="6"/>
      <c r="C931" s="6"/>
      <c r="D931" s="6"/>
      <c r="E931" s="200"/>
      <c r="F931" s="200"/>
      <c r="G931" s="200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customFormat="false" ht="13.5" hidden="false" customHeight="true" outlineLevel="0" collapsed="false">
      <c r="A932" s="34"/>
      <c r="B932" s="6"/>
      <c r="C932" s="6"/>
      <c r="D932" s="6"/>
      <c r="E932" s="200"/>
      <c r="F932" s="200"/>
      <c r="G932" s="200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customFormat="false" ht="13.5" hidden="false" customHeight="true" outlineLevel="0" collapsed="false">
      <c r="A933" s="34"/>
      <c r="B933" s="6"/>
      <c r="C933" s="6"/>
      <c r="D933" s="6"/>
      <c r="E933" s="200"/>
      <c r="F933" s="200"/>
      <c r="G933" s="200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customFormat="false" ht="13.5" hidden="false" customHeight="true" outlineLevel="0" collapsed="false">
      <c r="A934" s="34"/>
      <c r="B934" s="6"/>
      <c r="C934" s="6"/>
      <c r="D934" s="6"/>
      <c r="E934" s="200"/>
      <c r="F934" s="200"/>
      <c r="G934" s="200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customFormat="false" ht="13.5" hidden="false" customHeight="true" outlineLevel="0" collapsed="false">
      <c r="A935" s="34"/>
      <c r="B935" s="6"/>
      <c r="C935" s="6"/>
      <c r="D935" s="6"/>
      <c r="E935" s="200"/>
      <c r="F935" s="200"/>
      <c r="G935" s="200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customFormat="false" ht="13.5" hidden="false" customHeight="true" outlineLevel="0" collapsed="false">
      <c r="A936" s="34"/>
      <c r="B936" s="6"/>
      <c r="C936" s="6"/>
      <c r="D936" s="6"/>
      <c r="E936" s="200"/>
      <c r="F936" s="200"/>
      <c r="G936" s="200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customFormat="false" ht="13.5" hidden="false" customHeight="true" outlineLevel="0" collapsed="false">
      <c r="A937" s="34"/>
      <c r="B937" s="6"/>
      <c r="C937" s="6"/>
      <c r="D937" s="6"/>
      <c r="E937" s="200"/>
      <c r="F937" s="200"/>
      <c r="G937" s="200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customFormat="false" ht="13.5" hidden="false" customHeight="true" outlineLevel="0" collapsed="false">
      <c r="A938" s="34"/>
      <c r="B938" s="6"/>
      <c r="C938" s="6"/>
      <c r="D938" s="6"/>
      <c r="E938" s="200"/>
      <c r="F938" s="200"/>
      <c r="G938" s="200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customFormat="false" ht="13.5" hidden="false" customHeight="true" outlineLevel="0" collapsed="false">
      <c r="A939" s="34"/>
      <c r="B939" s="6"/>
      <c r="C939" s="6"/>
      <c r="D939" s="6"/>
      <c r="E939" s="200"/>
      <c r="F939" s="200"/>
      <c r="G939" s="200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customFormat="false" ht="13.5" hidden="false" customHeight="true" outlineLevel="0" collapsed="false">
      <c r="A940" s="34"/>
      <c r="B940" s="6"/>
      <c r="C940" s="6"/>
      <c r="D940" s="6"/>
      <c r="E940" s="200"/>
      <c r="F940" s="200"/>
      <c r="G940" s="200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customFormat="false" ht="13.5" hidden="false" customHeight="true" outlineLevel="0" collapsed="false">
      <c r="A941" s="34"/>
      <c r="B941" s="6"/>
      <c r="C941" s="6"/>
      <c r="D941" s="6"/>
      <c r="E941" s="200"/>
      <c r="F941" s="200"/>
      <c r="G941" s="200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customFormat="false" ht="13.5" hidden="false" customHeight="true" outlineLevel="0" collapsed="false">
      <c r="A942" s="34"/>
      <c r="B942" s="6"/>
      <c r="C942" s="6"/>
      <c r="D942" s="6"/>
      <c r="E942" s="200"/>
      <c r="F942" s="200"/>
      <c r="G942" s="200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customFormat="false" ht="13.5" hidden="false" customHeight="true" outlineLevel="0" collapsed="false">
      <c r="A943" s="34"/>
      <c r="B943" s="6"/>
      <c r="C943" s="6"/>
      <c r="D943" s="6"/>
      <c r="E943" s="200"/>
      <c r="F943" s="200"/>
      <c r="G943" s="200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customFormat="false" ht="13.5" hidden="false" customHeight="true" outlineLevel="0" collapsed="false">
      <c r="A944" s="34"/>
      <c r="B944" s="6"/>
      <c r="C944" s="6"/>
      <c r="D944" s="6"/>
      <c r="E944" s="200"/>
      <c r="F944" s="200"/>
      <c r="G944" s="200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customFormat="false" ht="13.5" hidden="false" customHeight="true" outlineLevel="0" collapsed="false">
      <c r="A945" s="34"/>
      <c r="B945" s="6"/>
      <c r="C945" s="6"/>
      <c r="D945" s="6"/>
      <c r="E945" s="200"/>
      <c r="F945" s="200"/>
      <c r="G945" s="200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customFormat="false" ht="13.5" hidden="false" customHeight="true" outlineLevel="0" collapsed="false">
      <c r="A946" s="34"/>
      <c r="B946" s="6"/>
      <c r="C946" s="6"/>
      <c r="D946" s="6"/>
      <c r="E946" s="200"/>
      <c r="F946" s="200"/>
      <c r="G946" s="200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customFormat="false" ht="13.5" hidden="false" customHeight="true" outlineLevel="0" collapsed="false">
      <c r="A947" s="34"/>
      <c r="B947" s="6"/>
      <c r="C947" s="6"/>
      <c r="D947" s="6"/>
      <c r="E947" s="200"/>
      <c r="F947" s="200"/>
      <c r="G947" s="200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customFormat="false" ht="13.5" hidden="false" customHeight="true" outlineLevel="0" collapsed="false">
      <c r="A948" s="34"/>
      <c r="B948" s="6"/>
      <c r="C948" s="6"/>
      <c r="D948" s="6"/>
      <c r="E948" s="200"/>
      <c r="F948" s="200"/>
      <c r="G948" s="200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customFormat="false" ht="13.5" hidden="false" customHeight="true" outlineLevel="0" collapsed="false">
      <c r="A949" s="34"/>
      <c r="B949" s="6"/>
      <c r="C949" s="6"/>
      <c r="D949" s="6"/>
      <c r="E949" s="200"/>
      <c r="F949" s="200"/>
      <c r="G949" s="200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customFormat="false" ht="13.5" hidden="false" customHeight="true" outlineLevel="0" collapsed="false">
      <c r="A950" s="34"/>
      <c r="B950" s="6"/>
      <c r="C950" s="6"/>
      <c r="D950" s="6"/>
      <c r="E950" s="200"/>
      <c r="F950" s="200"/>
      <c r="G950" s="200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customFormat="false" ht="13.5" hidden="false" customHeight="true" outlineLevel="0" collapsed="false">
      <c r="A951" s="34"/>
      <c r="B951" s="6"/>
      <c r="C951" s="6"/>
      <c r="D951" s="6"/>
      <c r="E951" s="200"/>
      <c r="F951" s="200"/>
      <c r="G951" s="200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customFormat="false" ht="13.5" hidden="false" customHeight="true" outlineLevel="0" collapsed="false">
      <c r="A952" s="34"/>
      <c r="B952" s="6"/>
      <c r="C952" s="6"/>
      <c r="D952" s="6"/>
      <c r="E952" s="200"/>
      <c r="F952" s="200"/>
      <c r="G952" s="200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customFormat="false" ht="13.5" hidden="false" customHeight="true" outlineLevel="0" collapsed="false">
      <c r="A953" s="34"/>
      <c r="B953" s="6"/>
      <c r="C953" s="6"/>
      <c r="D953" s="6"/>
      <c r="E953" s="200"/>
      <c r="F953" s="200"/>
      <c r="G953" s="200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customFormat="false" ht="13.5" hidden="false" customHeight="true" outlineLevel="0" collapsed="false">
      <c r="A954" s="34"/>
      <c r="B954" s="6"/>
      <c r="C954" s="6"/>
      <c r="D954" s="6"/>
      <c r="E954" s="200"/>
      <c r="F954" s="200"/>
      <c r="G954" s="200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customFormat="false" ht="13.5" hidden="false" customHeight="true" outlineLevel="0" collapsed="false">
      <c r="A955" s="34"/>
      <c r="B955" s="6"/>
      <c r="C955" s="6"/>
      <c r="D955" s="6"/>
      <c r="E955" s="200"/>
      <c r="F955" s="200"/>
      <c r="G955" s="200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customFormat="false" ht="13.5" hidden="false" customHeight="true" outlineLevel="0" collapsed="false">
      <c r="A956" s="34"/>
      <c r="B956" s="6"/>
      <c r="C956" s="6"/>
      <c r="D956" s="6"/>
      <c r="E956" s="200"/>
      <c r="F956" s="200"/>
      <c r="G956" s="200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customFormat="false" ht="13.5" hidden="false" customHeight="true" outlineLevel="0" collapsed="false">
      <c r="A957" s="34"/>
      <c r="B957" s="6"/>
      <c r="C957" s="6"/>
      <c r="D957" s="6"/>
      <c r="E957" s="200"/>
      <c r="F957" s="200"/>
      <c r="G957" s="200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customFormat="false" ht="13.5" hidden="false" customHeight="true" outlineLevel="0" collapsed="false">
      <c r="A958" s="34"/>
      <c r="B958" s="6"/>
      <c r="C958" s="6"/>
      <c r="D958" s="6"/>
      <c r="E958" s="200"/>
      <c r="F958" s="200"/>
      <c r="G958" s="200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customFormat="false" ht="13.5" hidden="false" customHeight="true" outlineLevel="0" collapsed="false">
      <c r="A959" s="34"/>
      <c r="B959" s="6"/>
      <c r="C959" s="6"/>
      <c r="D959" s="6"/>
      <c r="E959" s="200"/>
      <c r="F959" s="200"/>
      <c r="G959" s="200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customFormat="false" ht="13.5" hidden="false" customHeight="true" outlineLevel="0" collapsed="false">
      <c r="A960" s="34"/>
      <c r="B960" s="6"/>
      <c r="C960" s="6"/>
      <c r="D960" s="6"/>
      <c r="E960" s="200"/>
      <c r="F960" s="200"/>
      <c r="G960" s="200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customFormat="false" ht="13.5" hidden="false" customHeight="true" outlineLevel="0" collapsed="false">
      <c r="A961" s="34"/>
      <c r="B961" s="6"/>
      <c r="C961" s="6"/>
      <c r="D961" s="6"/>
      <c r="E961" s="200"/>
      <c r="F961" s="200"/>
      <c r="G961" s="200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customFormat="false" ht="13.5" hidden="false" customHeight="true" outlineLevel="0" collapsed="false">
      <c r="A962" s="34"/>
      <c r="B962" s="6"/>
      <c r="C962" s="6"/>
      <c r="D962" s="6"/>
      <c r="E962" s="200"/>
      <c r="F962" s="200"/>
      <c r="G962" s="200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customFormat="false" ht="13.5" hidden="false" customHeight="true" outlineLevel="0" collapsed="false">
      <c r="A963" s="34"/>
      <c r="B963" s="6"/>
      <c r="C963" s="6"/>
      <c r="D963" s="6"/>
      <c r="E963" s="200"/>
      <c r="F963" s="200"/>
      <c r="G963" s="200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customFormat="false" ht="13.5" hidden="false" customHeight="true" outlineLevel="0" collapsed="false">
      <c r="A964" s="34"/>
      <c r="B964" s="6"/>
      <c r="C964" s="6"/>
      <c r="D964" s="6"/>
      <c r="E964" s="200"/>
      <c r="F964" s="200"/>
      <c r="G964" s="200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customFormat="false" ht="13.5" hidden="false" customHeight="true" outlineLevel="0" collapsed="false">
      <c r="A965" s="34"/>
      <c r="B965" s="6"/>
      <c r="C965" s="6"/>
      <c r="D965" s="6"/>
      <c r="E965" s="200"/>
      <c r="F965" s="200"/>
      <c r="G965" s="200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customFormat="false" ht="13.5" hidden="false" customHeight="true" outlineLevel="0" collapsed="false">
      <c r="A966" s="34"/>
      <c r="B966" s="6"/>
      <c r="C966" s="6"/>
      <c r="D966" s="6"/>
      <c r="E966" s="200"/>
      <c r="F966" s="200"/>
      <c r="G966" s="200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customFormat="false" ht="13.5" hidden="false" customHeight="true" outlineLevel="0" collapsed="false">
      <c r="A967" s="34"/>
      <c r="B967" s="6"/>
      <c r="C967" s="6"/>
      <c r="D967" s="6"/>
      <c r="E967" s="200"/>
      <c r="F967" s="200"/>
      <c r="G967" s="200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customFormat="false" ht="13.5" hidden="false" customHeight="true" outlineLevel="0" collapsed="false">
      <c r="A968" s="34"/>
      <c r="B968" s="6"/>
      <c r="C968" s="6"/>
      <c r="D968" s="6"/>
      <c r="E968" s="200"/>
      <c r="F968" s="200"/>
      <c r="G968" s="200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customFormat="false" ht="13.5" hidden="false" customHeight="true" outlineLevel="0" collapsed="false">
      <c r="A969" s="34"/>
      <c r="B969" s="6"/>
      <c r="C969" s="6"/>
      <c r="D969" s="6"/>
      <c r="E969" s="200"/>
      <c r="F969" s="200"/>
      <c r="G969" s="200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customFormat="false" ht="13.5" hidden="false" customHeight="true" outlineLevel="0" collapsed="false">
      <c r="A970" s="34"/>
      <c r="B970" s="6"/>
      <c r="C970" s="6"/>
      <c r="D970" s="6"/>
      <c r="E970" s="200"/>
      <c r="F970" s="200"/>
      <c r="G970" s="200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customFormat="false" ht="13.5" hidden="false" customHeight="true" outlineLevel="0" collapsed="false">
      <c r="A971" s="34"/>
      <c r="B971" s="6"/>
      <c r="C971" s="6"/>
      <c r="D971" s="6"/>
      <c r="E971" s="200"/>
      <c r="F971" s="200"/>
      <c r="G971" s="200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customFormat="false" ht="13.5" hidden="false" customHeight="true" outlineLevel="0" collapsed="false">
      <c r="A972" s="34"/>
      <c r="B972" s="6"/>
      <c r="C972" s="6"/>
      <c r="D972" s="6"/>
      <c r="E972" s="200"/>
      <c r="F972" s="200"/>
      <c r="G972" s="200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customFormat="false" ht="13.5" hidden="false" customHeight="true" outlineLevel="0" collapsed="false">
      <c r="A973" s="34"/>
      <c r="B973" s="6"/>
      <c r="C973" s="6"/>
      <c r="D973" s="6"/>
      <c r="E973" s="200"/>
      <c r="F973" s="200"/>
      <c r="G973" s="200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customFormat="false" ht="13.5" hidden="false" customHeight="true" outlineLevel="0" collapsed="false">
      <c r="A974" s="34"/>
      <c r="B974" s="6"/>
      <c r="C974" s="6"/>
      <c r="D974" s="6"/>
      <c r="E974" s="200"/>
      <c r="F974" s="200"/>
      <c r="G974" s="200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customFormat="false" ht="13.5" hidden="false" customHeight="true" outlineLevel="0" collapsed="false">
      <c r="A975" s="34"/>
      <c r="B975" s="6"/>
      <c r="C975" s="6"/>
      <c r="D975" s="6"/>
      <c r="E975" s="200"/>
      <c r="F975" s="200"/>
      <c r="G975" s="200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customFormat="false" ht="13.5" hidden="false" customHeight="true" outlineLevel="0" collapsed="false">
      <c r="A976" s="34"/>
      <c r="B976" s="6"/>
      <c r="C976" s="6"/>
      <c r="D976" s="6"/>
      <c r="E976" s="200"/>
      <c r="F976" s="200"/>
      <c r="G976" s="200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customFormat="false" ht="13.5" hidden="false" customHeight="true" outlineLevel="0" collapsed="false">
      <c r="A977" s="34"/>
      <c r="B977" s="6"/>
      <c r="C977" s="6"/>
      <c r="D977" s="6"/>
      <c r="E977" s="200"/>
      <c r="F977" s="200"/>
      <c r="G977" s="200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customFormat="false" ht="13.5" hidden="false" customHeight="true" outlineLevel="0" collapsed="false">
      <c r="A978" s="34"/>
      <c r="B978" s="6"/>
      <c r="C978" s="6"/>
      <c r="D978" s="6"/>
      <c r="E978" s="200"/>
      <c r="F978" s="200"/>
      <c r="G978" s="200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customFormat="false" ht="13.5" hidden="false" customHeight="true" outlineLevel="0" collapsed="false">
      <c r="A979" s="34"/>
      <c r="B979" s="6"/>
      <c r="C979" s="6"/>
      <c r="D979" s="6"/>
      <c r="E979" s="200"/>
      <c r="F979" s="200"/>
      <c r="G979" s="200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customFormat="false" ht="13.5" hidden="false" customHeight="true" outlineLevel="0" collapsed="false">
      <c r="A980" s="34"/>
      <c r="B980" s="6"/>
      <c r="C980" s="6"/>
      <c r="D980" s="6"/>
      <c r="E980" s="200"/>
      <c r="F980" s="200"/>
      <c r="G980" s="200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customFormat="false" ht="13.5" hidden="false" customHeight="true" outlineLevel="0" collapsed="false">
      <c r="A981" s="34"/>
      <c r="B981" s="6"/>
      <c r="C981" s="6"/>
      <c r="D981" s="6"/>
      <c r="E981" s="200"/>
      <c r="F981" s="200"/>
      <c r="G981" s="200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customFormat="false" ht="13.5" hidden="false" customHeight="true" outlineLevel="0" collapsed="false">
      <c r="A982" s="34"/>
      <c r="B982" s="6"/>
      <c r="C982" s="6"/>
      <c r="D982" s="6"/>
      <c r="E982" s="200"/>
      <c r="F982" s="200"/>
      <c r="G982" s="200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customFormat="false" ht="13.5" hidden="false" customHeight="true" outlineLevel="0" collapsed="false">
      <c r="A983" s="34"/>
      <c r="B983" s="6"/>
      <c r="C983" s="6"/>
      <c r="D983" s="6"/>
      <c r="E983" s="200"/>
      <c r="F983" s="200"/>
      <c r="G983" s="200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customFormat="false" ht="13.5" hidden="false" customHeight="true" outlineLevel="0" collapsed="false">
      <c r="A984" s="34"/>
      <c r="B984" s="6"/>
      <c r="C984" s="6"/>
      <c r="D984" s="6"/>
      <c r="E984" s="200"/>
      <c r="F984" s="200"/>
      <c r="G984" s="200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customFormat="false" ht="13.5" hidden="false" customHeight="true" outlineLevel="0" collapsed="false">
      <c r="A985" s="34"/>
      <c r="B985" s="6"/>
      <c r="C985" s="6"/>
      <c r="D985" s="6"/>
      <c r="E985" s="200"/>
      <c r="F985" s="200"/>
      <c r="G985" s="200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customFormat="false" ht="13.5" hidden="false" customHeight="true" outlineLevel="0" collapsed="false">
      <c r="A986" s="34"/>
      <c r="B986" s="6"/>
      <c r="C986" s="6"/>
      <c r="D986" s="6"/>
      <c r="E986" s="200"/>
      <c r="F986" s="200"/>
      <c r="G986" s="200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customFormat="false" ht="13.5" hidden="false" customHeight="true" outlineLevel="0" collapsed="false">
      <c r="A987" s="34"/>
      <c r="B987" s="6"/>
      <c r="C987" s="6"/>
      <c r="D987" s="6"/>
      <c r="E987" s="200"/>
      <c r="F987" s="200"/>
      <c r="G987" s="200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customFormat="false" ht="13.5" hidden="false" customHeight="true" outlineLevel="0" collapsed="false">
      <c r="A988" s="34"/>
      <c r="B988" s="6"/>
      <c r="C988" s="6"/>
      <c r="D988" s="6"/>
      <c r="E988" s="200"/>
      <c r="F988" s="200"/>
      <c r="G988" s="200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customFormat="false" ht="13.5" hidden="false" customHeight="true" outlineLevel="0" collapsed="false">
      <c r="A989" s="34"/>
      <c r="B989" s="6"/>
      <c r="C989" s="6"/>
      <c r="D989" s="6"/>
      <c r="E989" s="200"/>
      <c r="F989" s="200"/>
      <c r="G989" s="200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customFormat="false" ht="13.5" hidden="false" customHeight="true" outlineLevel="0" collapsed="false">
      <c r="A990" s="34"/>
      <c r="B990" s="6"/>
      <c r="C990" s="6"/>
      <c r="D990" s="6"/>
      <c r="E990" s="200"/>
      <c r="F990" s="200"/>
      <c r="G990" s="200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customFormat="false" ht="13.5" hidden="false" customHeight="true" outlineLevel="0" collapsed="false">
      <c r="A991" s="34"/>
      <c r="B991" s="6"/>
      <c r="C991" s="6"/>
      <c r="D991" s="6"/>
      <c r="E991" s="200"/>
      <c r="F991" s="200"/>
      <c r="G991" s="200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customFormat="false" ht="13.5" hidden="false" customHeight="true" outlineLevel="0" collapsed="false">
      <c r="A992" s="34"/>
      <c r="B992" s="6"/>
      <c r="C992" s="6"/>
      <c r="D992" s="6"/>
      <c r="E992" s="200"/>
      <c r="F992" s="200"/>
      <c r="G992" s="200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customFormat="false" ht="13.5" hidden="false" customHeight="true" outlineLevel="0" collapsed="false">
      <c r="A993" s="34"/>
      <c r="B993" s="6"/>
      <c r="C993" s="6"/>
      <c r="D993" s="6"/>
      <c r="E993" s="200"/>
      <c r="F993" s="200"/>
      <c r="G993" s="200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customFormat="false" ht="13.5" hidden="false" customHeight="true" outlineLevel="0" collapsed="false">
      <c r="A994" s="34"/>
      <c r="B994" s="6"/>
      <c r="C994" s="6"/>
      <c r="D994" s="6"/>
      <c r="E994" s="200"/>
      <c r="F994" s="200"/>
      <c r="G994" s="200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customFormat="false" ht="13.5" hidden="false" customHeight="true" outlineLevel="0" collapsed="false">
      <c r="A995" s="34"/>
      <c r="B995" s="6"/>
      <c r="C995" s="6"/>
      <c r="D995" s="6"/>
      <c r="E995" s="200"/>
      <c r="F995" s="200"/>
      <c r="G995" s="200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customFormat="false" ht="13.5" hidden="false" customHeight="true" outlineLevel="0" collapsed="false">
      <c r="A996" s="34"/>
      <c r="B996" s="6"/>
      <c r="C996" s="6"/>
      <c r="D996" s="6"/>
      <c r="E996" s="200"/>
      <c r="F996" s="200"/>
      <c r="G996" s="200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customFormat="false" ht="13.5" hidden="false" customHeight="true" outlineLevel="0" collapsed="false">
      <c r="A997" s="34"/>
      <c r="B997" s="6"/>
      <c r="C997" s="6"/>
      <c r="D997" s="6"/>
      <c r="E997" s="200"/>
      <c r="F997" s="200"/>
      <c r="G997" s="200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customFormat="false" ht="13.5" hidden="false" customHeight="true" outlineLevel="0" collapsed="false">
      <c r="A998" s="34"/>
      <c r="B998" s="6"/>
      <c r="C998" s="6"/>
      <c r="D998" s="6"/>
      <c r="E998" s="200"/>
      <c r="F998" s="200"/>
      <c r="G998" s="200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customFormat="false" ht="13.5" hidden="false" customHeight="true" outlineLevel="0" collapsed="false">
      <c r="A999" s="34"/>
      <c r="B999" s="6"/>
      <c r="C999" s="6"/>
      <c r="D999" s="6"/>
      <c r="E999" s="200"/>
      <c r="F999" s="200"/>
      <c r="G999" s="200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customFormat="false" ht="13.5" hidden="false" customHeight="true" outlineLevel="0" collapsed="false">
      <c r="A1000" s="34"/>
      <c r="B1000" s="6"/>
      <c r="C1000" s="6"/>
      <c r="D1000" s="6"/>
      <c r="E1000" s="200"/>
      <c r="F1000" s="200"/>
      <c r="G1000" s="200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7">
    <mergeCell ref="C2:G2"/>
    <mergeCell ref="C17:D17"/>
    <mergeCell ref="C32:D32"/>
    <mergeCell ref="C47:D47"/>
    <mergeCell ref="C51:D51"/>
    <mergeCell ref="C52:D52"/>
    <mergeCell ref="C53:D53"/>
  </mergeCells>
  <hyperlinks>
    <hyperlink ref="C62" r:id="rId1" display="Los archivos los puedes descargar en www.huevosdelapradera.co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Open_Xlsx_PLUS/7.4.0.3$Windows_X86_64 LibreOffice_project/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2021-03-18T15:35:42Z</dcterms:created>
  <dc:creator>Sony</dc:creator>
  <dc:description/>
  <dc:language>es-MX</dc:language>
  <cp:lastModifiedBy/>
  <dcterms:modified xsi:type="dcterms:W3CDTF">2024-10-15T19:48:00Z</dcterms:modified>
  <cp:revision>1</cp:revision>
  <dc:subject/>
  <dc:title/>
</cp:coreProperties>
</file>